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checkCompatibility="1" defaultThemeVersion="124226"/>
  <mc:AlternateContent xmlns:mc="http://schemas.openxmlformats.org/markup-compatibility/2006">
    <mc:Choice Requires="x15">
      <x15ac:absPath xmlns:x15ac="http://schemas.microsoft.com/office/spreadsheetml/2010/11/ac" url="C:\Users\vayam\Desktop\CX305\Diapositivas\Stonks\Tema 4\Trabajo de referencia\"/>
    </mc:Choice>
  </mc:AlternateContent>
  <xr:revisionPtr revIDLastSave="0" documentId="8_{0690755C-B7DE-4FA4-9D85-8818660C1405}" xr6:coauthVersionLast="47" xr6:coauthVersionMax="47" xr10:uidLastSave="{00000000-0000-0000-0000-000000000000}"/>
  <bookViews>
    <workbookView xWindow="-120" yWindow="-120" windowWidth="20730" windowHeight="11160" tabRatio="951" activeTab="7" xr2:uid="{00000000-000D-0000-FFFF-FFFF00000000}"/>
  </bookViews>
  <sheets>
    <sheet name="Esquema WFO" sheetId="9" r:id="rId1"/>
    <sheet name="Periodos In Sample (Opt)" sheetId="1" r:id="rId2"/>
    <sheet name="Walk Forward (OS)" sheetId="2" r:id="rId3"/>
    <sheet name="Trades WF" sheetId="3" r:id="rId4"/>
    <sheet name="Top Parameter (IS)" sheetId="4" r:id="rId5"/>
    <sheet name="Top Parameter (OS)" sheetId="5" r:id="rId6"/>
    <sheet name="Comparador de Resultados " sheetId="6" r:id="rId7"/>
    <sheet name="Análisis de Montecarlo" sheetId="7" r:id="rId8"/>
    <sheet name="Parametros de Inicio"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S3" i="3" l="1"/>
  <c r="AS4" i="3" s="1"/>
  <c r="AS2" i="3"/>
  <c r="E7" i="6"/>
  <c r="E36" i="2" s="1"/>
  <c r="E6" i="6"/>
  <c r="E35" i="2" s="1"/>
  <c r="E5" i="6"/>
  <c r="E34" i="2" s="1"/>
  <c r="D42" i="2" s="1"/>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 r="Q702" i="6"/>
  <c r="Q703" i="6"/>
  <c r="Q704" i="6"/>
  <c r="Q705" i="6"/>
  <c r="Q706" i="6"/>
  <c r="Q707" i="6"/>
  <c r="Q708" i="6"/>
  <c r="Q709" i="6"/>
  <c r="Q710" i="6"/>
  <c r="Q711" i="6"/>
  <c r="Q712" i="6"/>
  <c r="Q713" i="6"/>
  <c r="Q714" i="6"/>
  <c r="Q715" i="6"/>
  <c r="Q716" i="6"/>
  <c r="Q717" i="6"/>
  <c r="Q718" i="6"/>
  <c r="Q719" i="6"/>
  <c r="Q720" i="6"/>
  <c r="Q721" i="6"/>
  <c r="Q722" i="6"/>
  <c r="Q723" i="6"/>
  <c r="Q724" i="6"/>
  <c r="Q725" i="6"/>
  <c r="Q726" i="6"/>
  <c r="Q727" i="6"/>
  <c r="Q728" i="6"/>
  <c r="Q729" i="6"/>
  <c r="Q730" i="6"/>
  <c r="Q731" i="6"/>
  <c r="Q732" i="6"/>
  <c r="Q733" i="6"/>
  <c r="Q734" i="6"/>
  <c r="Q735" i="6"/>
  <c r="Q736" i="6"/>
  <c r="Q737" i="6"/>
  <c r="Q738" i="6"/>
  <c r="Q739" i="6"/>
  <c r="Q740" i="6"/>
  <c r="Q741" i="6"/>
  <c r="Q742" i="6"/>
  <c r="Q743" i="6"/>
  <c r="Q744" i="6"/>
  <c r="Q745" i="6"/>
  <c r="Q746" i="6"/>
  <c r="Q747" i="6"/>
  <c r="Q748" i="6"/>
  <c r="Q749" i="6"/>
  <c r="Q750" i="6"/>
  <c r="Q751" i="6"/>
  <c r="Q752" i="6"/>
  <c r="Q753" i="6"/>
  <c r="Q754" i="6"/>
  <c r="Q755" i="6"/>
  <c r="Q756" i="6"/>
  <c r="Q757" i="6"/>
  <c r="Q758" i="6"/>
  <c r="Q759" i="6"/>
  <c r="Q760" i="6"/>
  <c r="Q761" i="6"/>
  <c r="Q762" i="6"/>
  <c r="Q763" i="6"/>
  <c r="Q764" i="6"/>
  <c r="Q765" i="6"/>
  <c r="Q766" i="6"/>
  <c r="Q767" i="6"/>
  <c r="Q768" i="6"/>
  <c r="Q769" i="6"/>
  <c r="Q770" i="6"/>
  <c r="Q771" i="6"/>
  <c r="Q772" i="6"/>
  <c r="Q773" i="6"/>
  <c r="Q774" i="6"/>
  <c r="Q775" i="6"/>
  <c r="Q776" i="6"/>
  <c r="Q777" i="6"/>
  <c r="Q778" i="6"/>
  <c r="Q779" i="6"/>
  <c r="Q780" i="6"/>
  <c r="Q781" i="6"/>
  <c r="Q782" i="6"/>
  <c r="Q783" i="6"/>
  <c r="Q784" i="6"/>
  <c r="Q785" i="6"/>
  <c r="Q786" i="6"/>
  <c r="Q787" i="6"/>
  <c r="Q788" i="6"/>
  <c r="Q789" i="6"/>
  <c r="Q790" i="6"/>
  <c r="Q791" i="6"/>
  <c r="Q792" i="6"/>
  <c r="Q793" i="6"/>
  <c r="Q794" i="6"/>
  <c r="Q795" i="6"/>
  <c r="Q796" i="6"/>
  <c r="Q797" i="6"/>
  <c r="Q798" i="6"/>
  <c r="Q799" i="6"/>
  <c r="Q800" i="6"/>
  <c r="Q801" i="6"/>
  <c r="Q802" i="6"/>
  <c r="Q803" i="6"/>
  <c r="Q804" i="6"/>
  <c r="Q805" i="6"/>
  <c r="Q806" i="6"/>
  <c r="Q807" i="6"/>
  <c r="Q808" i="6"/>
  <c r="Q809" i="6"/>
  <c r="Q810" i="6"/>
  <c r="Q811" i="6"/>
  <c r="Q812" i="6"/>
  <c r="Q813" i="6"/>
  <c r="Q814" i="6"/>
  <c r="Q815" i="6"/>
  <c r="Q816" i="6"/>
  <c r="Q817" i="6"/>
  <c r="Q818" i="6"/>
  <c r="Q819" i="6"/>
  <c r="Q820" i="6"/>
  <c r="Q821" i="6"/>
  <c r="Q822" i="6"/>
  <c r="Q823" i="6"/>
  <c r="Q824" i="6"/>
  <c r="Q825" i="6"/>
  <c r="Q826" i="6"/>
  <c r="Q827" i="6"/>
  <c r="Q828" i="6"/>
  <c r="Q829" i="6"/>
  <c r="Q830" i="6"/>
  <c r="Q831" i="6"/>
  <c r="Q832" i="6"/>
  <c r="Q833" i="6"/>
  <c r="Q834" i="6"/>
  <c r="Q835" i="6"/>
  <c r="Q836" i="6"/>
  <c r="Q837" i="6"/>
  <c r="Q838" i="6"/>
  <c r="Q839" i="6"/>
  <c r="Q840" i="6"/>
  <c r="Q841" i="6"/>
  <c r="Q842" i="6"/>
  <c r="Q843" i="6"/>
  <c r="Q844" i="6"/>
  <c r="Q845" i="6"/>
  <c r="Q846" i="6"/>
  <c r="Q847" i="6"/>
  <c r="Q848" i="6"/>
  <c r="Q849" i="6"/>
  <c r="Q850" i="6"/>
  <c r="Q851" i="6"/>
  <c r="Q852" i="6"/>
  <c r="Q853" i="6"/>
  <c r="Q854" i="6"/>
  <c r="Q855" i="6"/>
  <c r="Q856" i="6"/>
  <c r="Q857" i="6"/>
  <c r="Q858" i="6"/>
  <c r="Q859" i="6"/>
  <c r="Q860" i="6"/>
  <c r="Q861" i="6"/>
  <c r="Q862" i="6"/>
  <c r="Q863" i="6"/>
  <c r="Q864" i="6"/>
  <c r="Q865" i="6"/>
  <c r="Q866" i="6"/>
  <c r="Q867" i="6"/>
  <c r="Q868" i="6"/>
  <c r="Q869" i="6"/>
  <c r="Q870" i="6"/>
  <c r="Q871" i="6"/>
  <c r="Q872" i="6"/>
  <c r="Q873" i="6"/>
  <c r="Q874" i="6"/>
  <c r="Q875" i="6"/>
  <c r="Q876" i="6"/>
  <c r="Q877" i="6"/>
  <c r="Q878" i="6"/>
  <c r="Q879" i="6"/>
  <c r="Q880" i="6"/>
  <c r="Q881" i="6"/>
  <c r="Q882" i="6"/>
  <c r="Q883" i="6"/>
  <c r="Q884" i="6"/>
  <c r="Q885" i="6"/>
  <c r="Q886" i="6"/>
  <c r="Q887" i="6"/>
  <c r="Q888" i="6"/>
  <c r="Q889" i="6"/>
  <c r="Q890" i="6"/>
  <c r="Q891" i="6"/>
  <c r="Q892" i="6"/>
  <c r="Q893" i="6"/>
  <c r="Q894" i="6"/>
  <c r="Q895" i="6"/>
  <c r="Q896" i="6"/>
  <c r="Q897" i="6"/>
  <c r="Q898" i="6"/>
  <c r="Q899" i="6"/>
  <c r="Q900" i="6"/>
  <c r="Q901" i="6"/>
  <c r="Q902" i="6"/>
  <c r="Q903" i="6"/>
  <c r="Q904" i="6"/>
  <c r="Q905" i="6"/>
  <c r="Q906" i="6"/>
  <c r="Q907" i="6"/>
  <c r="Q908" i="6"/>
  <c r="Q909" i="6"/>
  <c r="Q910" i="6"/>
  <c r="Q911" i="6"/>
  <c r="Q912" i="6"/>
  <c r="Q913" i="6"/>
  <c r="Q914" i="6"/>
  <c r="Q915" i="6"/>
  <c r="Q916" i="6"/>
  <c r="Q917" i="6"/>
  <c r="Q918" i="6"/>
  <c r="Q919" i="6"/>
  <c r="Q920" i="6"/>
  <c r="Q921" i="6"/>
  <c r="Q922" i="6"/>
  <c r="Q923" i="6"/>
  <c r="Q924" i="6"/>
  <c r="Q925" i="6"/>
  <c r="Q926" i="6"/>
  <c r="Q927" i="6"/>
  <c r="Q928" i="6"/>
  <c r="Q929" i="6"/>
  <c r="Q930" i="6"/>
  <c r="Q931" i="6"/>
  <c r="Q932" i="6"/>
  <c r="Q933" i="6"/>
  <c r="Q934" i="6"/>
  <c r="Q935" i="6"/>
  <c r="Q936" i="6"/>
  <c r="Q937" i="6"/>
  <c r="Q938" i="6"/>
  <c r="Q939" i="6"/>
  <c r="Q940" i="6"/>
  <c r="Q941" i="6"/>
  <c r="Q942" i="6"/>
  <c r="Q943" i="6"/>
  <c r="Q944" i="6"/>
  <c r="Q945" i="6"/>
  <c r="Q946" i="6"/>
  <c r="Q947" i="6"/>
  <c r="Q948" i="6"/>
  <c r="Q949" i="6"/>
  <c r="Q950" i="6"/>
  <c r="Q951" i="6"/>
  <c r="Q952" i="6"/>
  <c r="Q953" i="6"/>
  <c r="Q954" i="6"/>
  <c r="Q955" i="6"/>
  <c r="Q956" i="6"/>
  <c r="Q957" i="6"/>
  <c r="Q958" i="6"/>
  <c r="Q959" i="6"/>
  <c r="Q960" i="6"/>
  <c r="Q961" i="6"/>
  <c r="Q962" i="6"/>
  <c r="Q963" i="6"/>
  <c r="Q964" i="6"/>
  <c r="Q965" i="6"/>
  <c r="Q966" i="6"/>
  <c r="Q967" i="6"/>
  <c r="Q968" i="6"/>
  <c r="Q969" i="6"/>
  <c r="Q970" i="6"/>
  <c r="Q971" i="6"/>
  <c r="Q972" i="6"/>
  <c r="Q973" i="6"/>
  <c r="Q974" i="6"/>
  <c r="Q975" i="6"/>
  <c r="Q976" i="6"/>
  <c r="Q977" i="6"/>
  <c r="Q978" i="6"/>
  <c r="Q979" i="6"/>
  <c r="Q980" i="6"/>
  <c r="Q981" i="6"/>
  <c r="Q982" i="6"/>
  <c r="Q983" i="6"/>
  <c r="Q984" i="6"/>
  <c r="Q985" i="6"/>
  <c r="Q986" i="6"/>
  <c r="Q987" i="6"/>
  <c r="Q988" i="6"/>
  <c r="Q989" i="6"/>
  <c r="Q990" i="6"/>
  <c r="Q991" i="6"/>
  <c r="Q992" i="6"/>
  <c r="Q993" i="6"/>
  <c r="Q994" i="6"/>
  <c r="Q995" i="6"/>
  <c r="Q996" i="6"/>
  <c r="Q997" i="6"/>
  <c r="Q998" i="6"/>
  <c r="Q999" i="6"/>
  <c r="Q1000" i="6"/>
  <c r="Q1001" i="6"/>
  <c r="Q1002" i="6"/>
  <c r="Q1003" i="6"/>
  <c r="Q1004" i="6"/>
  <c r="Q1005" i="6"/>
  <c r="Q1006" i="6"/>
  <c r="Q1007" i="6"/>
  <c r="Q1008" i="6"/>
  <c r="Q1009" i="6"/>
  <c r="Q1010" i="6"/>
  <c r="Q1011" i="6"/>
  <c r="Q1012" i="6"/>
  <c r="Q1013" i="6"/>
  <c r="Q1014" i="6"/>
  <c r="Q1015" i="6"/>
  <c r="Q1016" i="6"/>
  <c r="Q1017" i="6"/>
  <c r="Q1018" i="6"/>
  <c r="Q1019" i="6"/>
  <c r="Q1020" i="6"/>
  <c r="Q1021" i="6"/>
  <c r="Q1022" i="6"/>
  <c r="Q1023" i="6"/>
  <c r="Q1024" i="6"/>
  <c r="Q1025" i="6"/>
  <c r="Q1026" i="6"/>
  <c r="Q1027" i="6"/>
  <c r="Q1028" i="6"/>
  <c r="Q1029" i="6"/>
  <c r="Q1030" i="6"/>
  <c r="Q1031" i="6"/>
  <c r="Q1032" i="6"/>
  <c r="Q1033" i="6"/>
  <c r="Q1034" i="6"/>
  <c r="Q1035" i="6"/>
  <c r="Q1036" i="6"/>
  <c r="Q1037" i="6"/>
  <c r="Q1038" i="6"/>
  <c r="Q1039" i="6"/>
  <c r="Q1040" i="6"/>
  <c r="Q1041" i="6"/>
  <c r="Q1042" i="6"/>
  <c r="Q1043" i="6"/>
  <c r="Q1044" i="6"/>
  <c r="Q1045" i="6"/>
  <c r="Q1046" i="6"/>
  <c r="Q1047" i="6"/>
  <c r="Q1048" i="6"/>
  <c r="Q1049" i="6"/>
  <c r="Q1050" i="6"/>
  <c r="Q1051" i="6"/>
  <c r="Q1052" i="6"/>
  <c r="Q1053" i="6"/>
  <c r="Q1054" i="6"/>
  <c r="Q1055" i="6"/>
  <c r="Q1056" i="6"/>
  <c r="Q1057" i="6"/>
  <c r="Q1058" i="6"/>
  <c r="Q1059" i="6"/>
  <c r="Q1060" i="6"/>
  <c r="Q1061" i="6"/>
  <c r="Q1062" i="6"/>
  <c r="Q1063" i="6"/>
  <c r="Q1064" i="6"/>
  <c r="Q1065" i="6"/>
  <c r="Q1066" i="6"/>
  <c r="Q1067" i="6"/>
  <c r="Q1068" i="6"/>
  <c r="Q1069" i="6"/>
  <c r="Q1070" i="6"/>
  <c r="Q1071" i="6"/>
  <c r="Q1072" i="6"/>
  <c r="Q1073" i="6"/>
  <c r="Q1074" i="6"/>
  <c r="Q1075" i="6"/>
  <c r="Q1076" i="6"/>
  <c r="Q1077" i="6"/>
  <c r="Q1078" i="6"/>
  <c r="Q1079" i="6"/>
  <c r="Q1080" i="6"/>
  <c r="Q1081" i="6"/>
  <c r="Q1082" i="6"/>
  <c r="Q1083" i="6"/>
  <c r="Q1084" i="6"/>
  <c r="Q1085" i="6"/>
  <c r="Q1086" i="6"/>
  <c r="Q1087" i="6"/>
  <c r="Q1088" i="6"/>
  <c r="Q1089" i="6"/>
  <c r="Q1090" i="6"/>
  <c r="Q1091" i="6"/>
  <c r="Q1092" i="6"/>
  <c r="Q1093" i="6"/>
  <c r="Q1094" i="6"/>
  <c r="Q1095" i="6"/>
  <c r="Q1096" i="6"/>
  <c r="Q1097" i="6"/>
  <c r="Q1098" i="6"/>
  <c r="Q1099" i="6"/>
  <c r="Q1100" i="6"/>
  <c r="Q1101" i="6"/>
  <c r="Q1102" i="6"/>
  <c r="Q1103" i="6"/>
  <c r="Q1104" i="6"/>
  <c r="Q1105" i="6"/>
  <c r="Q1106" i="6"/>
  <c r="Q1107" i="6"/>
  <c r="Q1108" i="6"/>
  <c r="Q1109" i="6"/>
  <c r="Q1110" i="6"/>
  <c r="Q1111" i="6"/>
  <c r="Q1112" i="6"/>
  <c r="Q1113" i="6"/>
  <c r="Q1114" i="6"/>
  <c r="Q1115" i="6"/>
  <c r="Q1116" i="6"/>
  <c r="Q1117" i="6"/>
  <c r="Q1118" i="6"/>
  <c r="Q1119" i="6"/>
  <c r="Q1120" i="6"/>
  <c r="Q1121" i="6"/>
  <c r="Q1122" i="6"/>
  <c r="Q1123" i="6"/>
  <c r="Q1124" i="6"/>
  <c r="Q1125" i="6"/>
  <c r="Q1126" i="6"/>
  <c r="Q1127" i="6"/>
  <c r="Q1128" i="6"/>
  <c r="Q1129" i="6"/>
  <c r="Q1130" i="6"/>
  <c r="Q1131" i="6"/>
  <c r="Q1132" i="6"/>
  <c r="Q1133" i="6"/>
  <c r="Q1134" i="6"/>
  <c r="Q1135" i="6"/>
  <c r="Q1136" i="6"/>
  <c r="Q1137" i="6"/>
  <c r="Q1138" i="6"/>
  <c r="Q1139" i="6"/>
  <c r="Q1140" i="6"/>
  <c r="Q1141" i="6"/>
  <c r="Q1142" i="6"/>
  <c r="Q1143" i="6"/>
  <c r="Q1144" i="6"/>
  <c r="Q1145" i="6"/>
  <c r="Q1146" i="6"/>
  <c r="Q1147" i="6"/>
  <c r="Q1148" i="6"/>
  <c r="Q1149" i="6"/>
  <c r="Q1150" i="6"/>
  <c r="Q1151" i="6"/>
  <c r="Q1152" i="6"/>
  <c r="Q1153" i="6"/>
  <c r="Q1154" i="6"/>
  <c r="Q1155" i="6"/>
  <c r="Q1156" i="6"/>
  <c r="Q1157" i="6"/>
  <c r="Q1158" i="6"/>
  <c r="Q1159" i="6"/>
  <c r="Q1160" i="6"/>
  <c r="Q1161" i="6"/>
  <c r="Q1162" i="6"/>
  <c r="Q1163" i="6"/>
  <c r="Q1164" i="6"/>
  <c r="Q1165" i="6"/>
  <c r="Q1166" i="6"/>
  <c r="Q1167" i="6"/>
  <c r="Q1168" i="6"/>
  <c r="Q1169" i="6"/>
  <c r="Q1170" i="6"/>
  <c r="Q1171" i="6"/>
  <c r="Q1172" i="6"/>
  <c r="Q1173" i="6"/>
  <c r="Q1174" i="6"/>
  <c r="Q1175" i="6"/>
  <c r="Q1176" i="6"/>
  <c r="Q1177" i="6"/>
  <c r="Q1178" i="6"/>
  <c r="Q1179" i="6"/>
  <c r="Q1180" i="6"/>
  <c r="Q1181" i="6"/>
  <c r="Q1182" i="6"/>
  <c r="Q1183" i="6"/>
  <c r="Q1184" i="6"/>
  <c r="Q1185" i="6"/>
  <c r="Q1186" i="6"/>
  <c r="Q1187" i="6"/>
  <c r="Q1188" i="6"/>
  <c r="Q1189" i="6"/>
  <c r="Q1190" i="6"/>
  <c r="Q1191" i="6"/>
  <c r="Q1192" i="6"/>
  <c r="Q1193" i="6"/>
  <c r="Q1194" i="6"/>
  <c r="Q1195" i="6"/>
  <c r="Q1196" i="6"/>
  <c r="Q1197" i="6"/>
  <c r="Q1198" i="6"/>
  <c r="Q1199" i="6"/>
  <c r="Q1200" i="6"/>
  <c r="Q1201" i="6"/>
  <c r="Q1202" i="6"/>
  <c r="Q1203" i="6"/>
  <c r="Q1204" i="6"/>
  <c r="Q1205" i="6"/>
  <c r="Q1206" i="6"/>
  <c r="Q1207" i="6"/>
  <c r="Q1208" i="6"/>
  <c r="Q1209" i="6"/>
  <c r="Q1210" i="6"/>
  <c r="Q1211" i="6"/>
  <c r="Q1212" i="6"/>
  <c r="Q1213" i="6"/>
  <c r="Q1214" i="6"/>
  <c r="Q1215" i="6"/>
  <c r="Q1216" i="6"/>
  <c r="Q1217" i="6"/>
  <c r="Q1218" i="6"/>
  <c r="Q1219" i="6"/>
  <c r="Q1220" i="6"/>
  <c r="Q1221" i="6"/>
  <c r="Q1222" i="6"/>
  <c r="Q1223" i="6"/>
  <c r="Q1224" i="6"/>
  <c r="Q1225" i="6"/>
  <c r="Q1226" i="6"/>
  <c r="Q1227" i="6"/>
  <c r="Q1228" i="6"/>
  <c r="Q1229" i="6"/>
  <c r="Q1230" i="6"/>
  <c r="Q1231" i="6"/>
  <c r="Q1232" i="6"/>
  <c r="Q1233" i="6"/>
  <c r="Q1234" i="6"/>
  <c r="Q1235" i="6"/>
  <c r="Q1236" i="6"/>
  <c r="Q1237" i="6"/>
  <c r="Q1238" i="6"/>
  <c r="Q1239" i="6"/>
  <c r="Q1240" i="6"/>
  <c r="Q1241" i="6"/>
  <c r="Q1242" i="6"/>
  <c r="Q1243" i="6"/>
  <c r="Q1244" i="6"/>
  <c r="Q1245" i="6"/>
  <c r="Q1246" i="6"/>
  <c r="Q1247" i="6"/>
  <c r="Q1248" i="6"/>
  <c r="Q1249" i="6"/>
  <c r="Q1250" i="6"/>
  <c r="Q1251" i="6"/>
  <c r="Q1252" i="6"/>
  <c r="Q1253" i="6"/>
  <c r="Q1254" i="6"/>
  <c r="Q1255" i="6"/>
  <c r="Q1256" i="6"/>
  <c r="Q1257" i="6"/>
  <c r="Q1258" i="6"/>
  <c r="Q1259" i="6"/>
  <c r="Q1260" i="6"/>
  <c r="Q1261" i="6"/>
  <c r="Q1262" i="6"/>
  <c r="Q1263" i="6"/>
  <c r="Q1264" i="6"/>
  <c r="Q1265" i="6"/>
  <c r="Q1266" i="6"/>
  <c r="Q1267" i="6"/>
  <c r="Q1268" i="6"/>
  <c r="Q1269" i="6"/>
  <c r="Q1270" i="6"/>
  <c r="Q1271" i="6"/>
  <c r="Q1272" i="6"/>
  <c r="Q1273" i="6"/>
  <c r="Q1274" i="6"/>
  <c r="Q1275" i="6"/>
  <c r="Q1276" i="6"/>
  <c r="Q1277" i="6"/>
  <c r="Q1278" i="6"/>
  <c r="Q1279" i="6"/>
  <c r="Q1280" i="6"/>
  <c r="Q1281" i="6"/>
  <c r="Q1282" i="6"/>
  <c r="Q1283" i="6"/>
  <c r="Q1284" i="6"/>
  <c r="Q1285" i="6"/>
  <c r="Q1286" i="6"/>
  <c r="Q1287" i="6"/>
  <c r="Q1288" i="6"/>
  <c r="Q1289" i="6"/>
  <c r="Q1290" i="6"/>
  <c r="Q1291" i="6"/>
  <c r="Q1292" i="6"/>
  <c r="Q1293" i="6"/>
  <c r="Q1294" i="6"/>
  <c r="Q1295" i="6"/>
  <c r="Q1296" i="6"/>
  <c r="Q1297" i="6"/>
  <c r="Q1298" i="6"/>
  <c r="Q1299" i="6"/>
  <c r="Q1300" i="6"/>
  <c r="Q1301" i="6"/>
  <c r="Q1302" i="6"/>
  <c r="Q1303" i="6"/>
  <c r="Q1304" i="6"/>
  <c r="Q1305" i="6"/>
  <c r="Q1306" i="6"/>
  <c r="Q1307" i="6"/>
  <c r="Q1308" i="6"/>
  <c r="Q1309" i="6"/>
  <c r="Q1310" i="6"/>
  <c r="Q1311" i="6"/>
  <c r="Q1312" i="6"/>
  <c r="Q1313" i="6"/>
  <c r="Q1314" i="6"/>
  <c r="Q1315" i="6"/>
  <c r="Q1316" i="6"/>
  <c r="Q1317" i="6"/>
  <c r="Q1318" i="6"/>
  <c r="Q1319" i="6"/>
  <c r="Q1320" i="6"/>
  <c r="Q1321" i="6"/>
  <c r="Q1322" i="6"/>
  <c r="Q1323" i="6"/>
  <c r="Q1324" i="6"/>
  <c r="Q1325" i="6"/>
  <c r="Q1326" i="6"/>
  <c r="Q1327" i="6"/>
  <c r="Q1328" i="6"/>
  <c r="Q1329" i="6"/>
  <c r="Q1330" i="6"/>
  <c r="Q1331" i="6"/>
  <c r="Q1332" i="6"/>
  <c r="Q1333" i="6"/>
  <c r="Q1334" i="6"/>
  <c r="Q1335" i="6"/>
  <c r="Q1336" i="6"/>
  <c r="Q1337" i="6"/>
  <c r="Q1338" i="6"/>
  <c r="Q1339" i="6"/>
  <c r="Q1340" i="6"/>
  <c r="Q1341" i="6"/>
  <c r="Q1342" i="6"/>
  <c r="Q1343" i="6"/>
  <c r="Q1344" i="6"/>
  <c r="Q1345" i="6"/>
  <c r="Q1346" i="6"/>
  <c r="Q1347" i="6"/>
  <c r="Q1348" i="6"/>
  <c r="Q1349" i="6"/>
  <c r="Q1350" i="6"/>
  <c r="Q1351" i="6"/>
  <c r="Q1352" i="6"/>
  <c r="Q1353" i="6"/>
  <c r="Q1354" i="6"/>
  <c r="Q1355" i="6"/>
  <c r="Q1356" i="6"/>
  <c r="Q1357" i="6"/>
  <c r="Q1358" i="6"/>
  <c r="Q1359" i="6"/>
  <c r="Q1360" i="6"/>
  <c r="Q1361" i="6"/>
  <c r="Q1362" i="6"/>
  <c r="Q1363" i="6"/>
  <c r="Q1364" i="6"/>
  <c r="Q1365" i="6"/>
  <c r="Q1366" i="6"/>
  <c r="Q1367" i="6"/>
  <c r="Q1368" i="6"/>
  <c r="Q1369" i="6"/>
  <c r="Q1370" i="6"/>
  <c r="Q1371" i="6"/>
  <c r="Q1372" i="6"/>
  <c r="Q1373" i="6"/>
  <c r="Q1374" i="6"/>
  <c r="Q1375" i="6"/>
  <c r="Q1376" i="6"/>
  <c r="Q1377" i="6"/>
  <c r="Q1378" i="6"/>
  <c r="Q1379" i="6"/>
  <c r="Q1380" i="6"/>
  <c r="Q1381" i="6"/>
  <c r="Q1382" i="6"/>
  <c r="Q1383" i="6"/>
  <c r="Q1384" i="6"/>
  <c r="Q1385" i="6"/>
  <c r="Q1386" i="6"/>
  <c r="Q1387" i="6"/>
  <c r="Q1388" i="6"/>
  <c r="Q1389" i="6"/>
  <c r="Q1390" i="6"/>
  <c r="Q1391" i="6"/>
  <c r="Q1392" i="6"/>
  <c r="Q1393" i="6"/>
  <c r="Q1394" i="6"/>
  <c r="Q1395" i="6"/>
  <c r="Q1396" i="6"/>
  <c r="Q1397" i="6"/>
  <c r="Q1398" i="6"/>
  <c r="Q1399" i="6"/>
  <c r="Q1400" i="6"/>
  <c r="Q1401" i="6"/>
  <c r="Q1402" i="6"/>
  <c r="Q1403" i="6"/>
  <c r="Q1404" i="6"/>
  <c r="Q1405" i="6"/>
  <c r="Q1406" i="6"/>
  <c r="Q1407" i="6"/>
  <c r="Q1408" i="6"/>
  <c r="Q1409" i="6"/>
  <c r="Q1410" i="6"/>
  <c r="Q1411" i="6"/>
  <c r="Q1412" i="6"/>
  <c r="Q1413" i="6"/>
  <c r="Q1414" i="6"/>
  <c r="Q1415" i="6"/>
  <c r="Q1416" i="6"/>
  <c r="Q1417" i="6"/>
  <c r="Q1418" i="6"/>
  <c r="Q1419" i="6"/>
  <c r="Q1420" i="6"/>
  <c r="Q1421" i="6"/>
  <c r="Q1422" i="6"/>
  <c r="Q1423" i="6"/>
  <c r="Q1424" i="6"/>
  <c r="Q1425" i="6"/>
  <c r="Q1426" i="6"/>
  <c r="Q1427" i="6"/>
  <c r="Q1428" i="6"/>
  <c r="Q1429" i="6"/>
  <c r="Q1430" i="6"/>
  <c r="Q1431" i="6"/>
  <c r="Q1432" i="6"/>
  <c r="Q1433" i="6"/>
  <c r="Q1434" i="6"/>
  <c r="Q1435" i="6"/>
  <c r="Q1436" i="6"/>
  <c r="Q1437" i="6"/>
  <c r="Q1438" i="6"/>
  <c r="Q1439" i="6"/>
  <c r="Q1440" i="6"/>
  <c r="Q1441" i="6"/>
  <c r="Q1442" i="6"/>
  <c r="Q1443" i="6"/>
  <c r="Q1444" i="6"/>
  <c r="Q1445" i="6"/>
  <c r="Q1446" i="6"/>
  <c r="Q1447" i="6"/>
  <c r="Q1448" i="6"/>
  <c r="Q1449" i="6"/>
  <c r="Q1450" i="6"/>
  <c r="Q1451" i="6"/>
  <c r="Q1452" i="6"/>
  <c r="Q1453" i="6"/>
  <c r="Q1454" i="6"/>
  <c r="Q1455" i="6"/>
  <c r="Q1456" i="6"/>
  <c r="Q1457" i="6"/>
  <c r="Q1458" i="6"/>
  <c r="Q1459" i="6"/>
  <c r="Q1460" i="6"/>
  <c r="Q1461" i="6"/>
  <c r="Q1462" i="6"/>
  <c r="Q1463" i="6"/>
  <c r="Q1464" i="6"/>
  <c r="Q1465" i="6"/>
  <c r="Q1466" i="6"/>
  <c r="Q1467" i="6"/>
  <c r="Q1468" i="6"/>
  <c r="Q1469" i="6"/>
  <c r="Q1470" i="6"/>
  <c r="Q1471" i="6"/>
  <c r="Q1472" i="6"/>
  <c r="Q1473" i="6"/>
  <c r="Q1474" i="6"/>
  <c r="Q1475" i="6"/>
  <c r="Q1476" i="6"/>
  <c r="Q1477" i="6"/>
  <c r="Q1478" i="6"/>
  <c r="Q1479" i="6"/>
  <c r="Q1480" i="6"/>
  <c r="Q1481" i="6"/>
  <c r="Q1482" i="6"/>
  <c r="Q1483" i="6"/>
  <c r="Q1484" i="6"/>
  <c r="Q1485" i="6"/>
  <c r="Q1486" i="6"/>
  <c r="Q1487" i="6"/>
  <c r="Q1488" i="6"/>
  <c r="Q1489" i="6"/>
  <c r="Q1490" i="6"/>
  <c r="Q1491" i="6"/>
  <c r="Q1492" i="6"/>
  <c r="Q1493" i="6"/>
  <c r="Q1494" i="6"/>
  <c r="Q1495" i="6"/>
  <c r="Q1496" i="6"/>
  <c r="Q1497" i="6"/>
  <c r="Q1498" i="6"/>
  <c r="Q1499" i="6"/>
  <c r="Q1500" i="6"/>
  <c r="Q1501" i="6"/>
  <c r="Q1502" i="6"/>
  <c r="Q1503" i="6"/>
  <c r="Q1504" i="6"/>
  <c r="Q1505" i="6"/>
  <c r="Q1506" i="6"/>
  <c r="Q1507" i="6"/>
  <c r="Q1508" i="6"/>
  <c r="Q1509" i="6"/>
  <c r="Q1510" i="6"/>
  <c r="Q1511" i="6"/>
  <c r="Q1512" i="6"/>
  <c r="Q1513" i="6"/>
  <c r="Q1514" i="6"/>
  <c r="Q1515" i="6"/>
  <c r="Q1516" i="6"/>
  <c r="Q1517" i="6"/>
  <c r="Q1518" i="6"/>
  <c r="Q1519" i="6"/>
  <c r="Q1520" i="6"/>
  <c r="Q1521" i="6"/>
  <c r="Q1522" i="6"/>
  <c r="Q1523" i="6"/>
  <c r="Q1524" i="6"/>
  <c r="Q1525" i="6"/>
  <c r="Q1526" i="6"/>
  <c r="Q1527" i="6"/>
  <c r="Q1528" i="6"/>
  <c r="Q1529" i="6"/>
  <c r="Q1530" i="6"/>
  <c r="Q1531" i="6"/>
  <c r="Q1532" i="6"/>
  <c r="Q1533" i="6"/>
  <c r="Q1534" i="6"/>
  <c r="Q1535" i="6"/>
  <c r="Q1536" i="6"/>
  <c r="Q1537" i="6"/>
  <c r="Q1538" i="6"/>
  <c r="Q1539" i="6"/>
  <c r="Q1540" i="6"/>
  <c r="Q1541" i="6"/>
  <c r="Q1542" i="6"/>
  <c r="Q1543" i="6"/>
  <c r="Q1544" i="6"/>
  <c r="Q1545" i="6"/>
  <c r="Q1546" i="6"/>
  <c r="Q1547" i="6"/>
  <c r="Q1548" i="6"/>
  <c r="Q1549" i="6"/>
  <c r="Q1550" i="6"/>
  <c r="Q1551" i="6"/>
  <c r="Q1552" i="6"/>
  <c r="Q1553" i="6"/>
  <c r="Q1554" i="6"/>
  <c r="Q1555" i="6"/>
  <c r="Q1556" i="6"/>
  <c r="Q1557" i="6"/>
  <c r="Q1558" i="6"/>
  <c r="Q1559" i="6"/>
  <c r="Q1560" i="6"/>
  <c r="Q1561" i="6"/>
  <c r="Q1562" i="6"/>
  <c r="Q1563" i="6"/>
  <c r="Q1564" i="6"/>
  <c r="Q1565" i="6"/>
  <c r="Q1566" i="6"/>
  <c r="Q1567" i="6"/>
  <c r="Q1568" i="6"/>
  <c r="Q1569" i="6"/>
  <c r="Q1570" i="6"/>
  <c r="Q1571" i="6"/>
  <c r="Q1572" i="6"/>
  <c r="Q1573" i="6"/>
  <c r="Q1574" i="6"/>
  <c r="Q1575" i="6"/>
  <c r="Q1576" i="6"/>
  <c r="Q1577" i="6"/>
  <c r="Q1578" i="6"/>
  <c r="Q1579" i="6"/>
  <c r="Q1580" i="6"/>
  <c r="Q1581" i="6"/>
  <c r="Q1582" i="6"/>
  <c r="Q1583" i="6"/>
  <c r="Q1584" i="6"/>
  <c r="Q1585" i="6"/>
  <c r="Q1586" i="6"/>
  <c r="Q1587" i="6"/>
  <c r="Q1588" i="6"/>
  <c r="Q1589" i="6"/>
  <c r="Q1590" i="6"/>
  <c r="Q1591" i="6"/>
  <c r="Q1592" i="6"/>
  <c r="Q1593" i="6"/>
  <c r="Q1594" i="6"/>
  <c r="Q1595" i="6"/>
  <c r="Q1596" i="6"/>
  <c r="Q1597" i="6"/>
  <c r="Q1598" i="6"/>
  <c r="Q1599" i="6"/>
  <c r="Q1600" i="6"/>
  <c r="Q1601" i="6"/>
  <c r="Q1602" i="6"/>
  <c r="Q1603" i="6"/>
  <c r="Q1604" i="6"/>
  <c r="Q1605" i="6"/>
  <c r="Q1606" i="6"/>
  <c r="Q1607" i="6"/>
  <c r="Q1608" i="6"/>
  <c r="Q1609" i="6"/>
  <c r="Q1610" i="6"/>
  <c r="Q1611" i="6"/>
  <c r="Q1612" i="6"/>
  <c r="Q1613" i="6"/>
  <c r="Q1614" i="6"/>
  <c r="Q1615" i="6"/>
  <c r="Q1616" i="6"/>
  <c r="Q1617" i="6"/>
  <c r="Q1618" i="6"/>
  <c r="Q1619" i="6"/>
  <c r="Q1620" i="6"/>
  <c r="Q1621" i="6"/>
  <c r="Q1622" i="6"/>
  <c r="Q1623" i="6"/>
  <c r="Q1624" i="6"/>
  <c r="Q1625" i="6"/>
  <c r="Q1626" i="6"/>
  <c r="Q1627" i="6"/>
  <c r="Q1628" i="6"/>
  <c r="Q1629" i="6"/>
  <c r="Q1630" i="6"/>
  <c r="Q1631" i="6"/>
  <c r="Q1632" i="6"/>
  <c r="Q1633" i="6"/>
  <c r="Q1634" i="6"/>
  <c r="Q1635" i="6"/>
  <c r="Q1636" i="6"/>
  <c r="Q1637" i="6"/>
  <c r="Q1638" i="6"/>
  <c r="Q1639" i="6"/>
  <c r="Q1640" i="6"/>
  <c r="Q1641" i="6"/>
  <c r="Q1642" i="6"/>
  <c r="Q1643" i="6"/>
  <c r="Q1644" i="6"/>
  <c r="Q1645" i="6"/>
  <c r="Q1646" i="6"/>
  <c r="Q1647" i="6"/>
  <c r="Q1648" i="6"/>
  <c r="Q1649" i="6"/>
  <c r="Q1650" i="6"/>
  <c r="Q1651" i="6"/>
  <c r="Q1652" i="6"/>
  <c r="Q1653" i="6"/>
  <c r="Q1654" i="6"/>
  <c r="Q1655" i="6"/>
  <c r="Q1656" i="6"/>
  <c r="Q1657" i="6"/>
  <c r="Q1658" i="6"/>
  <c r="Q1659" i="6"/>
  <c r="Q1660" i="6"/>
  <c r="Q1661" i="6"/>
  <c r="Q1662" i="6"/>
  <c r="Q1663" i="6"/>
  <c r="Q1664" i="6"/>
  <c r="Q1665" i="6"/>
  <c r="Q1666" i="6"/>
  <c r="Q1667" i="6"/>
  <c r="Q1668" i="6"/>
  <c r="Q1669" i="6"/>
  <c r="Q1670" i="6"/>
  <c r="Q1671" i="6"/>
  <c r="Q1672" i="6"/>
  <c r="Q1673" i="6"/>
  <c r="Q1674" i="6"/>
  <c r="Q1675" i="6"/>
  <c r="Q1676" i="6"/>
  <c r="Q1677" i="6"/>
  <c r="Q1678" i="6"/>
  <c r="Q1679" i="6"/>
  <c r="Q1680" i="6"/>
  <c r="Q1681" i="6"/>
  <c r="Q1682" i="6"/>
  <c r="Q1683" i="6"/>
  <c r="Q1684" i="6"/>
  <c r="Q1685" i="6"/>
  <c r="Q1686" i="6"/>
  <c r="Q1687" i="6"/>
  <c r="Q1688" i="6"/>
  <c r="Q1689" i="6"/>
  <c r="Q1690" i="6"/>
  <c r="Q1691" i="6"/>
  <c r="Q1692" i="6"/>
  <c r="Q1693" i="6"/>
  <c r="Q1694" i="6"/>
  <c r="Q1695" i="6"/>
  <c r="Q1696" i="6"/>
  <c r="Q1697" i="6"/>
  <c r="Q1698" i="6"/>
  <c r="Q1699" i="6"/>
  <c r="Q1700" i="6"/>
  <c r="Q1701" i="6"/>
  <c r="Q1702" i="6"/>
  <c r="Q1703" i="6"/>
  <c r="Q1704" i="6"/>
  <c r="Q1705" i="6"/>
  <c r="Q1706" i="6"/>
  <c r="Q1707" i="6"/>
  <c r="Q1708" i="6"/>
  <c r="Q1709" i="6"/>
  <c r="Q1710" i="6"/>
  <c r="Q1711" i="6"/>
  <c r="Q1712" i="6"/>
  <c r="Q1713" i="6"/>
  <c r="Q1714" i="6"/>
  <c r="Q1715" i="6"/>
  <c r="Q1716" i="6"/>
  <c r="Q1717" i="6"/>
  <c r="Q1718" i="6"/>
  <c r="Q1719" i="6"/>
  <c r="Q1720" i="6"/>
  <c r="Q1721" i="6"/>
  <c r="Q1722" i="6"/>
  <c r="Q1723" i="6"/>
  <c r="Q1724" i="6"/>
  <c r="Q1725" i="6"/>
  <c r="Q1726" i="6"/>
  <c r="Q1727" i="6"/>
  <c r="Q1728" i="6"/>
  <c r="Q1729" i="6"/>
  <c r="Q1730" i="6"/>
  <c r="Q1731" i="6"/>
  <c r="Q1732" i="6"/>
  <c r="Q1733" i="6"/>
  <c r="Q1734" i="6"/>
  <c r="Q1735" i="6"/>
  <c r="Q1736" i="6"/>
  <c r="Q1737" i="6"/>
  <c r="Q1738" i="6"/>
  <c r="Q1739" i="6"/>
  <c r="Q1740" i="6"/>
  <c r="Q1741" i="6"/>
  <c r="Q1742" i="6"/>
  <c r="Q1743" i="6"/>
  <c r="Q1744" i="6"/>
  <c r="Q1745" i="6"/>
  <c r="Q1746" i="6"/>
  <c r="Q1747" i="6"/>
  <c r="Q1748" i="6"/>
  <c r="Q1749" i="6"/>
  <c r="Q1750" i="6"/>
  <c r="Q1751" i="6"/>
  <c r="Q1752" i="6"/>
  <c r="Q1753" i="6"/>
  <c r="Q1754" i="6"/>
  <c r="Q1755" i="6"/>
  <c r="Q1756" i="6"/>
  <c r="Q1757" i="6"/>
  <c r="Q1758" i="6"/>
  <c r="Q1759" i="6"/>
  <c r="Q1760" i="6"/>
  <c r="Q1761" i="6"/>
  <c r="Q1762" i="6"/>
  <c r="Q1763" i="6"/>
  <c r="Q1764" i="6"/>
  <c r="Q1765" i="6"/>
  <c r="Q1766" i="6"/>
  <c r="Q1767" i="6"/>
  <c r="Q1768" i="6"/>
  <c r="Q1769" i="6"/>
  <c r="Q1770" i="6"/>
  <c r="Q1771" i="6"/>
  <c r="Q1772" i="6"/>
  <c r="Q1773" i="6"/>
  <c r="Q1774" i="6"/>
  <c r="Q1775" i="6"/>
  <c r="Q1776" i="6"/>
  <c r="Q1777" i="6"/>
  <c r="Q1778" i="6"/>
  <c r="Q1779" i="6"/>
  <c r="Q1780" i="6"/>
  <c r="Q1781" i="6"/>
  <c r="Q1782" i="6"/>
  <c r="Q1783" i="6"/>
  <c r="Q1784" i="6"/>
  <c r="Q1785" i="6"/>
  <c r="Q1786" i="6"/>
  <c r="Q1787" i="6"/>
  <c r="Q1788" i="6"/>
  <c r="Q1789" i="6"/>
  <c r="Q1790" i="6"/>
  <c r="Q1791" i="6"/>
  <c r="Q1792" i="6"/>
  <c r="Q1793" i="6"/>
  <c r="Q1794" i="6"/>
  <c r="Q1795" i="6"/>
  <c r="Q1796" i="6"/>
  <c r="Q1797" i="6"/>
  <c r="Q1798" i="6"/>
  <c r="Q1799" i="6"/>
  <c r="Q1800" i="6"/>
  <c r="Q1801" i="6"/>
  <c r="Q1802" i="6"/>
  <c r="Q1803" i="6"/>
  <c r="Q1804" i="6"/>
  <c r="Q1805" i="6"/>
  <c r="Q1806" i="6"/>
  <c r="Q1807" i="6"/>
  <c r="Q1808" i="6"/>
  <c r="Q1809" i="6"/>
  <c r="Q1810" i="6"/>
  <c r="Q1811" i="6"/>
  <c r="Q1812" i="6"/>
  <c r="Q1813" i="6"/>
  <c r="Q1814" i="6"/>
  <c r="Q1815" i="6"/>
  <c r="Q1816" i="6"/>
  <c r="Q1817" i="6"/>
  <c r="Q1818" i="6"/>
  <c r="Q1819" i="6"/>
  <c r="Q1820" i="6"/>
  <c r="Q1821" i="6"/>
  <c r="Q1822" i="6"/>
  <c r="Q1823" i="6"/>
  <c r="Q1824" i="6"/>
  <c r="Q1825" i="6"/>
  <c r="Q1826" i="6"/>
  <c r="Q1827" i="6"/>
  <c r="Q1828" i="6"/>
  <c r="Q1829" i="6"/>
  <c r="Q1830" i="6"/>
  <c r="Q1831" i="6"/>
  <c r="Q1832" i="6"/>
  <c r="Q1833" i="6"/>
  <c r="Q1834" i="6"/>
  <c r="Q1835" i="6"/>
  <c r="Q1836" i="6"/>
  <c r="Q1837" i="6"/>
  <c r="Q1838" i="6"/>
  <c r="Q1839" i="6"/>
  <c r="Q1840" i="6"/>
  <c r="Q1841" i="6"/>
  <c r="Q1842" i="6"/>
  <c r="Q1843" i="6"/>
  <c r="Q1844" i="6"/>
  <c r="Q1845" i="6"/>
  <c r="Q1846" i="6"/>
  <c r="Q1847" i="6"/>
  <c r="Q1848" i="6"/>
  <c r="Q1849" i="6"/>
  <c r="Q1850" i="6"/>
  <c r="Q1851" i="6"/>
  <c r="Q1852" i="6"/>
  <c r="Q1853" i="6"/>
  <c r="Q1854" i="6"/>
  <c r="Q1855" i="6"/>
  <c r="Q1856" i="6"/>
  <c r="Q1857" i="6"/>
  <c r="Q1858" i="6"/>
  <c r="Q1859" i="6"/>
  <c r="Q1860" i="6"/>
  <c r="Q1861" i="6"/>
  <c r="Q1862" i="6"/>
  <c r="Q1863" i="6"/>
  <c r="Q1864" i="6"/>
  <c r="Q1865" i="6"/>
  <c r="Q1866" i="6"/>
  <c r="Q1867" i="6"/>
  <c r="Q1868" i="6"/>
  <c r="Q1869" i="6"/>
  <c r="Q1870" i="6"/>
  <c r="Q1871" i="6"/>
  <c r="Q1872" i="6"/>
  <c r="Q1873" i="6"/>
  <c r="Q1874" i="6"/>
  <c r="Q1875" i="6"/>
  <c r="Q1876" i="6"/>
  <c r="Q1877" i="6"/>
  <c r="Q1878" i="6"/>
  <c r="Q1879" i="6"/>
  <c r="Q1880" i="6"/>
  <c r="Q1881" i="6"/>
  <c r="Q1882" i="6"/>
  <c r="Q1883" i="6"/>
  <c r="Q1884" i="6"/>
  <c r="Q1885" i="6"/>
  <c r="Q1886" i="6"/>
  <c r="Q1887" i="6"/>
  <c r="Q1888" i="6"/>
  <c r="Q1889" i="6"/>
  <c r="Q1890" i="6"/>
  <c r="Q1891" i="6"/>
  <c r="Q1892" i="6"/>
  <c r="Q1893" i="6"/>
  <c r="Q1894" i="6"/>
  <c r="Q1895" i="6"/>
  <c r="Q1896" i="6"/>
  <c r="Q1897" i="6"/>
  <c r="Q1898" i="6"/>
  <c r="Q1899" i="6"/>
  <c r="Q1900" i="6"/>
  <c r="Q1901" i="6"/>
  <c r="Q1902" i="6"/>
  <c r="Q1903" i="6"/>
  <c r="Q1904" i="6"/>
  <c r="Q1905" i="6"/>
  <c r="Q1906" i="6"/>
  <c r="Q1907" i="6"/>
  <c r="Q1908" i="6"/>
  <c r="Q1909" i="6"/>
  <c r="Q1910" i="6"/>
  <c r="Q1911" i="6"/>
  <c r="Q1912" i="6"/>
  <c r="Q1913" i="6"/>
  <c r="Q1914" i="6"/>
  <c r="Q1915" i="6"/>
  <c r="Q1916" i="6"/>
  <c r="Q1917" i="6"/>
  <c r="Q1918" i="6"/>
  <c r="Q1919" i="6"/>
  <c r="Q1920" i="6"/>
  <c r="Q1921" i="6"/>
  <c r="Q1922" i="6"/>
  <c r="Q1923" i="6"/>
  <c r="Q1924" i="6"/>
  <c r="Q1925" i="6"/>
  <c r="Q1926" i="6"/>
  <c r="Q1927" i="6"/>
  <c r="Q1928" i="6"/>
  <c r="Q1929" i="6"/>
  <c r="Q1930" i="6"/>
  <c r="Q1931" i="6"/>
  <c r="Q1932" i="6"/>
  <c r="Q1933" i="6"/>
  <c r="Q1934" i="6"/>
  <c r="Q1935" i="6"/>
  <c r="Q1936" i="6"/>
  <c r="Q1937" i="6"/>
  <c r="Q1938" i="6"/>
  <c r="Q1939" i="6"/>
  <c r="Q1940" i="6"/>
  <c r="Q1941" i="6"/>
  <c r="Q1942" i="6"/>
  <c r="Q1943" i="6"/>
  <c r="Q1944" i="6"/>
  <c r="Q1945" i="6"/>
  <c r="Q1946" i="6"/>
  <c r="Q1947" i="6"/>
  <c r="Q1948" i="6"/>
  <c r="Q1949" i="6"/>
  <c r="Q1950" i="6"/>
  <c r="Q1951" i="6"/>
  <c r="Q1952" i="6"/>
  <c r="Q1953" i="6"/>
  <c r="Q1954" i="6"/>
  <c r="Q1955" i="6"/>
  <c r="Q1956" i="6"/>
  <c r="Q1957" i="6"/>
  <c r="Q1958" i="6"/>
  <c r="Q1959" i="6"/>
  <c r="Q1960" i="6"/>
  <c r="Q1961" i="6"/>
  <c r="Q1962" i="6"/>
  <c r="Q1963" i="6"/>
  <c r="Q1964" i="6"/>
  <c r="Q1965" i="6"/>
  <c r="Q1966" i="6"/>
  <c r="Q1967" i="6"/>
  <c r="Q1968" i="6"/>
  <c r="Q1969" i="6"/>
  <c r="Q1970" i="6"/>
  <c r="Q1971" i="6"/>
  <c r="Q1972" i="6"/>
  <c r="Q1973" i="6"/>
  <c r="Q1974" i="6"/>
  <c r="Q1975" i="6"/>
  <c r="Q1976" i="6"/>
  <c r="Q1977" i="6"/>
  <c r="Q1978" i="6"/>
  <c r="Q1979" i="6"/>
  <c r="Q1980" i="6"/>
  <c r="Q1981" i="6"/>
  <c r="Q1982" i="6"/>
  <c r="Q1983" i="6"/>
  <c r="Q1984" i="6"/>
  <c r="Q1985" i="6"/>
  <c r="Q1986" i="6"/>
  <c r="Q1987" i="6"/>
  <c r="Q1988" i="6"/>
  <c r="Q1989" i="6"/>
  <c r="Q1990" i="6"/>
  <c r="Q1991" i="6"/>
  <c r="Q1992" i="6"/>
  <c r="Q1993" i="6"/>
  <c r="Q1994" i="6"/>
  <c r="Q1995" i="6"/>
  <c r="Q1996" i="6"/>
  <c r="Q1997" i="6"/>
  <c r="Q1998" i="6"/>
  <c r="Q1999" i="6"/>
  <c r="Q2000" i="6"/>
  <c r="Q2001" i="6"/>
  <c r="Q2002" i="6"/>
  <c r="Q2003" i="6"/>
  <c r="Q2004" i="6"/>
  <c r="Q2005" i="6"/>
  <c r="Q2006" i="6"/>
  <c r="Q2007" i="6"/>
  <c r="Q2008" i="6"/>
  <c r="Q2009" i="6"/>
  <c r="Q2010" i="6"/>
  <c r="Q2011" i="6"/>
  <c r="Q2012" i="6"/>
  <c r="Q2013" i="6"/>
  <c r="Q2014" i="6"/>
  <c r="Q2015" i="6"/>
  <c r="Q2016" i="6"/>
  <c r="Q2017" i="6"/>
  <c r="Q2018" i="6"/>
  <c r="Q2019" i="6"/>
  <c r="Q2020" i="6"/>
  <c r="Q2021" i="6"/>
  <c r="Q2022" i="6"/>
  <c r="Q2023" i="6"/>
  <c r="Q2024" i="6"/>
  <c r="Q2025" i="6"/>
  <c r="Q2026" i="6"/>
  <c r="Q2027" i="6"/>
  <c r="Q2028" i="6"/>
  <c r="Q2029" i="6"/>
  <c r="Q2030" i="6"/>
  <c r="Q2031" i="6"/>
  <c r="Q2032" i="6"/>
  <c r="Q2033" i="6"/>
  <c r="Q2034" i="6"/>
  <c r="Q2035" i="6"/>
  <c r="Q2036" i="6"/>
  <c r="Q2037" i="6"/>
  <c r="Q2038" i="6"/>
  <c r="Q2039" i="6"/>
  <c r="Q2040" i="6"/>
  <c r="Q2041" i="6"/>
  <c r="Q2042" i="6"/>
  <c r="Q2043" i="6"/>
  <c r="Q2044" i="6"/>
  <c r="Q2045" i="6"/>
  <c r="Q2046" i="6"/>
  <c r="Q2047" i="6"/>
  <c r="Q2048" i="6"/>
  <c r="Q2049" i="6"/>
  <c r="Q2050" i="6"/>
  <c r="Q2051" i="6"/>
  <c r="Q2052" i="6"/>
  <c r="Q2053" i="6"/>
  <c r="Q2054" i="6"/>
  <c r="Q2055" i="6"/>
  <c r="Q2056" i="6"/>
  <c r="Q2057" i="6"/>
  <c r="Q2058" i="6"/>
  <c r="Q2059" i="6"/>
  <c r="Q2060" i="6"/>
  <c r="Q2061" i="6"/>
  <c r="Q2062" i="6"/>
  <c r="Q2063" i="6"/>
  <c r="Q2064" i="6"/>
  <c r="Q2065" i="6"/>
  <c r="Q2066" i="6"/>
  <c r="Q2067" i="6"/>
  <c r="Q2068" i="6"/>
  <c r="Q2069" i="6"/>
  <c r="Q2070" i="6"/>
  <c r="Q2071" i="6"/>
  <c r="Q2072" i="6"/>
  <c r="Q2073" i="6"/>
  <c r="Q2074" i="6"/>
  <c r="Q2075" i="6"/>
  <c r="Q2076" i="6"/>
  <c r="Q2077" i="6"/>
  <c r="Q2078" i="6"/>
  <c r="Q2079" i="6"/>
  <c r="Q2080" i="6"/>
  <c r="Q2081" i="6"/>
  <c r="Q2082" i="6"/>
  <c r="Q2083" i="6"/>
  <c r="Q2084" i="6"/>
  <c r="Q2085" i="6"/>
  <c r="Q2086" i="6"/>
  <c r="Q2087" i="6"/>
  <c r="Q2088" i="6"/>
  <c r="Q2089" i="6"/>
  <c r="Q2090" i="6"/>
  <c r="Q2091" i="6"/>
  <c r="Q2092" i="6"/>
  <c r="Q2093" i="6"/>
  <c r="Q2094" i="6"/>
  <c r="Q2095" i="6"/>
  <c r="Q2096" i="6"/>
  <c r="Q2097" i="6"/>
  <c r="Q2098" i="6"/>
  <c r="Q2099" i="6"/>
  <c r="Q2100" i="6"/>
  <c r="Q2101" i="6"/>
  <c r="Q2102" i="6"/>
  <c r="Q2103" i="6"/>
  <c r="Q2104" i="6"/>
  <c r="Q2105" i="6"/>
  <c r="Q2106" i="6"/>
  <c r="Q2107" i="6"/>
  <c r="Q2108" i="6"/>
  <c r="Q2109" i="6"/>
  <c r="Q2110" i="6"/>
  <c r="Q2111" i="6"/>
  <c r="Q2112" i="6"/>
  <c r="Q2113" i="6"/>
  <c r="Q2114" i="6"/>
  <c r="Q2115" i="6"/>
  <c r="Q2116" i="6"/>
  <c r="Q2117" i="6"/>
  <c r="Q2118" i="6"/>
  <c r="Q2119" i="6"/>
  <c r="Q2120" i="6"/>
  <c r="Q2121" i="6"/>
  <c r="Q2122" i="6"/>
  <c r="Q2123" i="6"/>
  <c r="Q2124" i="6"/>
  <c r="Q2125" i="6"/>
  <c r="Q2126" i="6"/>
  <c r="Q2127" i="6"/>
  <c r="Q2128" i="6"/>
  <c r="Q2129" i="6"/>
  <c r="Q2130" i="6"/>
  <c r="Q2131" i="6"/>
  <c r="Q2132" i="6"/>
  <c r="Q2133" i="6"/>
  <c r="Q2134" i="6"/>
  <c r="Q2135" i="6"/>
  <c r="Q2136" i="6"/>
  <c r="Q2137" i="6"/>
  <c r="Q2138" i="6"/>
  <c r="Q2139" i="6"/>
  <c r="Q2140" i="6"/>
  <c r="Q2141" i="6"/>
  <c r="Q2142" i="6"/>
  <c r="Q2143" i="6"/>
  <c r="Q2144" i="6"/>
  <c r="Q2145" i="6"/>
  <c r="Q2146" i="6"/>
  <c r="Q2147" i="6"/>
  <c r="Q2148" i="6"/>
  <c r="Q2149" i="6"/>
  <c r="Q2150" i="6"/>
  <c r="Q2151" i="6"/>
  <c r="Q2152" i="6"/>
  <c r="Q2153" i="6"/>
  <c r="Q2154" i="6"/>
  <c r="Q2155" i="6"/>
  <c r="Q2156" i="6"/>
  <c r="Q2157" i="6"/>
  <c r="Q2158" i="6"/>
  <c r="Q2159" i="6"/>
  <c r="Q2160" i="6"/>
  <c r="Q2161" i="6"/>
  <c r="Q2162" i="6"/>
  <c r="Q2163" i="6"/>
  <c r="Q2164" i="6"/>
  <c r="Q2165" i="6"/>
  <c r="Q2166" i="6"/>
  <c r="Q2167" i="6"/>
  <c r="Q2168" i="6"/>
  <c r="Q2169" i="6"/>
  <c r="Q2170" i="6"/>
  <c r="Q2171" i="6"/>
  <c r="Q2172" i="6"/>
  <c r="Q2173" i="6"/>
  <c r="Q2174" i="6"/>
  <c r="Q2175" i="6"/>
  <c r="Q2176" i="6"/>
  <c r="Q2177" i="6"/>
  <c r="Q2178" i="6"/>
  <c r="Q2179" i="6"/>
  <c r="Q2180" i="6"/>
  <c r="Q2181" i="6"/>
  <c r="Q2182" i="6"/>
  <c r="Q2183" i="6"/>
  <c r="Q2184" i="6"/>
  <c r="Q2185" i="6"/>
  <c r="Q2186" i="6"/>
  <c r="Q2187" i="6"/>
  <c r="Q2188" i="6"/>
  <c r="Q2189" i="6"/>
  <c r="Q2190" i="6"/>
  <c r="Q2191" i="6"/>
  <c r="Q2192" i="6"/>
  <c r="Q2193" i="6"/>
  <c r="Q2194" i="6"/>
  <c r="Q2195" i="6"/>
  <c r="Q2196" i="6"/>
  <c r="Q2197" i="6"/>
  <c r="Q2198" i="6"/>
  <c r="Q2199" i="6"/>
  <c r="Q2200" i="6"/>
  <c r="Q2201" i="6"/>
  <c r="Q2202" i="6"/>
  <c r="Q2203" i="6"/>
  <c r="Q2204" i="6"/>
  <c r="Q2205" i="6"/>
  <c r="Q2206" i="6"/>
  <c r="Q2207" i="6"/>
  <c r="Q2208" i="6"/>
  <c r="Q2209" i="6"/>
  <c r="Q2210" i="6"/>
  <c r="Q2211" i="6"/>
  <c r="Q2212" i="6"/>
  <c r="Q2213" i="6"/>
  <c r="Q2214" i="6"/>
  <c r="Q2215" i="6"/>
  <c r="Q2216" i="6"/>
  <c r="Q2217" i="6"/>
  <c r="Q2218" i="6"/>
  <c r="Q2219" i="6"/>
  <c r="Q2220" i="6"/>
  <c r="Q2221" i="6"/>
  <c r="Q2222" i="6"/>
  <c r="Q2223" i="6"/>
  <c r="Q2224" i="6"/>
  <c r="Q2225" i="6"/>
  <c r="Q2226" i="6"/>
  <c r="Q2227" i="6"/>
  <c r="Q2228" i="6"/>
  <c r="Q2229" i="6"/>
  <c r="Q2230" i="6"/>
  <c r="Q2231" i="6"/>
  <c r="Q2232" i="6"/>
  <c r="Q2233" i="6"/>
  <c r="Q2234" i="6"/>
  <c r="Q2235" i="6"/>
  <c r="Q2236" i="6"/>
  <c r="Q2237" i="6"/>
  <c r="Q2238" i="6"/>
  <c r="Q2239" i="6"/>
  <c r="Q2240" i="6"/>
  <c r="Q2241" i="6"/>
  <c r="Q2242" i="6"/>
  <c r="Q2243" i="6"/>
  <c r="Q2244" i="6"/>
  <c r="Q2245" i="6"/>
  <c r="Q2246" i="6"/>
  <c r="Q2247" i="6"/>
  <c r="Q2248" i="6"/>
  <c r="Q2249" i="6"/>
  <c r="Q2250" i="6"/>
  <c r="Q2251" i="6"/>
  <c r="Q2252" i="6"/>
  <c r="Q2253" i="6"/>
  <c r="Q2254" i="6"/>
  <c r="Q2255" i="6"/>
  <c r="Q2256" i="6"/>
  <c r="Q2257" i="6"/>
  <c r="Q2258" i="6"/>
  <c r="Q2259" i="6"/>
  <c r="Q2260" i="6"/>
  <c r="Q2261" i="6"/>
  <c r="Q2262" i="6"/>
  <c r="Q2263" i="6"/>
  <c r="Q2264" i="6"/>
  <c r="Q2265" i="6"/>
  <c r="Q2266" i="6"/>
  <c r="Q2267" i="6"/>
  <c r="Q2268" i="6"/>
  <c r="Q2269" i="6"/>
  <c r="Q2270" i="6"/>
  <c r="Q2271" i="6"/>
  <c r="Q2272" i="6"/>
  <c r="Q2273" i="6"/>
  <c r="Q2274" i="6"/>
  <c r="Q2275" i="6"/>
  <c r="Q2276" i="6"/>
  <c r="Q2277" i="6"/>
  <c r="Q2278" i="6"/>
  <c r="Q2279" i="6"/>
  <c r="Q2280" i="6"/>
  <c r="Q2281" i="6"/>
  <c r="Q2282" i="6"/>
  <c r="Q2283" i="6"/>
  <c r="Q2284" i="6"/>
  <c r="Q2285" i="6"/>
  <c r="Q2286" i="6"/>
  <c r="Q2287" i="6"/>
  <c r="Q2288" i="6"/>
  <c r="Q2289" i="6"/>
  <c r="Q2290" i="6"/>
  <c r="Q2291" i="6"/>
  <c r="Q2292" i="6"/>
  <c r="Q2293" i="6"/>
  <c r="Q2294" i="6"/>
  <c r="Q2295" i="6"/>
  <c r="Q2296" i="6"/>
  <c r="Q2297" i="6"/>
  <c r="Q2298" i="6"/>
  <c r="Q2299" i="6"/>
  <c r="Q2300" i="6"/>
  <c r="Q2301" i="6"/>
  <c r="Q2302" i="6"/>
  <c r="Q2303" i="6"/>
  <c r="Q2304" i="6"/>
  <c r="Q2305" i="6"/>
  <c r="Q2306" i="6"/>
  <c r="Q2307" i="6"/>
  <c r="Q2308" i="6"/>
  <c r="Q2309" i="6"/>
  <c r="Q2310" i="6"/>
  <c r="Q2311" i="6"/>
  <c r="Q2312" i="6"/>
  <c r="Q2313" i="6"/>
  <c r="Q2314" i="6"/>
  <c r="Q2315" i="6"/>
  <c r="Q2316" i="6"/>
  <c r="Q2317" i="6"/>
  <c r="Q2318" i="6"/>
  <c r="Q2319" i="6"/>
  <c r="Q2320" i="6"/>
  <c r="Q2321" i="6"/>
  <c r="Q2322" i="6"/>
  <c r="Q2323" i="6"/>
  <c r="Q2324" i="6"/>
  <c r="Q2325" i="6"/>
  <c r="Q2326" i="6"/>
  <c r="Q2327" i="6"/>
  <c r="Q2328" i="6"/>
  <c r="Q2329" i="6"/>
  <c r="Q2330" i="6"/>
  <c r="Q2331" i="6"/>
  <c r="Q2332" i="6"/>
  <c r="Q2333" i="6"/>
  <c r="Q2334" i="6"/>
  <c r="Q2335" i="6"/>
  <c r="Q2336" i="6"/>
  <c r="Q2337" i="6"/>
  <c r="Q2338" i="6"/>
  <c r="Q2339" i="6"/>
  <c r="Q2340" i="6"/>
  <c r="Q2341" i="6"/>
  <c r="Q2342" i="6"/>
  <c r="Q2343" i="6"/>
  <c r="Q2344" i="6"/>
  <c r="Q2345" i="6"/>
  <c r="Q2346" i="6"/>
  <c r="Q2347" i="6"/>
  <c r="Q2348" i="6"/>
  <c r="Q2349" i="6"/>
  <c r="Q2350" i="6"/>
  <c r="Q2351" i="6"/>
  <c r="Q2352" i="6"/>
  <c r="Q2353" i="6"/>
  <c r="Q2354" i="6"/>
  <c r="Q2355" i="6"/>
  <c r="Q2356" i="6"/>
  <c r="Q2357" i="6"/>
  <c r="Q2358" i="6"/>
  <c r="Q2359" i="6"/>
  <c r="Q2360" i="6"/>
  <c r="Q2361" i="6"/>
  <c r="Q2362" i="6"/>
  <c r="Q2363" i="6"/>
  <c r="Q2364" i="6"/>
  <c r="Q2365" i="6"/>
  <c r="Q2366" i="6"/>
  <c r="Q2367" i="6"/>
  <c r="Q2368" i="6"/>
  <c r="Q2369" i="6"/>
  <c r="Q2370" i="6"/>
  <c r="Q2371" i="6"/>
  <c r="Q2372" i="6"/>
  <c r="Q2373" i="6"/>
  <c r="Q2374" i="6"/>
  <c r="Q2375" i="6"/>
  <c r="Q2376" i="6"/>
  <c r="Q2377" i="6"/>
  <c r="Q2378" i="6"/>
  <c r="Q2379" i="6"/>
  <c r="Q2380" i="6"/>
  <c r="Q2381" i="6"/>
  <c r="Q2382" i="6"/>
  <c r="Q2383" i="6"/>
  <c r="Q2384" i="6"/>
  <c r="Q2385" i="6"/>
  <c r="Q2386" i="6"/>
  <c r="Q2387" i="6"/>
  <c r="Q2388" i="6"/>
  <c r="Q2389" i="6"/>
  <c r="Q2390" i="6"/>
  <c r="Q2391" i="6"/>
  <c r="Q2392" i="6"/>
  <c r="Q2393" i="6"/>
  <c r="Q2394" i="6"/>
  <c r="Q2395" i="6"/>
  <c r="Q2396" i="6"/>
  <c r="Q2397" i="6"/>
  <c r="Q2398" i="6"/>
  <c r="Q2399" i="6"/>
  <c r="Q2400" i="6"/>
  <c r="Q2401" i="6"/>
  <c r="Q2402" i="6"/>
  <c r="Q2403" i="6"/>
  <c r="Q2404" i="6"/>
  <c r="Q2405" i="6"/>
  <c r="Q2406" i="6"/>
  <c r="Q2407" i="6"/>
  <c r="Q2408" i="6"/>
  <c r="Q2409" i="6"/>
  <c r="Q2410" i="6"/>
  <c r="Q2411" i="6"/>
  <c r="Q2412" i="6"/>
  <c r="Q2413" i="6"/>
  <c r="Q2414" i="6"/>
  <c r="Q2415" i="6"/>
  <c r="Q2416" i="6"/>
  <c r="Q2417" i="6"/>
  <c r="Q2418" i="6"/>
  <c r="Q2419" i="6"/>
  <c r="Q2420" i="6"/>
  <c r="Q2421" i="6"/>
  <c r="Q2422" i="6"/>
  <c r="Q2423" i="6"/>
  <c r="Q2424" i="6"/>
  <c r="Q2425" i="6"/>
  <c r="Q2426" i="6"/>
  <c r="Q2427" i="6"/>
  <c r="Q2428" i="6"/>
  <c r="Q2429" i="6"/>
  <c r="Q2430" i="6"/>
  <c r="Q2431" i="6"/>
  <c r="Q2432" i="6"/>
  <c r="Q2433" i="6"/>
  <c r="Q2434" i="6"/>
  <c r="Q2435" i="6"/>
  <c r="Q2436" i="6"/>
  <c r="Q2437" i="6"/>
  <c r="Q2438" i="6"/>
  <c r="Q2439" i="6"/>
  <c r="Q2440" i="6"/>
  <c r="Q2441" i="6"/>
  <c r="Q2442" i="6"/>
  <c r="Q2443" i="6"/>
  <c r="Q2444" i="6"/>
  <c r="Q2445" i="6"/>
  <c r="Q2446" i="6"/>
  <c r="Q2447" i="6"/>
  <c r="Q2448" i="6"/>
  <c r="Q2449" i="6"/>
  <c r="Q2450" i="6"/>
  <c r="Q2451" i="6"/>
  <c r="Q2452" i="6"/>
  <c r="Q2453" i="6"/>
  <c r="Q2454" i="6"/>
  <c r="Q2455" i="6"/>
  <c r="Q2456" i="6"/>
  <c r="Q2457" i="6"/>
  <c r="Q2458" i="6"/>
  <c r="Q2459" i="6"/>
  <c r="Q2460" i="6"/>
  <c r="Q2461" i="6"/>
  <c r="Q2462" i="6"/>
  <c r="Q2463" i="6"/>
  <c r="Q2464" i="6"/>
  <c r="Q2465" i="6"/>
  <c r="Q2466" i="6"/>
  <c r="Q2467" i="6"/>
  <c r="Q2468" i="6"/>
  <c r="Q2469" i="6"/>
  <c r="Q2470" i="6"/>
  <c r="Q2471" i="6"/>
  <c r="Q2472" i="6"/>
  <c r="Q2473" i="6"/>
  <c r="Q2474" i="6"/>
  <c r="Q2475" i="6"/>
  <c r="Q2476" i="6"/>
  <c r="Q2477" i="6"/>
  <c r="Q2478" i="6"/>
  <c r="Q2479" i="6"/>
  <c r="Q2480" i="6"/>
  <c r="Q2481" i="6"/>
  <c r="Q2482" i="6"/>
  <c r="Q2483" i="6"/>
  <c r="Q2484" i="6"/>
  <c r="Q2485" i="6"/>
  <c r="Q2486" i="6"/>
  <c r="Q2487" i="6"/>
  <c r="Q2488" i="6"/>
  <c r="Q2489" i="6"/>
  <c r="Q2490" i="6"/>
  <c r="Q2491" i="6"/>
  <c r="Q2492" i="6"/>
  <c r="Q2493" i="6"/>
  <c r="Q2494" i="6"/>
  <c r="Q2495" i="6"/>
  <c r="Q2496" i="6"/>
  <c r="Q2497" i="6"/>
  <c r="Q2498" i="6"/>
  <c r="Q2499" i="6"/>
  <c r="Q2500" i="6"/>
  <c r="Q2501" i="6"/>
  <c r="Q2502" i="6"/>
  <c r="Q2503" i="6"/>
  <c r="Q2504" i="6"/>
  <c r="Q2505" i="6"/>
  <c r="Q2506" i="6"/>
  <c r="Q2507" i="6"/>
  <c r="Q2508" i="6"/>
  <c r="Q2509" i="6"/>
  <c r="Q2510" i="6"/>
  <c r="Q2511" i="6"/>
  <c r="Q2512" i="6"/>
  <c r="Q2513" i="6"/>
  <c r="Q2514" i="6"/>
  <c r="Q2515" i="6"/>
  <c r="Q2516" i="6"/>
  <c r="Q2517" i="6"/>
  <c r="Q2518" i="6"/>
  <c r="Q2519" i="6"/>
  <c r="Q2520" i="6"/>
  <c r="Q2521" i="6"/>
  <c r="Q2522" i="6"/>
  <c r="Q2523" i="6"/>
  <c r="Q2524" i="6"/>
  <c r="Q2525" i="6"/>
  <c r="Q2526" i="6"/>
  <c r="Q2527" i="6"/>
  <c r="Q2528" i="6"/>
  <c r="Q2529" i="6"/>
  <c r="Q2530" i="6"/>
  <c r="Q2531" i="6"/>
  <c r="Q2532" i="6"/>
  <c r="Q2533" i="6"/>
  <c r="Q2534" i="6"/>
  <c r="Q2535" i="6"/>
  <c r="Q2536" i="6"/>
  <c r="Q2537" i="6"/>
  <c r="Q2538" i="6"/>
  <c r="Q2539" i="6"/>
  <c r="Q2540" i="6"/>
  <c r="Q2541" i="6"/>
  <c r="Q2542" i="6"/>
  <c r="Q2543" i="6"/>
  <c r="Q2544" i="6"/>
  <c r="Q2545" i="6"/>
  <c r="Q2546" i="6"/>
  <c r="Q2547" i="6"/>
  <c r="Q2548" i="6"/>
  <c r="Q2549" i="6"/>
  <c r="Q2550" i="6"/>
  <c r="Q2551" i="6"/>
  <c r="Q2552" i="6"/>
  <c r="Q2553" i="6"/>
  <c r="Q2554" i="6"/>
  <c r="Q2555" i="6"/>
  <c r="Q2556" i="6"/>
  <c r="Q2557" i="6"/>
  <c r="Q2558" i="6"/>
  <c r="Q2559" i="6"/>
  <c r="Q2560" i="6"/>
  <c r="Q2561" i="6"/>
  <c r="Q2562" i="6"/>
  <c r="Q2563" i="6"/>
  <c r="Q2564" i="6"/>
  <c r="Q2565" i="6"/>
  <c r="Q2566" i="6"/>
  <c r="Q2567" i="6"/>
  <c r="Q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690" i="6"/>
  <c r="O691" i="6"/>
  <c r="O692" i="6"/>
  <c r="O693" i="6"/>
  <c r="O694" i="6"/>
  <c r="O695" i="6"/>
  <c r="O696" i="6"/>
  <c r="O697" i="6"/>
  <c r="O698" i="6"/>
  <c r="O699" i="6"/>
  <c r="O700" i="6"/>
  <c r="O701" i="6"/>
  <c r="O702" i="6"/>
  <c r="O703" i="6"/>
  <c r="O704" i="6"/>
  <c r="O705" i="6"/>
  <c r="O706" i="6"/>
  <c r="O707" i="6"/>
  <c r="O708" i="6"/>
  <c r="O709" i="6"/>
  <c r="O710" i="6"/>
  <c r="O711" i="6"/>
  <c r="O712" i="6"/>
  <c r="O713" i="6"/>
  <c r="O714" i="6"/>
  <c r="O715" i="6"/>
  <c r="O716" i="6"/>
  <c r="O717" i="6"/>
  <c r="O718" i="6"/>
  <c r="O719" i="6"/>
  <c r="O720" i="6"/>
  <c r="O721" i="6"/>
  <c r="O722" i="6"/>
  <c r="O723" i="6"/>
  <c r="O724" i="6"/>
  <c r="O725" i="6"/>
  <c r="O726" i="6"/>
  <c r="O727" i="6"/>
  <c r="O728" i="6"/>
  <c r="O729" i="6"/>
  <c r="O730" i="6"/>
  <c r="O731" i="6"/>
  <c r="O732" i="6"/>
  <c r="O733" i="6"/>
  <c r="O734" i="6"/>
  <c r="O735" i="6"/>
  <c r="O736" i="6"/>
  <c r="O737" i="6"/>
  <c r="O738" i="6"/>
  <c r="O739" i="6"/>
  <c r="O740" i="6"/>
  <c r="O741" i="6"/>
  <c r="O742" i="6"/>
  <c r="O743" i="6"/>
  <c r="O744" i="6"/>
  <c r="O745" i="6"/>
  <c r="O746" i="6"/>
  <c r="O747" i="6"/>
  <c r="O748" i="6"/>
  <c r="O749" i="6"/>
  <c r="O750" i="6"/>
  <c r="O751" i="6"/>
  <c r="O752" i="6"/>
  <c r="O753" i="6"/>
  <c r="O754" i="6"/>
  <c r="O755" i="6"/>
  <c r="O756" i="6"/>
  <c r="O757" i="6"/>
  <c r="O758" i="6"/>
  <c r="O759" i="6"/>
  <c r="O760" i="6"/>
  <c r="O761" i="6"/>
  <c r="O762" i="6"/>
  <c r="O763" i="6"/>
  <c r="O764" i="6"/>
  <c r="O765" i="6"/>
  <c r="O766" i="6"/>
  <c r="O767" i="6"/>
  <c r="O768" i="6"/>
  <c r="O769" i="6"/>
  <c r="O770" i="6"/>
  <c r="O771" i="6"/>
  <c r="O772" i="6"/>
  <c r="O773" i="6"/>
  <c r="O774" i="6"/>
  <c r="O775" i="6"/>
  <c r="O776" i="6"/>
  <c r="O777" i="6"/>
  <c r="O778" i="6"/>
  <c r="O779" i="6"/>
  <c r="O780" i="6"/>
  <c r="O781" i="6"/>
  <c r="O782" i="6"/>
  <c r="O783" i="6"/>
  <c r="O784" i="6"/>
  <c r="O785" i="6"/>
  <c r="O786" i="6"/>
  <c r="O787" i="6"/>
  <c r="O788" i="6"/>
  <c r="O789" i="6"/>
  <c r="O790" i="6"/>
  <c r="O791" i="6"/>
  <c r="O792" i="6"/>
  <c r="O793" i="6"/>
  <c r="O794" i="6"/>
  <c r="O795" i="6"/>
  <c r="O796" i="6"/>
  <c r="O797" i="6"/>
  <c r="O798" i="6"/>
  <c r="O799" i="6"/>
  <c r="O800" i="6"/>
  <c r="O801" i="6"/>
  <c r="O802" i="6"/>
  <c r="O803" i="6"/>
  <c r="O804" i="6"/>
  <c r="O805" i="6"/>
  <c r="O806" i="6"/>
  <c r="O807" i="6"/>
  <c r="O808" i="6"/>
  <c r="O809" i="6"/>
  <c r="O810" i="6"/>
  <c r="O811" i="6"/>
  <c r="O812" i="6"/>
  <c r="O813" i="6"/>
  <c r="O814" i="6"/>
  <c r="O815" i="6"/>
  <c r="O816" i="6"/>
  <c r="O817" i="6"/>
  <c r="O818" i="6"/>
  <c r="O819" i="6"/>
  <c r="O820" i="6"/>
  <c r="O821" i="6"/>
  <c r="O822" i="6"/>
  <c r="O823" i="6"/>
  <c r="O824" i="6"/>
  <c r="O825" i="6"/>
  <c r="O826" i="6"/>
  <c r="O827" i="6"/>
  <c r="O828" i="6"/>
  <c r="O829" i="6"/>
  <c r="O830" i="6"/>
  <c r="O831" i="6"/>
  <c r="O832" i="6"/>
  <c r="O833" i="6"/>
  <c r="O834" i="6"/>
  <c r="O835" i="6"/>
  <c r="O836" i="6"/>
  <c r="O837" i="6"/>
  <c r="O838" i="6"/>
  <c r="O839" i="6"/>
  <c r="O840" i="6"/>
  <c r="O841" i="6"/>
  <c r="O842" i="6"/>
  <c r="O843" i="6"/>
  <c r="O844" i="6"/>
  <c r="O845" i="6"/>
  <c r="O846" i="6"/>
  <c r="O847" i="6"/>
  <c r="O848" i="6"/>
  <c r="O849" i="6"/>
  <c r="O850" i="6"/>
  <c r="O851" i="6"/>
  <c r="O852" i="6"/>
  <c r="O853" i="6"/>
  <c r="O854" i="6"/>
  <c r="O855" i="6"/>
  <c r="O856" i="6"/>
  <c r="O857" i="6"/>
  <c r="O858" i="6"/>
  <c r="O859" i="6"/>
  <c r="O860" i="6"/>
  <c r="O861" i="6"/>
  <c r="O862" i="6"/>
  <c r="O863" i="6"/>
  <c r="O864" i="6"/>
  <c r="O865" i="6"/>
  <c r="O866" i="6"/>
  <c r="O867" i="6"/>
  <c r="O868" i="6"/>
  <c r="O869" i="6"/>
  <c r="O870" i="6"/>
  <c r="O871" i="6"/>
  <c r="O872" i="6"/>
  <c r="O873" i="6"/>
  <c r="O874" i="6"/>
  <c r="O875" i="6"/>
  <c r="O876" i="6"/>
  <c r="O877" i="6"/>
  <c r="O878" i="6"/>
  <c r="O879" i="6"/>
  <c r="O880" i="6"/>
  <c r="O881" i="6"/>
  <c r="O882" i="6"/>
  <c r="O883" i="6"/>
  <c r="O884" i="6"/>
  <c r="O885" i="6"/>
  <c r="O886" i="6"/>
  <c r="O887" i="6"/>
  <c r="O888" i="6"/>
  <c r="O889" i="6"/>
  <c r="O890" i="6"/>
  <c r="O891" i="6"/>
  <c r="O892" i="6"/>
  <c r="O893" i="6"/>
  <c r="O894" i="6"/>
  <c r="O895" i="6"/>
  <c r="O896" i="6"/>
  <c r="O897" i="6"/>
  <c r="O898" i="6"/>
  <c r="O899" i="6"/>
  <c r="O900" i="6"/>
  <c r="O901" i="6"/>
  <c r="O902" i="6"/>
  <c r="O903" i="6"/>
  <c r="O904" i="6"/>
  <c r="O905" i="6"/>
  <c r="O906" i="6"/>
  <c r="O907" i="6"/>
  <c r="O908" i="6"/>
  <c r="O909" i="6"/>
  <c r="O910" i="6"/>
  <c r="O911" i="6"/>
  <c r="O912" i="6"/>
  <c r="O913" i="6"/>
  <c r="O914" i="6"/>
  <c r="O915" i="6"/>
  <c r="O916" i="6"/>
  <c r="O917" i="6"/>
  <c r="O918" i="6"/>
  <c r="O919" i="6"/>
  <c r="O920" i="6"/>
  <c r="O921" i="6"/>
  <c r="O922" i="6"/>
  <c r="O923" i="6"/>
  <c r="O924" i="6"/>
  <c r="O925" i="6"/>
  <c r="O926" i="6"/>
  <c r="O927" i="6"/>
  <c r="O928" i="6"/>
  <c r="O929" i="6"/>
  <c r="O930" i="6"/>
  <c r="O931" i="6"/>
  <c r="O932" i="6"/>
  <c r="O933" i="6"/>
  <c r="O934" i="6"/>
  <c r="O935" i="6"/>
  <c r="O936" i="6"/>
  <c r="O937" i="6"/>
  <c r="O938" i="6"/>
  <c r="O939" i="6"/>
  <c r="O940" i="6"/>
  <c r="O941" i="6"/>
  <c r="O942" i="6"/>
  <c r="O943" i="6"/>
  <c r="O944" i="6"/>
  <c r="O945" i="6"/>
  <c r="O946" i="6"/>
  <c r="O947" i="6"/>
  <c r="O948" i="6"/>
  <c r="O949" i="6"/>
  <c r="O950" i="6"/>
  <c r="O951" i="6"/>
  <c r="O952" i="6"/>
  <c r="O953" i="6"/>
  <c r="O954" i="6"/>
  <c r="O955" i="6"/>
  <c r="O956" i="6"/>
  <c r="O957" i="6"/>
  <c r="O958" i="6"/>
  <c r="O959" i="6"/>
  <c r="O960" i="6"/>
  <c r="O961" i="6"/>
  <c r="O962" i="6"/>
  <c r="O963" i="6"/>
  <c r="O964" i="6"/>
  <c r="O965" i="6"/>
  <c r="O966" i="6"/>
  <c r="O967" i="6"/>
  <c r="O968" i="6"/>
  <c r="O969" i="6"/>
  <c r="O970" i="6"/>
  <c r="O971" i="6"/>
  <c r="O972" i="6"/>
  <c r="O973" i="6"/>
  <c r="O974" i="6"/>
  <c r="O975" i="6"/>
  <c r="O976" i="6"/>
  <c r="O977" i="6"/>
  <c r="O978" i="6"/>
  <c r="O979" i="6"/>
  <c r="O980" i="6"/>
  <c r="O981" i="6"/>
  <c r="O982" i="6"/>
  <c r="O983" i="6"/>
  <c r="O984" i="6"/>
  <c r="O985" i="6"/>
  <c r="O986" i="6"/>
  <c r="O987" i="6"/>
  <c r="O988" i="6"/>
  <c r="O989" i="6"/>
  <c r="O990" i="6"/>
  <c r="O991" i="6"/>
  <c r="O992" i="6"/>
  <c r="O993" i="6"/>
  <c r="O994" i="6"/>
  <c r="O995" i="6"/>
  <c r="O996" i="6"/>
  <c r="O997" i="6"/>
  <c r="O998" i="6"/>
  <c r="O999" i="6"/>
  <c r="O1000" i="6"/>
  <c r="O1001" i="6"/>
  <c r="O1002" i="6"/>
  <c r="O1003" i="6"/>
  <c r="O1004" i="6"/>
  <c r="O1005" i="6"/>
  <c r="O1006" i="6"/>
  <c r="O1007" i="6"/>
  <c r="O1008" i="6"/>
  <c r="O1009" i="6"/>
  <c r="O1010" i="6"/>
  <c r="O1011" i="6"/>
  <c r="O1012" i="6"/>
  <c r="O1013" i="6"/>
  <c r="O1014" i="6"/>
  <c r="O1015" i="6"/>
  <c r="O1016" i="6"/>
  <c r="O1017" i="6"/>
  <c r="O1018" i="6"/>
  <c r="O1019" i="6"/>
  <c r="O1020" i="6"/>
  <c r="O1021" i="6"/>
  <c r="O1022" i="6"/>
  <c r="O1023" i="6"/>
  <c r="O1024" i="6"/>
  <c r="O1025" i="6"/>
  <c r="O1026" i="6"/>
  <c r="O1027" i="6"/>
  <c r="O1028" i="6"/>
  <c r="O1029" i="6"/>
  <c r="O1030" i="6"/>
  <c r="O1031" i="6"/>
  <c r="O1032" i="6"/>
  <c r="O1033" i="6"/>
  <c r="O1034" i="6"/>
  <c r="O1035" i="6"/>
  <c r="O1036" i="6"/>
  <c r="O1037" i="6"/>
  <c r="O1038" i="6"/>
  <c r="O1039" i="6"/>
  <c r="O1040" i="6"/>
  <c r="O1041" i="6"/>
  <c r="O1042" i="6"/>
  <c r="O1043" i="6"/>
  <c r="O1044" i="6"/>
  <c r="O1045" i="6"/>
  <c r="O1046" i="6"/>
  <c r="O1047" i="6"/>
  <c r="O1048" i="6"/>
  <c r="O1049" i="6"/>
  <c r="O1050" i="6"/>
  <c r="O1051" i="6"/>
  <c r="O1052" i="6"/>
  <c r="O1053" i="6"/>
  <c r="O1054" i="6"/>
  <c r="O1055" i="6"/>
  <c r="O1056" i="6"/>
  <c r="O1057" i="6"/>
  <c r="O1058" i="6"/>
  <c r="O1059" i="6"/>
  <c r="O1060" i="6"/>
  <c r="O1061" i="6"/>
  <c r="O1062" i="6"/>
  <c r="O1063" i="6"/>
  <c r="O1064" i="6"/>
  <c r="O1065" i="6"/>
  <c r="O1066" i="6"/>
  <c r="O1067" i="6"/>
  <c r="O1068" i="6"/>
  <c r="O1069" i="6"/>
  <c r="O1070" i="6"/>
  <c r="O1071" i="6"/>
  <c r="O1072" i="6"/>
  <c r="O1073" i="6"/>
  <c r="O1074" i="6"/>
  <c r="O1075" i="6"/>
  <c r="O1076" i="6"/>
  <c r="O1077" i="6"/>
  <c r="O1078" i="6"/>
  <c r="O1079" i="6"/>
  <c r="O1080" i="6"/>
  <c r="O1081" i="6"/>
  <c r="O1082" i="6"/>
  <c r="O1083" i="6"/>
  <c r="O1084" i="6"/>
  <c r="O1085" i="6"/>
  <c r="O1086" i="6"/>
  <c r="O1087" i="6"/>
  <c r="O1088" i="6"/>
  <c r="O1089" i="6"/>
  <c r="O1090" i="6"/>
  <c r="O1091" i="6"/>
  <c r="O1092" i="6"/>
  <c r="O1093" i="6"/>
  <c r="O1094" i="6"/>
  <c r="O1095" i="6"/>
  <c r="O1096" i="6"/>
  <c r="O1097" i="6"/>
  <c r="O1098" i="6"/>
  <c r="O1099" i="6"/>
  <c r="O1100" i="6"/>
  <c r="O1101" i="6"/>
  <c r="O1102" i="6"/>
  <c r="O1103" i="6"/>
  <c r="O1104" i="6"/>
  <c r="O1105" i="6"/>
  <c r="O1106" i="6"/>
  <c r="O1107" i="6"/>
  <c r="O1108" i="6"/>
  <c r="O1109" i="6"/>
  <c r="O1110" i="6"/>
  <c r="O1111" i="6"/>
  <c r="O1112" i="6"/>
  <c r="O1113" i="6"/>
  <c r="O1114" i="6"/>
  <c r="O1115" i="6"/>
  <c r="O1116" i="6"/>
  <c r="O1117" i="6"/>
  <c r="O1118" i="6"/>
  <c r="O1119" i="6"/>
  <c r="O1120" i="6"/>
  <c r="O1121" i="6"/>
  <c r="O1122" i="6"/>
  <c r="O1123" i="6"/>
  <c r="O1124" i="6"/>
  <c r="O1125" i="6"/>
  <c r="O1126" i="6"/>
  <c r="O1127" i="6"/>
  <c r="O1128" i="6"/>
  <c r="O1129" i="6"/>
  <c r="O1130" i="6"/>
  <c r="O1131" i="6"/>
  <c r="O1132" i="6"/>
  <c r="O1133" i="6"/>
  <c r="O1134" i="6"/>
  <c r="O1135" i="6"/>
  <c r="O1136" i="6"/>
  <c r="O1137" i="6"/>
  <c r="O1138" i="6"/>
  <c r="O1139" i="6"/>
  <c r="O1140" i="6"/>
  <c r="O1141" i="6"/>
  <c r="O1142" i="6"/>
  <c r="O1143" i="6"/>
  <c r="O1144" i="6"/>
  <c r="O1145" i="6"/>
  <c r="O1146" i="6"/>
  <c r="O1147" i="6"/>
  <c r="O1148" i="6"/>
  <c r="O1149" i="6"/>
  <c r="O1150" i="6"/>
  <c r="O1151" i="6"/>
  <c r="O1152" i="6"/>
  <c r="O1153" i="6"/>
  <c r="O1154" i="6"/>
  <c r="O1155" i="6"/>
  <c r="O1156" i="6"/>
  <c r="O1157" i="6"/>
  <c r="O1158" i="6"/>
  <c r="O1159" i="6"/>
  <c r="O1160" i="6"/>
  <c r="O1161" i="6"/>
  <c r="O1162" i="6"/>
  <c r="O1163" i="6"/>
  <c r="O1164" i="6"/>
  <c r="O1165" i="6"/>
  <c r="O1166" i="6"/>
  <c r="O1167" i="6"/>
  <c r="O1168" i="6"/>
  <c r="O1169" i="6"/>
  <c r="O1170" i="6"/>
  <c r="O1171" i="6"/>
  <c r="O1172" i="6"/>
  <c r="O1173" i="6"/>
  <c r="O1174" i="6"/>
  <c r="O1175" i="6"/>
  <c r="O1176" i="6"/>
  <c r="O1177" i="6"/>
  <c r="O1178" i="6"/>
  <c r="O1179" i="6"/>
  <c r="O1180" i="6"/>
  <c r="O1181" i="6"/>
  <c r="O1182" i="6"/>
  <c r="O1183" i="6"/>
  <c r="O1184" i="6"/>
  <c r="O1185" i="6"/>
  <c r="O1186" i="6"/>
  <c r="O1187" i="6"/>
  <c r="O1188" i="6"/>
  <c r="O1189" i="6"/>
  <c r="O1190" i="6"/>
  <c r="O1191" i="6"/>
  <c r="O1192" i="6"/>
  <c r="O1193" i="6"/>
  <c r="O1194" i="6"/>
  <c r="O1195" i="6"/>
  <c r="O1196" i="6"/>
  <c r="O1197" i="6"/>
  <c r="O1198" i="6"/>
  <c r="O1199" i="6"/>
  <c r="O1200" i="6"/>
  <c r="O1201" i="6"/>
  <c r="O1202" i="6"/>
  <c r="O1203" i="6"/>
  <c r="O1204" i="6"/>
  <c r="O1205" i="6"/>
  <c r="O1206" i="6"/>
  <c r="O1207" i="6"/>
  <c r="O1208" i="6"/>
  <c r="O1209" i="6"/>
  <c r="O1210" i="6"/>
  <c r="O1211" i="6"/>
  <c r="O1212" i="6"/>
  <c r="O1213" i="6"/>
  <c r="O1214" i="6"/>
  <c r="O1215" i="6"/>
  <c r="O1216" i="6"/>
  <c r="O1217" i="6"/>
  <c r="O1218" i="6"/>
  <c r="O1219" i="6"/>
  <c r="O1220" i="6"/>
  <c r="O1221" i="6"/>
  <c r="O1222" i="6"/>
  <c r="O1223" i="6"/>
  <c r="O1224" i="6"/>
  <c r="O1225" i="6"/>
  <c r="O1226" i="6"/>
  <c r="O1227" i="6"/>
  <c r="O1228" i="6"/>
  <c r="O1229" i="6"/>
  <c r="O1230" i="6"/>
  <c r="O1231" i="6"/>
  <c r="O1232" i="6"/>
  <c r="O1233" i="6"/>
  <c r="O1234" i="6"/>
  <c r="O1235" i="6"/>
  <c r="O1236" i="6"/>
  <c r="O1237" i="6"/>
  <c r="O1238" i="6"/>
  <c r="O1239" i="6"/>
  <c r="O1240" i="6"/>
  <c r="O1241" i="6"/>
  <c r="O1242" i="6"/>
  <c r="O1243" i="6"/>
  <c r="O1244" i="6"/>
  <c r="O1245" i="6"/>
  <c r="O1246" i="6"/>
  <c r="O1247" i="6"/>
  <c r="O1248" i="6"/>
  <c r="O1249" i="6"/>
  <c r="O1250" i="6"/>
  <c r="O1251" i="6"/>
  <c r="O1252" i="6"/>
  <c r="O1253" i="6"/>
  <c r="O1254" i="6"/>
  <c r="O1255" i="6"/>
  <c r="O1256" i="6"/>
  <c r="O1257" i="6"/>
  <c r="O1258" i="6"/>
  <c r="O1259" i="6"/>
  <c r="O1260" i="6"/>
  <c r="O1261" i="6"/>
  <c r="O1262" i="6"/>
  <c r="O1263" i="6"/>
  <c r="O1264" i="6"/>
  <c r="O1265" i="6"/>
  <c r="O1266" i="6"/>
  <c r="O1267" i="6"/>
  <c r="O1268" i="6"/>
  <c r="O1269" i="6"/>
  <c r="O1270" i="6"/>
  <c r="O1271" i="6"/>
  <c r="O1272" i="6"/>
  <c r="O1273" i="6"/>
  <c r="O1274" i="6"/>
  <c r="O1275" i="6"/>
  <c r="O1276" i="6"/>
  <c r="O1277" i="6"/>
  <c r="O1278" i="6"/>
  <c r="O1279" i="6"/>
  <c r="O1280" i="6"/>
  <c r="O1281" i="6"/>
  <c r="O1282" i="6"/>
  <c r="O1283" i="6"/>
  <c r="O1284" i="6"/>
  <c r="O1285" i="6"/>
  <c r="O1286" i="6"/>
  <c r="O1287" i="6"/>
  <c r="O1288" i="6"/>
  <c r="O1289" i="6"/>
  <c r="O1290" i="6"/>
  <c r="O1291" i="6"/>
  <c r="O1292" i="6"/>
  <c r="O1293" i="6"/>
  <c r="O1294" i="6"/>
  <c r="O1295" i="6"/>
  <c r="O1296" i="6"/>
  <c r="O1297" i="6"/>
  <c r="O1298" i="6"/>
  <c r="O1299" i="6"/>
  <c r="O1300" i="6"/>
  <c r="O1301" i="6"/>
  <c r="O1302" i="6"/>
  <c r="O1303" i="6"/>
  <c r="O1304" i="6"/>
  <c r="O1305" i="6"/>
  <c r="O1306" i="6"/>
  <c r="O1307" i="6"/>
  <c r="O1308" i="6"/>
  <c r="O1309" i="6"/>
  <c r="O1310" i="6"/>
  <c r="O1311" i="6"/>
  <c r="O1312" i="6"/>
  <c r="O1313" i="6"/>
  <c r="O1314" i="6"/>
  <c r="O1315" i="6"/>
  <c r="O1316" i="6"/>
  <c r="O1317" i="6"/>
  <c r="O1318" i="6"/>
  <c r="O1319" i="6"/>
  <c r="O1320" i="6"/>
  <c r="O1321" i="6"/>
  <c r="O1322" i="6"/>
  <c r="O1323" i="6"/>
  <c r="O1324" i="6"/>
  <c r="O1325" i="6"/>
  <c r="O1326" i="6"/>
  <c r="O1327" i="6"/>
  <c r="O1328" i="6"/>
  <c r="O1329" i="6"/>
  <c r="O1330" i="6"/>
  <c r="O1331" i="6"/>
  <c r="O1332" i="6"/>
  <c r="O1333" i="6"/>
  <c r="O1334" i="6"/>
  <c r="O1335" i="6"/>
  <c r="O1336" i="6"/>
  <c r="O1337" i="6"/>
  <c r="O1338" i="6"/>
  <c r="O1339" i="6"/>
  <c r="O1340" i="6"/>
  <c r="O1341" i="6"/>
  <c r="O1342" i="6"/>
  <c r="O1343" i="6"/>
  <c r="O1344" i="6"/>
  <c r="O1345" i="6"/>
  <c r="O1346" i="6"/>
  <c r="O1347" i="6"/>
  <c r="O1348" i="6"/>
  <c r="O1349" i="6"/>
  <c r="O1350" i="6"/>
  <c r="O1351" i="6"/>
  <c r="O1352" i="6"/>
  <c r="O1353" i="6"/>
  <c r="O1354" i="6"/>
  <c r="O1355" i="6"/>
  <c r="O1356" i="6"/>
  <c r="O1357" i="6"/>
  <c r="O1358" i="6"/>
  <c r="O1359" i="6"/>
  <c r="O1360" i="6"/>
  <c r="O1361" i="6"/>
  <c r="O1362" i="6"/>
  <c r="O1363" i="6"/>
  <c r="O1364" i="6"/>
  <c r="O1365" i="6"/>
  <c r="O1366" i="6"/>
  <c r="O1367" i="6"/>
  <c r="O1368" i="6"/>
  <c r="O1369" i="6"/>
  <c r="O1370" i="6"/>
  <c r="O1371" i="6"/>
  <c r="O1372" i="6"/>
  <c r="O1373" i="6"/>
  <c r="O1374" i="6"/>
  <c r="O1375" i="6"/>
  <c r="O1376" i="6"/>
  <c r="O1377" i="6"/>
  <c r="O1378" i="6"/>
  <c r="O1379" i="6"/>
  <c r="O1380" i="6"/>
  <c r="O1381" i="6"/>
  <c r="O1382" i="6"/>
  <c r="O1383" i="6"/>
  <c r="O1384" i="6"/>
  <c r="O1385" i="6"/>
  <c r="O1386" i="6"/>
  <c r="O1387" i="6"/>
  <c r="O1388" i="6"/>
  <c r="O1389" i="6"/>
  <c r="O1390" i="6"/>
  <c r="O1391" i="6"/>
  <c r="O1392" i="6"/>
  <c r="O1393" i="6"/>
  <c r="O1394" i="6"/>
  <c r="O1395" i="6"/>
  <c r="O1396" i="6"/>
  <c r="O1397" i="6"/>
  <c r="O1398" i="6"/>
  <c r="O1399" i="6"/>
  <c r="O1400" i="6"/>
  <c r="O1401" i="6"/>
  <c r="O1402" i="6"/>
  <c r="O1403" i="6"/>
  <c r="O1404" i="6"/>
  <c r="O1405" i="6"/>
  <c r="O1406" i="6"/>
  <c r="O1407" i="6"/>
  <c r="O1408" i="6"/>
  <c r="O1409" i="6"/>
  <c r="O1410" i="6"/>
  <c r="O1411" i="6"/>
  <c r="O1412" i="6"/>
  <c r="O1413" i="6"/>
  <c r="O1414" i="6"/>
  <c r="O1415" i="6"/>
  <c r="O1416" i="6"/>
  <c r="O1417" i="6"/>
  <c r="O1418" i="6"/>
  <c r="O1419" i="6"/>
  <c r="O1420" i="6"/>
  <c r="O1421" i="6"/>
  <c r="O1422" i="6"/>
  <c r="O1423" i="6"/>
  <c r="O1424" i="6"/>
  <c r="O1425" i="6"/>
  <c r="O1426" i="6"/>
  <c r="O1427" i="6"/>
  <c r="O1428" i="6"/>
  <c r="O1429" i="6"/>
  <c r="O1430" i="6"/>
  <c r="O1431" i="6"/>
  <c r="O1432" i="6"/>
  <c r="O1433" i="6"/>
  <c r="O1434" i="6"/>
  <c r="O1435" i="6"/>
  <c r="O1436" i="6"/>
  <c r="O1437" i="6"/>
  <c r="O1438" i="6"/>
  <c r="O1439" i="6"/>
  <c r="O1440" i="6"/>
  <c r="O1441" i="6"/>
  <c r="O1442" i="6"/>
  <c r="O1443" i="6"/>
  <c r="O1444" i="6"/>
  <c r="O1445" i="6"/>
  <c r="O1446" i="6"/>
  <c r="O1447" i="6"/>
  <c r="O1448" i="6"/>
  <c r="O1449" i="6"/>
  <c r="O1450" i="6"/>
  <c r="O1451" i="6"/>
  <c r="O1452" i="6"/>
  <c r="O1453" i="6"/>
  <c r="O1454" i="6"/>
  <c r="O1455" i="6"/>
  <c r="O1456" i="6"/>
  <c r="O1457" i="6"/>
  <c r="O1458" i="6"/>
  <c r="O1459" i="6"/>
  <c r="O1460" i="6"/>
  <c r="O1461" i="6"/>
  <c r="O1462" i="6"/>
  <c r="O1463" i="6"/>
  <c r="O1464" i="6"/>
  <c r="O1465" i="6"/>
  <c r="O1466" i="6"/>
  <c r="O1467" i="6"/>
  <c r="O1468" i="6"/>
  <c r="O1469" i="6"/>
  <c r="O1470" i="6"/>
  <c r="O1471" i="6"/>
  <c r="O1472" i="6"/>
  <c r="O1473" i="6"/>
  <c r="O1474" i="6"/>
  <c r="O1475" i="6"/>
  <c r="O1476" i="6"/>
  <c r="O1477" i="6"/>
  <c r="O1478" i="6"/>
  <c r="O1479" i="6"/>
  <c r="O1480" i="6"/>
  <c r="O1481" i="6"/>
  <c r="O1482" i="6"/>
  <c r="O1483" i="6"/>
  <c r="O1484" i="6"/>
  <c r="O1485" i="6"/>
  <c r="O1486" i="6"/>
  <c r="O1487" i="6"/>
  <c r="O1488" i="6"/>
  <c r="O1489" i="6"/>
  <c r="O1490" i="6"/>
  <c r="O1491" i="6"/>
  <c r="O1492" i="6"/>
  <c r="O1493" i="6"/>
  <c r="O1494" i="6"/>
  <c r="O1495" i="6"/>
  <c r="O1496" i="6"/>
  <c r="O1497" i="6"/>
  <c r="O1498" i="6"/>
  <c r="O1499" i="6"/>
  <c r="O1500" i="6"/>
  <c r="O1501" i="6"/>
  <c r="O1502" i="6"/>
  <c r="O1503" i="6"/>
  <c r="O1504" i="6"/>
  <c r="O1505" i="6"/>
  <c r="O1506" i="6"/>
  <c r="O1507" i="6"/>
  <c r="O1508" i="6"/>
  <c r="O1509" i="6"/>
  <c r="O1510" i="6"/>
  <c r="O1511" i="6"/>
  <c r="O1512" i="6"/>
  <c r="O1513" i="6"/>
  <c r="O1514" i="6"/>
  <c r="O1515" i="6"/>
  <c r="O1516" i="6"/>
  <c r="O1517" i="6"/>
  <c r="O1518" i="6"/>
  <c r="O1519" i="6"/>
  <c r="O1520" i="6"/>
  <c r="O1521" i="6"/>
  <c r="O1522" i="6"/>
  <c r="O1523" i="6"/>
  <c r="O1524" i="6"/>
  <c r="O1525" i="6"/>
  <c r="O1526" i="6"/>
  <c r="O1527" i="6"/>
  <c r="O1528" i="6"/>
  <c r="O1529" i="6"/>
  <c r="O1530" i="6"/>
  <c r="O1531" i="6"/>
  <c r="O1532" i="6"/>
  <c r="O1533" i="6"/>
  <c r="O1534" i="6"/>
  <c r="O1535" i="6"/>
  <c r="O1536" i="6"/>
  <c r="O1537" i="6"/>
  <c r="O1538" i="6"/>
  <c r="O1539" i="6"/>
  <c r="O1540" i="6"/>
  <c r="O1541" i="6"/>
  <c r="O1542" i="6"/>
  <c r="O1543" i="6"/>
  <c r="O1544" i="6"/>
  <c r="O1545" i="6"/>
  <c r="O1546" i="6"/>
  <c r="O1547" i="6"/>
  <c r="O1548" i="6"/>
  <c r="O1549" i="6"/>
  <c r="O1550" i="6"/>
  <c r="O1551" i="6"/>
  <c r="O1552" i="6"/>
  <c r="O1553" i="6"/>
  <c r="O1554" i="6"/>
  <c r="O1555" i="6"/>
  <c r="O1556" i="6"/>
  <c r="O1557" i="6"/>
  <c r="O1558" i="6"/>
  <c r="O1559" i="6"/>
  <c r="O1560" i="6"/>
  <c r="O1561" i="6"/>
  <c r="O1562" i="6"/>
  <c r="O1563" i="6"/>
  <c r="O1564" i="6"/>
  <c r="O1565" i="6"/>
  <c r="O1566" i="6"/>
  <c r="O1567" i="6"/>
  <c r="O1568" i="6"/>
  <c r="O1569" i="6"/>
  <c r="O1570" i="6"/>
  <c r="O1571" i="6"/>
  <c r="O1572" i="6"/>
  <c r="O1573" i="6"/>
  <c r="O1574" i="6"/>
  <c r="O1575" i="6"/>
  <c r="O1576" i="6"/>
  <c r="O1577" i="6"/>
  <c r="O1578" i="6"/>
  <c r="O1579" i="6"/>
  <c r="O1580" i="6"/>
  <c r="O1581" i="6"/>
  <c r="O1582" i="6"/>
  <c r="O1583" i="6"/>
  <c r="O1584" i="6"/>
  <c r="O1585" i="6"/>
  <c r="O1586" i="6"/>
  <c r="O1587" i="6"/>
  <c r="O1588" i="6"/>
  <c r="O1589" i="6"/>
  <c r="O1590" i="6"/>
  <c r="O1591" i="6"/>
  <c r="O1592" i="6"/>
  <c r="O1593" i="6"/>
  <c r="O1594" i="6"/>
  <c r="O1595" i="6"/>
  <c r="O1596" i="6"/>
  <c r="O1597" i="6"/>
  <c r="O1598" i="6"/>
  <c r="O1599" i="6"/>
  <c r="O1600" i="6"/>
  <c r="O1601" i="6"/>
  <c r="O1602" i="6"/>
  <c r="O1603" i="6"/>
  <c r="O1604" i="6"/>
  <c r="O1605" i="6"/>
  <c r="O1606" i="6"/>
  <c r="O1607" i="6"/>
  <c r="O1608" i="6"/>
  <c r="O1609" i="6"/>
  <c r="O1610" i="6"/>
  <c r="O1611" i="6"/>
  <c r="O1612" i="6"/>
  <c r="O1613" i="6"/>
  <c r="O1614" i="6"/>
  <c r="O1615" i="6"/>
  <c r="O1616" i="6"/>
  <c r="O1617" i="6"/>
  <c r="O1618" i="6"/>
  <c r="O1619" i="6"/>
  <c r="O1620" i="6"/>
  <c r="O1621" i="6"/>
  <c r="O1622" i="6"/>
  <c r="O1623" i="6"/>
  <c r="O1624" i="6"/>
  <c r="O1625" i="6"/>
  <c r="O1626" i="6"/>
  <c r="O1627" i="6"/>
  <c r="O1628" i="6"/>
  <c r="O1629" i="6"/>
  <c r="O1630" i="6"/>
  <c r="O1631" i="6"/>
  <c r="O1632" i="6"/>
  <c r="O1633" i="6"/>
  <c r="O1634" i="6"/>
  <c r="O1635" i="6"/>
  <c r="O1636" i="6"/>
  <c r="O1637" i="6"/>
  <c r="O1638" i="6"/>
  <c r="O1639" i="6"/>
  <c r="O1640" i="6"/>
  <c r="O1641" i="6"/>
  <c r="O1642" i="6"/>
  <c r="O1643" i="6"/>
  <c r="O1644" i="6"/>
  <c r="O1645" i="6"/>
  <c r="O1646" i="6"/>
  <c r="O1647" i="6"/>
  <c r="O1648" i="6"/>
  <c r="O1649" i="6"/>
  <c r="O1650" i="6"/>
  <c r="O1651" i="6"/>
  <c r="O1652" i="6"/>
  <c r="O1653" i="6"/>
  <c r="O1654" i="6"/>
  <c r="O1655" i="6"/>
  <c r="O1656" i="6"/>
  <c r="O1657" i="6"/>
  <c r="O1658" i="6"/>
  <c r="O1659" i="6"/>
  <c r="O1660" i="6"/>
  <c r="O1661" i="6"/>
  <c r="O1662" i="6"/>
  <c r="O1663" i="6"/>
  <c r="O1664" i="6"/>
  <c r="O1665" i="6"/>
  <c r="O1666" i="6"/>
  <c r="O1667" i="6"/>
  <c r="O1668" i="6"/>
  <c r="O1669" i="6"/>
  <c r="O1670" i="6"/>
  <c r="O1671" i="6"/>
  <c r="O1672" i="6"/>
  <c r="O1673" i="6"/>
  <c r="O1674" i="6"/>
  <c r="O1675" i="6"/>
  <c r="O1676" i="6"/>
  <c r="O1677" i="6"/>
  <c r="O1678" i="6"/>
  <c r="O1679" i="6"/>
  <c r="O1680" i="6"/>
  <c r="O1681" i="6"/>
  <c r="O1682" i="6"/>
  <c r="O1683" i="6"/>
  <c r="O1684" i="6"/>
  <c r="O1685" i="6"/>
  <c r="O1686" i="6"/>
  <c r="O1687" i="6"/>
  <c r="O1688" i="6"/>
  <c r="O1689" i="6"/>
  <c r="O1690" i="6"/>
  <c r="O1691" i="6"/>
  <c r="O1692" i="6"/>
  <c r="O1693" i="6"/>
  <c r="O1694" i="6"/>
  <c r="O1695" i="6"/>
  <c r="O1696" i="6"/>
  <c r="O1697" i="6"/>
  <c r="O1698" i="6"/>
  <c r="O1699" i="6"/>
  <c r="O1700" i="6"/>
  <c r="O1701" i="6"/>
  <c r="O1702" i="6"/>
  <c r="O1703" i="6"/>
  <c r="O1704" i="6"/>
  <c r="O1705" i="6"/>
  <c r="O1706" i="6"/>
  <c r="O1707" i="6"/>
  <c r="O1708" i="6"/>
  <c r="O1709" i="6"/>
  <c r="O1710" i="6"/>
  <c r="O1711" i="6"/>
  <c r="O1712" i="6"/>
  <c r="O1713" i="6"/>
  <c r="O1714" i="6"/>
  <c r="O1715" i="6"/>
  <c r="O1716" i="6"/>
  <c r="O1717" i="6"/>
  <c r="O1718" i="6"/>
  <c r="O1719" i="6"/>
  <c r="O1720" i="6"/>
  <c r="O1721" i="6"/>
  <c r="O1722" i="6"/>
  <c r="O1723" i="6"/>
  <c r="O1724" i="6"/>
  <c r="O1725" i="6"/>
  <c r="O1726" i="6"/>
  <c r="O1727" i="6"/>
  <c r="O1728" i="6"/>
  <c r="O1729" i="6"/>
  <c r="O1730" i="6"/>
  <c r="O1731" i="6"/>
  <c r="O1732" i="6"/>
  <c r="O1733" i="6"/>
  <c r="O1734" i="6"/>
  <c r="O1735" i="6"/>
  <c r="O1736" i="6"/>
  <c r="O1737" i="6"/>
  <c r="O1738" i="6"/>
  <c r="O1739" i="6"/>
  <c r="O1740" i="6"/>
  <c r="O1741" i="6"/>
  <c r="O1742" i="6"/>
  <c r="O1743" i="6"/>
  <c r="O1744" i="6"/>
  <c r="O1745" i="6"/>
  <c r="O1746" i="6"/>
  <c r="O1747" i="6"/>
  <c r="O1748" i="6"/>
  <c r="O1749" i="6"/>
  <c r="O1750" i="6"/>
  <c r="O1751" i="6"/>
  <c r="O1752" i="6"/>
  <c r="O1753" i="6"/>
  <c r="O1754" i="6"/>
  <c r="O1755" i="6"/>
  <c r="O1756" i="6"/>
  <c r="O1757" i="6"/>
  <c r="O1758" i="6"/>
  <c r="O1759" i="6"/>
  <c r="O1760" i="6"/>
  <c r="O1761" i="6"/>
  <c r="O1762" i="6"/>
  <c r="O1763" i="6"/>
  <c r="O1764" i="6"/>
  <c r="O1765" i="6"/>
  <c r="O1766" i="6"/>
  <c r="O1767" i="6"/>
  <c r="O1768" i="6"/>
  <c r="O1769" i="6"/>
  <c r="O1770" i="6"/>
  <c r="O1771" i="6"/>
  <c r="O1772" i="6"/>
  <c r="O1773" i="6"/>
  <c r="O1774" i="6"/>
  <c r="O1775" i="6"/>
  <c r="O1776" i="6"/>
  <c r="O1777" i="6"/>
  <c r="O1778" i="6"/>
  <c r="O1779" i="6"/>
  <c r="O1780" i="6"/>
  <c r="O1781" i="6"/>
  <c r="O1782" i="6"/>
  <c r="O1783" i="6"/>
  <c r="O1784" i="6"/>
  <c r="O1785" i="6"/>
  <c r="O1786" i="6"/>
  <c r="O1787" i="6"/>
  <c r="O1788" i="6"/>
  <c r="O1789" i="6"/>
  <c r="O1790" i="6"/>
  <c r="O1791" i="6"/>
  <c r="O1792" i="6"/>
  <c r="O1793" i="6"/>
  <c r="O1794" i="6"/>
  <c r="O1795" i="6"/>
  <c r="O1796" i="6"/>
  <c r="O1797" i="6"/>
  <c r="O1798" i="6"/>
  <c r="O1799" i="6"/>
  <c r="O1800" i="6"/>
  <c r="O1801" i="6"/>
  <c r="O1802" i="6"/>
  <c r="O1803" i="6"/>
  <c r="O1804" i="6"/>
  <c r="O1805" i="6"/>
  <c r="O1806" i="6"/>
  <c r="O1807" i="6"/>
  <c r="O1808" i="6"/>
  <c r="O1809" i="6"/>
  <c r="O1810" i="6"/>
  <c r="O1811" i="6"/>
  <c r="O1812" i="6"/>
  <c r="O1813" i="6"/>
  <c r="O1814" i="6"/>
  <c r="O1815" i="6"/>
  <c r="O1816" i="6"/>
  <c r="O1817" i="6"/>
  <c r="O1818" i="6"/>
  <c r="O1819" i="6"/>
  <c r="O1820" i="6"/>
  <c r="O1821" i="6"/>
  <c r="O1822" i="6"/>
  <c r="O1823" i="6"/>
  <c r="O1824" i="6"/>
  <c r="O1825" i="6"/>
  <c r="O1826" i="6"/>
  <c r="O1827" i="6"/>
  <c r="O1828" i="6"/>
  <c r="O1829" i="6"/>
  <c r="O1830" i="6"/>
  <c r="O1831" i="6"/>
  <c r="O1832" i="6"/>
  <c r="O1833" i="6"/>
  <c r="O1834" i="6"/>
  <c r="O1835" i="6"/>
  <c r="O1836" i="6"/>
  <c r="O1837" i="6"/>
  <c r="O1838" i="6"/>
  <c r="O1839" i="6"/>
  <c r="O1840" i="6"/>
  <c r="O1841" i="6"/>
  <c r="O1842" i="6"/>
  <c r="O1843" i="6"/>
  <c r="O1844" i="6"/>
  <c r="O1845" i="6"/>
  <c r="O1846" i="6"/>
  <c r="O1847" i="6"/>
  <c r="O1848" i="6"/>
  <c r="O1849" i="6"/>
  <c r="O1850" i="6"/>
  <c r="O1851" i="6"/>
  <c r="O1852" i="6"/>
  <c r="O1853" i="6"/>
  <c r="O1854" i="6"/>
  <c r="O1855" i="6"/>
  <c r="O1856" i="6"/>
  <c r="O1857" i="6"/>
  <c r="O1858" i="6"/>
  <c r="O1859" i="6"/>
  <c r="O1860" i="6"/>
  <c r="O1861" i="6"/>
  <c r="O1862" i="6"/>
  <c r="O1863" i="6"/>
  <c r="O1864" i="6"/>
  <c r="O1865" i="6"/>
  <c r="O1866" i="6"/>
  <c r="O1867" i="6"/>
  <c r="O1868" i="6"/>
  <c r="O1869" i="6"/>
  <c r="O1870" i="6"/>
  <c r="O1871" i="6"/>
  <c r="O1872" i="6"/>
  <c r="O1873" i="6"/>
  <c r="O1874" i="6"/>
  <c r="O1875" i="6"/>
  <c r="O1876" i="6"/>
  <c r="O1877" i="6"/>
  <c r="O1878" i="6"/>
  <c r="O1879" i="6"/>
  <c r="O1880" i="6"/>
  <c r="O1881" i="6"/>
  <c r="O1882" i="6"/>
  <c r="O1883" i="6"/>
  <c r="O1884" i="6"/>
  <c r="O1885" i="6"/>
  <c r="O1886" i="6"/>
  <c r="O1887" i="6"/>
  <c r="O1888" i="6"/>
  <c r="O1889" i="6"/>
  <c r="O1890" i="6"/>
  <c r="O1891" i="6"/>
  <c r="O1892" i="6"/>
  <c r="O1893" i="6"/>
  <c r="O1894" i="6"/>
  <c r="O1895" i="6"/>
  <c r="O1896" i="6"/>
  <c r="O1897" i="6"/>
  <c r="O1898" i="6"/>
  <c r="O1899" i="6"/>
  <c r="O1900" i="6"/>
  <c r="O1901" i="6"/>
  <c r="O1902" i="6"/>
  <c r="O1903" i="6"/>
  <c r="O1904" i="6"/>
  <c r="O1905" i="6"/>
  <c r="O1906" i="6"/>
  <c r="O1907" i="6"/>
  <c r="O1908" i="6"/>
  <c r="O1909" i="6"/>
  <c r="O1910" i="6"/>
  <c r="O1911" i="6"/>
  <c r="O1912" i="6"/>
  <c r="O1913" i="6"/>
  <c r="O1914" i="6"/>
  <c r="O1915" i="6"/>
  <c r="O1916" i="6"/>
  <c r="O1917" i="6"/>
  <c r="O1918" i="6"/>
  <c r="O1919" i="6"/>
  <c r="O1920" i="6"/>
  <c r="O1921" i="6"/>
  <c r="O1922" i="6"/>
  <c r="O1923" i="6"/>
  <c r="O1924" i="6"/>
  <c r="O1925" i="6"/>
  <c r="O1926" i="6"/>
  <c r="O1927" i="6"/>
  <c r="O1928" i="6"/>
  <c r="O1929" i="6"/>
  <c r="O1930" i="6"/>
  <c r="O1931" i="6"/>
  <c r="O1932" i="6"/>
  <c r="O1933" i="6"/>
  <c r="O1934" i="6"/>
  <c r="O1935" i="6"/>
  <c r="O1936" i="6"/>
  <c r="O1937" i="6"/>
  <c r="O1938" i="6"/>
  <c r="O1939" i="6"/>
  <c r="O1940" i="6"/>
  <c r="O1941" i="6"/>
  <c r="O1942" i="6"/>
  <c r="O1943" i="6"/>
  <c r="O1944" i="6"/>
  <c r="O1945" i="6"/>
  <c r="O1946" i="6"/>
  <c r="O1947" i="6"/>
  <c r="O1948" i="6"/>
  <c r="O1949" i="6"/>
  <c r="O1950" i="6"/>
  <c r="O1951" i="6"/>
  <c r="O1952" i="6"/>
  <c r="O1953" i="6"/>
  <c r="O1954" i="6"/>
  <c r="O1955" i="6"/>
  <c r="O1956" i="6"/>
  <c r="O1957" i="6"/>
  <c r="O1958" i="6"/>
  <c r="O1959" i="6"/>
  <c r="O1960" i="6"/>
  <c r="O1961" i="6"/>
  <c r="O1962" i="6"/>
  <c r="O1963" i="6"/>
  <c r="O1964" i="6"/>
  <c r="O1965" i="6"/>
  <c r="O1966" i="6"/>
  <c r="O1967" i="6"/>
  <c r="O1968" i="6"/>
  <c r="O1969" i="6"/>
  <c r="O1970" i="6"/>
  <c r="O1971" i="6"/>
  <c r="O1972" i="6"/>
  <c r="O1973" i="6"/>
  <c r="O1974" i="6"/>
  <c r="O1975" i="6"/>
  <c r="O1976" i="6"/>
  <c r="O1977" i="6"/>
  <c r="O1978" i="6"/>
  <c r="O1979" i="6"/>
  <c r="O1980" i="6"/>
  <c r="O1981" i="6"/>
  <c r="O1982" i="6"/>
  <c r="O1983" i="6"/>
  <c r="O1984" i="6"/>
  <c r="O1985" i="6"/>
  <c r="O1986" i="6"/>
  <c r="O1987" i="6"/>
  <c r="O1988" i="6"/>
  <c r="O1989" i="6"/>
  <c r="O1990" i="6"/>
  <c r="O1991" i="6"/>
  <c r="O1992" i="6"/>
  <c r="O1993" i="6"/>
  <c r="O1994" i="6"/>
  <c r="O1995" i="6"/>
  <c r="O1996" i="6"/>
  <c r="O1997" i="6"/>
  <c r="O1998" i="6"/>
  <c r="O1999" i="6"/>
  <c r="O2000" i="6"/>
  <c r="O2001" i="6"/>
  <c r="O2002" i="6"/>
  <c r="O2003" i="6"/>
  <c r="O2004" i="6"/>
  <c r="O2005" i="6"/>
  <c r="O2006" i="6"/>
  <c r="O2007" i="6"/>
  <c r="O2008" i="6"/>
  <c r="O2009" i="6"/>
  <c r="O2010" i="6"/>
  <c r="O2011" i="6"/>
  <c r="O2012" i="6"/>
  <c r="O2013" i="6"/>
  <c r="O2014" i="6"/>
  <c r="O2015" i="6"/>
  <c r="O2016" i="6"/>
  <c r="O2017" i="6"/>
  <c r="O2018" i="6"/>
  <c r="O2019" i="6"/>
  <c r="O2020" i="6"/>
  <c r="O2021" i="6"/>
  <c r="O2022" i="6"/>
  <c r="O2023" i="6"/>
  <c r="O2024" i="6"/>
  <c r="O2025" i="6"/>
  <c r="O2026" i="6"/>
  <c r="O2027" i="6"/>
  <c r="O2028" i="6"/>
  <c r="O2029" i="6"/>
  <c r="O2030" i="6"/>
  <c r="O2031" i="6"/>
  <c r="O2032" i="6"/>
  <c r="O2033" i="6"/>
  <c r="O2034" i="6"/>
  <c r="O2035" i="6"/>
  <c r="O2036" i="6"/>
  <c r="O2037" i="6"/>
  <c r="O2038" i="6"/>
  <c r="O2039" i="6"/>
  <c r="O2040" i="6"/>
  <c r="O2041" i="6"/>
  <c r="O2042" i="6"/>
  <c r="O2043" i="6"/>
  <c r="O2044" i="6"/>
  <c r="O2045" i="6"/>
  <c r="O2046" i="6"/>
  <c r="O2047" i="6"/>
  <c r="O2048" i="6"/>
  <c r="O2049" i="6"/>
  <c r="O2050" i="6"/>
  <c r="O2051" i="6"/>
  <c r="O2052" i="6"/>
  <c r="O2053" i="6"/>
  <c r="O2054" i="6"/>
  <c r="O2055" i="6"/>
  <c r="O2056" i="6"/>
  <c r="O2057" i="6"/>
  <c r="O2058" i="6"/>
  <c r="O2059" i="6"/>
  <c r="O2060" i="6"/>
  <c r="O2061" i="6"/>
  <c r="O2062" i="6"/>
  <c r="O2063" i="6"/>
  <c r="O2064" i="6"/>
  <c r="O2065" i="6"/>
  <c r="O2066" i="6"/>
  <c r="O2067" i="6"/>
  <c r="O2068" i="6"/>
  <c r="O2069" i="6"/>
  <c r="O2070" i="6"/>
  <c r="O2071" i="6"/>
  <c r="O2072" i="6"/>
  <c r="O2073" i="6"/>
  <c r="O2074" i="6"/>
  <c r="O2075" i="6"/>
  <c r="O2076" i="6"/>
  <c r="O2077" i="6"/>
  <c r="O2078" i="6"/>
  <c r="O2079" i="6"/>
  <c r="O2080" i="6"/>
  <c r="O2081" i="6"/>
  <c r="O2082" i="6"/>
  <c r="O2083" i="6"/>
  <c r="O2084" i="6"/>
  <c r="O2085" i="6"/>
  <c r="O2086" i="6"/>
  <c r="O2087" i="6"/>
  <c r="O2088" i="6"/>
  <c r="O2089" i="6"/>
  <c r="O2090" i="6"/>
  <c r="O2091" i="6"/>
  <c r="O2092" i="6"/>
  <c r="O2093" i="6"/>
  <c r="O2094" i="6"/>
  <c r="O2095" i="6"/>
  <c r="O2096" i="6"/>
  <c r="O2097" i="6"/>
  <c r="O2098" i="6"/>
  <c r="O2099" i="6"/>
  <c r="O2100" i="6"/>
  <c r="O2101" i="6"/>
  <c r="O2102" i="6"/>
  <c r="O2103" i="6"/>
  <c r="O2104" i="6"/>
  <c r="O2105" i="6"/>
  <c r="O2106" i="6"/>
  <c r="O2107" i="6"/>
  <c r="O2108" i="6"/>
  <c r="O2109" i="6"/>
  <c r="O2110" i="6"/>
  <c r="O2111" i="6"/>
  <c r="O2112" i="6"/>
  <c r="O2113" i="6"/>
  <c r="O2114" i="6"/>
  <c r="O2115" i="6"/>
  <c r="O2116" i="6"/>
  <c r="O2117" i="6"/>
  <c r="O2118" i="6"/>
  <c r="O2119" i="6"/>
  <c r="O2120" i="6"/>
  <c r="O2121" i="6"/>
  <c r="O2122" i="6"/>
  <c r="O2123" i="6"/>
  <c r="O2124" i="6"/>
  <c r="O2125" i="6"/>
  <c r="O2126" i="6"/>
  <c r="O2127" i="6"/>
  <c r="O2128" i="6"/>
  <c r="O2129" i="6"/>
  <c r="O2130" i="6"/>
  <c r="O2131" i="6"/>
  <c r="O2132" i="6"/>
  <c r="O2133" i="6"/>
  <c r="O2134" i="6"/>
  <c r="O2135" i="6"/>
  <c r="O2136" i="6"/>
  <c r="O2137" i="6"/>
  <c r="O2138" i="6"/>
  <c r="O2139" i="6"/>
  <c r="O2140" i="6"/>
  <c r="O2141" i="6"/>
  <c r="O2142" i="6"/>
  <c r="O2143" i="6"/>
  <c r="O2144" i="6"/>
  <c r="O2145" i="6"/>
  <c r="O2146" i="6"/>
  <c r="O2147" i="6"/>
  <c r="O2148" i="6"/>
  <c r="O2149" i="6"/>
  <c r="O2150" i="6"/>
  <c r="O2151" i="6"/>
  <c r="O2152" i="6"/>
  <c r="O2153" i="6"/>
  <c r="O2154" i="6"/>
  <c r="O2155" i="6"/>
  <c r="O2156" i="6"/>
  <c r="O2157" i="6"/>
  <c r="O2158" i="6"/>
  <c r="O2159" i="6"/>
  <c r="O2160" i="6"/>
  <c r="O2161" i="6"/>
  <c r="O2162" i="6"/>
  <c r="O2163" i="6"/>
  <c r="O2164" i="6"/>
  <c r="O2165" i="6"/>
  <c r="O2166" i="6"/>
  <c r="O2167" i="6"/>
  <c r="O2168" i="6"/>
  <c r="O2169" i="6"/>
  <c r="O2170" i="6"/>
  <c r="O2171" i="6"/>
  <c r="O2172" i="6"/>
  <c r="O2173" i="6"/>
  <c r="O2174" i="6"/>
  <c r="O2175" i="6"/>
  <c r="O2176" i="6"/>
  <c r="O2177" i="6"/>
  <c r="O2178" i="6"/>
  <c r="O2179" i="6"/>
  <c r="O2180" i="6"/>
  <c r="O2181" i="6"/>
  <c r="O2182" i="6"/>
  <c r="O2183" i="6"/>
  <c r="O2184" i="6"/>
  <c r="O2185" i="6"/>
  <c r="O2186" i="6"/>
  <c r="O2187" i="6"/>
  <c r="O2188" i="6"/>
  <c r="O2189" i="6"/>
  <c r="O2190" i="6"/>
  <c r="O2191" i="6"/>
  <c r="O2192" i="6"/>
  <c r="O2193" i="6"/>
  <c r="O2194" i="6"/>
  <c r="O2195" i="6"/>
  <c r="O2196" i="6"/>
  <c r="O2197" i="6"/>
  <c r="O2198" i="6"/>
  <c r="O2199" i="6"/>
  <c r="O2200" i="6"/>
  <c r="O2201" i="6"/>
  <c r="O2202" i="6"/>
  <c r="O2203" i="6"/>
  <c r="O2204" i="6"/>
  <c r="O2205" i="6"/>
  <c r="O2206" i="6"/>
  <c r="O2207" i="6"/>
  <c r="O2208" i="6"/>
  <c r="O2209" i="6"/>
  <c r="O2210" i="6"/>
  <c r="O2211" i="6"/>
  <c r="O2212" i="6"/>
  <c r="O2213" i="6"/>
  <c r="O2214" i="6"/>
  <c r="O2215" i="6"/>
  <c r="O2216" i="6"/>
  <c r="O2217" i="6"/>
  <c r="O2218" i="6"/>
  <c r="O2219" i="6"/>
  <c r="O2220" i="6"/>
  <c r="O2221" i="6"/>
  <c r="O2222" i="6"/>
  <c r="O2223" i="6"/>
  <c r="O2224" i="6"/>
  <c r="O2225" i="6"/>
  <c r="O2226" i="6"/>
  <c r="O2227" i="6"/>
  <c r="O2228" i="6"/>
  <c r="O2229" i="6"/>
  <c r="O2230" i="6"/>
  <c r="O2231" i="6"/>
  <c r="O2232" i="6"/>
  <c r="O2233" i="6"/>
  <c r="O2234" i="6"/>
  <c r="O2235" i="6"/>
  <c r="O2236" i="6"/>
  <c r="O2237" i="6"/>
  <c r="O2238" i="6"/>
  <c r="O2239" i="6"/>
  <c r="O2240" i="6"/>
  <c r="O2241" i="6"/>
  <c r="O2242" i="6"/>
  <c r="O2243" i="6"/>
  <c r="O2244" i="6"/>
  <c r="O2245" i="6"/>
  <c r="O2246" i="6"/>
  <c r="O2247" i="6"/>
  <c r="O2248" i="6"/>
  <c r="O2249" i="6"/>
  <c r="O2250" i="6"/>
  <c r="O2251" i="6"/>
  <c r="O2252" i="6"/>
  <c r="O2253" i="6"/>
  <c r="O2254" i="6"/>
  <c r="O2255" i="6"/>
  <c r="O2256" i="6"/>
  <c r="O2257" i="6"/>
  <c r="O2258" i="6"/>
  <c r="O2259" i="6"/>
  <c r="O2260" i="6"/>
  <c r="O2261" i="6"/>
  <c r="O2262" i="6"/>
  <c r="O2263" i="6"/>
  <c r="O2264" i="6"/>
  <c r="O2265" i="6"/>
  <c r="O2266" i="6"/>
  <c r="O2267" i="6"/>
  <c r="O2268" i="6"/>
  <c r="O2269" i="6"/>
  <c r="O2270" i="6"/>
  <c r="O2271" i="6"/>
  <c r="O2272" i="6"/>
  <c r="O2273" i="6"/>
  <c r="O2274" i="6"/>
  <c r="O2275" i="6"/>
  <c r="O2276" i="6"/>
  <c r="O2277" i="6"/>
  <c r="O2278" i="6"/>
  <c r="O2279" i="6"/>
  <c r="O2280" i="6"/>
  <c r="O2281" i="6"/>
  <c r="O2282" i="6"/>
  <c r="O2283" i="6"/>
  <c r="O2284" i="6"/>
  <c r="O2285" i="6"/>
  <c r="O2286" i="6"/>
  <c r="O2287" i="6"/>
  <c r="O2288" i="6"/>
  <c r="O2289" i="6"/>
  <c r="O2290" i="6"/>
  <c r="O2291" i="6"/>
  <c r="O2292" i="6"/>
  <c r="O2293" i="6"/>
  <c r="O2294" i="6"/>
  <c r="O2295" i="6"/>
  <c r="O2296" i="6"/>
  <c r="O2297" i="6"/>
  <c r="O2298" i="6"/>
  <c r="O2299" i="6"/>
  <c r="O2300" i="6"/>
  <c r="O2301" i="6"/>
  <c r="O2302" i="6"/>
  <c r="O2303" i="6"/>
  <c r="O2304" i="6"/>
  <c r="O2305" i="6"/>
  <c r="O2306" i="6"/>
  <c r="O2307" i="6"/>
  <c r="O2308" i="6"/>
  <c r="O2309" i="6"/>
  <c r="O2310" i="6"/>
  <c r="O2311" i="6"/>
  <c r="O2312" i="6"/>
  <c r="O2313" i="6"/>
  <c r="O2314" i="6"/>
  <c r="O2315" i="6"/>
  <c r="O2316" i="6"/>
  <c r="O2317" i="6"/>
  <c r="O2318" i="6"/>
  <c r="O2319" i="6"/>
  <c r="O2320" i="6"/>
  <c r="O2321" i="6"/>
  <c r="O2322" i="6"/>
  <c r="O2323" i="6"/>
  <c r="O2324" i="6"/>
  <c r="O2325" i="6"/>
  <c r="O2326" i="6"/>
  <c r="O2327" i="6"/>
  <c r="O2328" i="6"/>
  <c r="O2329" i="6"/>
  <c r="O2330" i="6"/>
  <c r="O2331" i="6"/>
  <c r="O2332" i="6"/>
  <c r="O2333" i="6"/>
  <c r="O2334" i="6"/>
  <c r="O2335" i="6"/>
  <c r="O2336" i="6"/>
  <c r="O2337" i="6"/>
  <c r="O2338" i="6"/>
  <c r="O2339" i="6"/>
  <c r="O2340" i="6"/>
  <c r="O2341" i="6"/>
  <c r="O2342" i="6"/>
  <c r="O2343" i="6"/>
  <c r="O2344" i="6"/>
  <c r="O2345" i="6"/>
  <c r="O2346" i="6"/>
  <c r="O2347" i="6"/>
  <c r="O2348" i="6"/>
  <c r="O2349" i="6"/>
  <c r="O2350" i="6"/>
  <c r="O2351" i="6"/>
  <c r="O2352" i="6"/>
  <c r="O2353" i="6"/>
  <c r="O2354" i="6"/>
  <c r="O2355" i="6"/>
  <c r="O2356" i="6"/>
  <c r="O2357" i="6"/>
  <c r="O2358" i="6"/>
  <c r="O2359" i="6"/>
  <c r="O2360" i="6"/>
  <c r="O2361" i="6"/>
  <c r="O2362" i="6"/>
  <c r="O2363" i="6"/>
  <c r="O2364" i="6"/>
  <c r="O2365" i="6"/>
  <c r="O2366" i="6"/>
  <c r="O2367" i="6"/>
  <c r="O2368" i="6"/>
  <c r="O2369" i="6"/>
  <c r="O2370" i="6"/>
  <c r="O2371" i="6"/>
  <c r="O2372" i="6"/>
  <c r="O2373" i="6"/>
  <c r="O2374" i="6"/>
  <c r="O2375" i="6"/>
  <c r="O2376" i="6"/>
  <c r="O2377" i="6"/>
  <c r="O2378" i="6"/>
  <c r="O2379" i="6"/>
  <c r="O2380" i="6"/>
  <c r="O2381" i="6"/>
  <c r="O2382" i="6"/>
  <c r="O2383" i="6"/>
  <c r="O2384" i="6"/>
  <c r="O2385" i="6"/>
  <c r="O2386" i="6"/>
  <c r="O2387" i="6"/>
  <c r="O2388" i="6"/>
  <c r="O2389" i="6"/>
  <c r="O2390" i="6"/>
  <c r="O2391" i="6"/>
  <c r="O2392" i="6"/>
  <c r="O2393" i="6"/>
  <c r="O2394" i="6"/>
  <c r="O2395" i="6"/>
  <c r="O2396" i="6"/>
  <c r="O2397" i="6"/>
  <c r="O2398" i="6"/>
  <c r="O2399" i="6"/>
  <c r="O2400" i="6"/>
  <c r="O2401" i="6"/>
  <c r="O2402" i="6"/>
  <c r="O2403" i="6"/>
  <c r="O2404" i="6"/>
  <c r="O2405" i="6"/>
  <c r="O2406" i="6"/>
  <c r="O2407" i="6"/>
  <c r="O2408" i="6"/>
  <c r="O2409" i="6"/>
  <c r="O2410" i="6"/>
  <c r="O2411" i="6"/>
  <c r="O2412" i="6"/>
  <c r="O2413" i="6"/>
  <c r="O2414" i="6"/>
  <c r="O2415" i="6"/>
  <c r="O2416" i="6"/>
  <c r="O2417" i="6"/>
  <c r="O2418" i="6"/>
  <c r="O2419" i="6"/>
  <c r="O2420" i="6"/>
  <c r="O2421" i="6"/>
  <c r="O2422" i="6"/>
  <c r="O2423" i="6"/>
  <c r="O2424" i="6"/>
  <c r="O2425" i="6"/>
  <c r="O2426" i="6"/>
  <c r="O2427" i="6"/>
  <c r="O2428" i="6"/>
  <c r="O2429" i="6"/>
  <c r="O2430" i="6"/>
  <c r="O2431" i="6"/>
  <c r="O2432" i="6"/>
  <c r="O2433" i="6"/>
  <c r="O2434" i="6"/>
  <c r="O2435" i="6"/>
  <c r="O2436" i="6"/>
  <c r="O2437" i="6"/>
  <c r="O2438" i="6"/>
  <c r="O2439" i="6"/>
  <c r="O2440" i="6"/>
  <c r="O2441" i="6"/>
  <c r="O2442" i="6"/>
  <c r="O2443" i="6"/>
  <c r="O2444" i="6"/>
  <c r="O2445" i="6"/>
  <c r="O2446" i="6"/>
  <c r="O2447" i="6"/>
  <c r="O2448" i="6"/>
  <c r="O2449" i="6"/>
  <c r="O2450" i="6"/>
  <c r="O2451" i="6"/>
  <c r="O2452" i="6"/>
  <c r="O2453" i="6"/>
  <c r="O2454" i="6"/>
  <c r="O2455" i="6"/>
  <c r="O2456" i="6"/>
  <c r="O2457" i="6"/>
  <c r="O2458" i="6"/>
  <c r="O2459" i="6"/>
  <c r="O2460" i="6"/>
  <c r="O2461" i="6"/>
  <c r="O2462" i="6"/>
  <c r="O2463" i="6"/>
  <c r="O2464" i="6"/>
  <c r="O2465" i="6"/>
  <c r="O2466" i="6"/>
  <c r="O2467" i="6"/>
  <c r="O2468" i="6"/>
  <c r="O2469" i="6"/>
  <c r="O2470" i="6"/>
  <c r="O2471" i="6"/>
  <c r="O2472" i="6"/>
  <c r="O2473" i="6"/>
  <c r="O2474" i="6"/>
  <c r="O2475" i="6"/>
  <c r="O2476" i="6"/>
  <c r="O2477" i="6"/>
  <c r="O2478" i="6"/>
  <c r="O2479" i="6"/>
  <c r="O2480" i="6"/>
  <c r="O2481" i="6"/>
  <c r="O2482" i="6"/>
  <c r="O2483" i="6"/>
  <c r="O2484" i="6"/>
  <c r="O2485" i="6"/>
  <c r="O2486" i="6"/>
  <c r="O2487" i="6"/>
  <c r="O2488" i="6"/>
  <c r="O2489" i="6"/>
  <c r="O2490" i="6"/>
  <c r="O2491" i="6"/>
  <c r="O2492" i="6"/>
  <c r="O2493" i="6"/>
  <c r="O2494" i="6"/>
  <c r="O2495" i="6"/>
  <c r="O2496" i="6"/>
  <c r="O2497" i="6"/>
  <c r="O2498" i="6"/>
  <c r="O2499" i="6"/>
  <c r="O2500" i="6"/>
  <c r="O2501" i="6"/>
  <c r="O2502" i="6"/>
  <c r="O2503" i="6"/>
  <c r="O2504" i="6"/>
  <c r="O2505" i="6"/>
  <c r="O2506" i="6"/>
  <c r="O2507" i="6"/>
  <c r="O2508" i="6"/>
  <c r="O2509" i="6"/>
  <c r="O2510" i="6"/>
  <c r="O2511" i="6"/>
  <c r="O2512" i="6"/>
  <c r="O2513" i="6"/>
  <c r="O2514" i="6"/>
  <c r="O2515" i="6"/>
  <c r="O2516" i="6"/>
  <c r="O2517" i="6"/>
  <c r="O2518" i="6"/>
  <c r="O2519" i="6"/>
  <c r="O2520" i="6"/>
  <c r="O2521" i="6"/>
  <c r="O2522" i="6"/>
  <c r="O2523" i="6"/>
  <c r="O2524" i="6"/>
  <c r="O2525" i="6"/>
  <c r="O2526" i="6"/>
  <c r="O2527" i="6"/>
  <c r="O2528" i="6"/>
  <c r="O2529" i="6"/>
  <c r="O2530" i="6"/>
  <c r="O2531" i="6"/>
  <c r="O2532" i="6"/>
  <c r="O2533" i="6"/>
  <c r="O2534" i="6"/>
  <c r="O2535" i="6"/>
  <c r="O2536" i="6"/>
  <c r="O2537" i="6"/>
  <c r="O2538" i="6"/>
  <c r="O2539" i="6"/>
  <c r="O2540" i="6"/>
  <c r="O2541" i="6"/>
  <c r="O2542" i="6"/>
  <c r="O2543" i="6"/>
  <c r="O2544" i="6"/>
  <c r="O2545" i="6"/>
  <c r="O2546" i="6"/>
  <c r="O2547" i="6"/>
  <c r="O2548" i="6"/>
  <c r="O2549" i="6"/>
  <c r="O2550" i="6"/>
  <c r="O2551" i="6"/>
  <c r="O2552" i="6"/>
  <c r="O2553" i="6"/>
  <c r="O2554" i="6"/>
  <c r="O2555" i="6"/>
  <c r="O2556" i="6"/>
  <c r="O2557" i="6"/>
  <c r="O2558" i="6"/>
  <c r="O2559" i="6"/>
  <c r="O2560" i="6"/>
  <c r="O2561" i="6"/>
  <c r="O2562" i="6"/>
  <c r="O2563" i="6"/>
  <c r="O2564" i="6"/>
  <c r="O2565" i="6"/>
  <c r="O2566" i="6"/>
  <c r="O2567" i="6"/>
  <c r="O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1391" i="6"/>
  <c r="M1392" i="6"/>
  <c r="M1393" i="6"/>
  <c r="M1394" i="6"/>
  <c r="M1395" i="6"/>
  <c r="M1396" i="6"/>
  <c r="M1397" i="6"/>
  <c r="M1398" i="6"/>
  <c r="M1399" i="6"/>
  <c r="M1400" i="6"/>
  <c r="M1401" i="6"/>
  <c r="M1402" i="6"/>
  <c r="M1403" i="6"/>
  <c r="M1404" i="6"/>
  <c r="M1405" i="6"/>
  <c r="M1406" i="6"/>
  <c r="M1407" i="6"/>
  <c r="M1408" i="6"/>
  <c r="M1409" i="6"/>
  <c r="M1410" i="6"/>
  <c r="M1411" i="6"/>
  <c r="M1412" i="6"/>
  <c r="M1413" i="6"/>
  <c r="M1414" i="6"/>
  <c r="M1415" i="6"/>
  <c r="M1416" i="6"/>
  <c r="M1417" i="6"/>
  <c r="M1418" i="6"/>
  <c r="M1419" i="6"/>
  <c r="M1420" i="6"/>
  <c r="M1421" i="6"/>
  <c r="M1422" i="6"/>
  <c r="M1423" i="6"/>
  <c r="M1424" i="6"/>
  <c r="M1425" i="6"/>
  <c r="M1426" i="6"/>
  <c r="M1427" i="6"/>
  <c r="M1428" i="6"/>
  <c r="M1429" i="6"/>
  <c r="M1430" i="6"/>
  <c r="M1431" i="6"/>
  <c r="M1432" i="6"/>
  <c r="M1433" i="6"/>
  <c r="M1434" i="6"/>
  <c r="M1435" i="6"/>
  <c r="M1436" i="6"/>
  <c r="M1437" i="6"/>
  <c r="M1438" i="6"/>
  <c r="M1439" i="6"/>
  <c r="M1440" i="6"/>
  <c r="M1441" i="6"/>
  <c r="M1442" i="6"/>
  <c r="M1443" i="6"/>
  <c r="M1444" i="6"/>
  <c r="M1445" i="6"/>
  <c r="M1446" i="6"/>
  <c r="M1447" i="6"/>
  <c r="M1448" i="6"/>
  <c r="M1449" i="6"/>
  <c r="M1450" i="6"/>
  <c r="M1451" i="6"/>
  <c r="M1452" i="6"/>
  <c r="M1453" i="6"/>
  <c r="M1454" i="6"/>
  <c r="M1455" i="6"/>
  <c r="M1456" i="6"/>
  <c r="M1457" i="6"/>
  <c r="M1458" i="6"/>
  <c r="M1459" i="6"/>
  <c r="M1460" i="6"/>
  <c r="M1461" i="6"/>
  <c r="M1462" i="6"/>
  <c r="M1463" i="6"/>
  <c r="M1464" i="6"/>
  <c r="M1465" i="6"/>
  <c r="M1466" i="6"/>
  <c r="M1467" i="6"/>
  <c r="M1468" i="6"/>
  <c r="M1469" i="6"/>
  <c r="M1470" i="6"/>
  <c r="M1471" i="6"/>
  <c r="M1472" i="6"/>
  <c r="M1473" i="6"/>
  <c r="M1474" i="6"/>
  <c r="M1475" i="6"/>
  <c r="M1476" i="6"/>
  <c r="M1477" i="6"/>
  <c r="M1478" i="6"/>
  <c r="M1479" i="6"/>
  <c r="M1480" i="6"/>
  <c r="M1481" i="6"/>
  <c r="M1482" i="6"/>
  <c r="M1483" i="6"/>
  <c r="M1484" i="6"/>
  <c r="M1485" i="6"/>
  <c r="M1486" i="6"/>
  <c r="M1487" i="6"/>
  <c r="M1488" i="6"/>
  <c r="M1489" i="6"/>
  <c r="M1490" i="6"/>
  <c r="M1491" i="6"/>
  <c r="M1492" i="6"/>
  <c r="M1493" i="6"/>
  <c r="M1494" i="6"/>
  <c r="M1495" i="6"/>
  <c r="M1496" i="6"/>
  <c r="M1497" i="6"/>
  <c r="M1498" i="6"/>
  <c r="M1499" i="6"/>
  <c r="M1500" i="6"/>
  <c r="M1501" i="6"/>
  <c r="M1502" i="6"/>
  <c r="M1503" i="6"/>
  <c r="M1504" i="6"/>
  <c r="M1505" i="6"/>
  <c r="M1506" i="6"/>
  <c r="M1507" i="6"/>
  <c r="M1508" i="6"/>
  <c r="M1509" i="6"/>
  <c r="M1510" i="6"/>
  <c r="M1511" i="6"/>
  <c r="M1512" i="6"/>
  <c r="M1513" i="6"/>
  <c r="M1514" i="6"/>
  <c r="M1515" i="6"/>
  <c r="M1516" i="6"/>
  <c r="M1517" i="6"/>
  <c r="M1518" i="6"/>
  <c r="M1519" i="6"/>
  <c r="M1520" i="6"/>
  <c r="M1521" i="6"/>
  <c r="M1522" i="6"/>
  <c r="M1523" i="6"/>
  <c r="M1524" i="6"/>
  <c r="M1525" i="6"/>
  <c r="M1526" i="6"/>
  <c r="M1527" i="6"/>
  <c r="M1528" i="6"/>
  <c r="M1529" i="6"/>
  <c r="M1530" i="6"/>
  <c r="M1531" i="6"/>
  <c r="M1532" i="6"/>
  <c r="M1533" i="6"/>
  <c r="M1534" i="6"/>
  <c r="M1535" i="6"/>
  <c r="M1536" i="6"/>
  <c r="M1537" i="6"/>
  <c r="M1538" i="6"/>
  <c r="M1539" i="6"/>
  <c r="M1540" i="6"/>
  <c r="M1541" i="6"/>
  <c r="M1542" i="6"/>
  <c r="M1543" i="6"/>
  <c r="M1544" i="6"/>
  <c r="M1545" i="6"/>
  <c r="M1546" i="6"/>
  <c r="M1547" i="6"/>
  <c r="M1548" i="6"/>
  <c r="M1549" i="6"/>
  <c r="M1550" i="6"/>
  <c r="M1551" i="6"/>
  <c r="M1552" i="6"/>
  <c r="M1553" i="6"/>
  <c r="M1554" i="6"/>
  <c r="M1555" i="6"/>
  <c r="M1556" i="6"/>
  <c r="M1557" i="6"/>
  <c r="M1558" i="6"/>
  <c r="M1559" i="6"/>
  <c r="M1560" i="6"/>
  <c r="M1561" i="6"/>
  <c r="M1562" i="6"/>
  <c r="M1563" i="6"/>
  <c r="M1564" i="6"/>
  <c r="M1565" i="6"/>
  <c r="M1566" i="6"/>
  <c r="M1567" i="6"/>
  <c r="M1568" i="6"/>
  <c r="M1569" i="6"/>
  <c r="M1570" i="6"/>
  <c r="M1571" i="6"/>
  <c r="M1572" i="6"/>
  <c r="M1573" i="6"/>
  <c r="M1574" i="6"/>
  <c r="M1575" i="6"/>
  <c r="M1576" i="6"/>
  <c r="M1577" i="6"/>
  <c r="M1578" i="6"/>
  <c r="M1579" i="6"/>
  <c r="M1580" i="6"/>
  <c r="M1581" i="6"/>
  <c r="M1582" i="6"/>
  <c r="M1583" i="6"/>
  <c r="M1584" i="6"/>
  <c r="M1585" i="6"/>
  <c r="M1586" i="6"/>
  <c r="M1587" i="6"/>
  <c r="M1588" i="6"/>
  <c r="M1589" i="6"/>
  <c r="M1590" i="6"/>
  <c r="M1591" i="6"/>
  <c r="M1592" i="6"/>
  <c r="M1593" i="6"/>
  <c r="M1594" i="6"/>
  <c r="M1595" i="6"/>
  <c r="M1596" i="6"/>
  <c r="M1597" i="6"/>
  <c r="M1598" i="6"/>
  <c r="M1599" i="6"/>
  <c r="M1600" i="6"/>
  <c r="M1601" i="6"/>
  <c r="M1602" i="6"/>
  <c r="M1603" i="6"/>
  <c r="M1604" i="6"/>
  <c r="M1605" i="6"/>
  <c r="M1606" i="6"/>
  <c r="M1607" i="6"/>
  <c r="M1608" i="6"/>
  <c r="M1609" i="6"/>
  <c r="M1610" i="6"/>
  <c r="M1611" i="6"/>
  <c r="M1612" i="6"/>
  <c r="M1613" i="6"/>
  <c r="M1614" i="6"/>
  <c r="M1615" i="6"/>
  <c r="M1616" i="6"/>
  <c r="M1617" i="6"/>
  <c r="M1618" i="6"/>
  <c r="M1619" i="6"/>
  <c r="M1620" i="6"/>
  <c r="M1621" i="6"/>
  <c r="M1622" i="6"/>
  <c r="M1623" i="6"/>
  <c r="M1624" i="6"/>
  <c r="M1625" i="6"/>
  <c r="M1626" i="6"/>
  <c r="M1627" i="6"/>
  <c r="M1628" i="6"/>
  <c r="M1629" i="6"/>
  <c r="M1630" i="6"/>
  <c r="M1631" i="6"/>
  <c r="M1632" i="6"/>
  <c r="M1633" i="6"/>
  <c r="M1634" i="6"/>
  <c r="M1635" i="6"/>
  <c r="M1636" i="6"/>
  <c r="M1637" i="6"/>
  <c r="M1638" i="6"/>
  <c r="M1639" i="6"/>
  <c r="M1640" i="6"/>
  <c r="M1641" i="6"/>
  <c r="M1642" i="6"/>
  <c r="M1643" i="6"/>
  <c r="M1644" i="6"/>
  <c r="M1645" i="6"/>
  <c r="M1646" i="6"/>
  <c r="M1647" i="6"/>
  <c r="M1648" i="6"/>
  <c r="M1649" i="6"/>
  <c r="M1650" i="6"/>
  <c r="M1651" i="6"/>
  <c r="M1652" i="6"/>
  <c r="M1653" i="6"/>
  <c r="M1654" i="6"/>
  <c r="M1655" i="6"/>
  <c r="M1656" i="6"/>
  <c r="M1657" i="6"/>
  <c r="M1658" i="6"/>
  <c r="M1659" i="6"/>
  <c r="M1660" i="6"/>
  <c r="M1661" i="6"/>
  <c r="M1662" i="6"/>
  <c r="M1663" i="6"/>
  <c r="M1664" i="6"/>
  <c r="M1665" i="6"/>
  <c r="M1666" i="6"/>
  <c r="M1667" i="6"/>
  <c r="M1668" i="6"/>
  <c r="M1669" i="6"/>
  <c r="M1670" i="6"/>
  <c r="M1671" i="6"/>
  <c r="M1672" i="6"/>
  <c r="M1673" i="6"/>
  <c r="M1674" i="6"/>
  <c r="M1675" i="6"/>
  <c r="M1676" i="6"/>
  <c r="M1677" i="6"/>
  <c r="M1678" i="6"/>
  <c r="M1679" i="6"/>
  <c r="M1680" i="6"/>
  <c r="M1681" i="6"/>
  <c r="M1682" i="6"/>
  <c r="M1683" i="6"/>
  <c r="M1684" i="6"/>
  <c r="M1685" i="6"/>
  <c r="M1686" i="6"/>
  <c r="M1687" i="6"/>
  <c r="M1688" i="6"/>
  <c r="M1689" i="6"/>
  <c r="M1690" i="6"/>
  <c r="M1691" i="6"/>
  <c r="M1692" i="6"/>
  <c r="M1693" i="6"/>
  <c r="M1694" i="6"/>
  <c r="M1695" i="6"/>
  <c r="M1696" i="6"/>
  <c r="M1697" i="6"/>
  <c r="M1698" i="6"/>
  <c r="M1699" i="6"/>
  <c r="M1700" i="6"/>
  <c r="M1701" i="6"/>
  <c r="M1702" i="6"/>
  <c r="M1703" i="6"/>
  <c r="M1704" i="6"/>
  <c r="M1705" i="6"/>
  <c r="M1706" i="6"/>
  <c r="M1707" i="6"/>
  <c r="M1708" i="6"/>
  <c r="M1709" i="6"/>
  <c r="M1710" i="6"/>
  <c r="M1711" i="6"/>
  <c r="M1712" i="6"/>
  <c r="M1713" i="6"/>
  <c r="M1714" i="6"/>
  <c r="M1715" i="6"/>
  <c r="M1716" i="6"/>
  <c r="M1717" i="6"/>
  <c r="M1718" i="6"/>
  <c r="M1719" i="6"/>
  <c r="M1720" i="6"/>
  <c r="M1721" i="6"/>
  <c r="M1722" i="6"/>
  <c r="M1723" i="6"/>
  <c r="M1724" i="6"/>
  <c r="M1725" i="6"/>
  <c r="M1726" i="6"/>
  <c r="M1727" i="6"/>
  <c r="M1728" i="6"/>
  <c r="M1729" i="6"/>
  <c r="M1730" i="6"/>
  <c r="M1731" i="6"/>
  <c r="M1732" i="6"/>
  <c r="M1733" i="6"/>
  <c r="M1734" i="6"/>
  <c r="M1735" i="6"/>
  <c r="M1736" i="6"/>
  <c r="M1737" i="6"/>
  <c r="M1738" i="6"/>
  <c r="M1739" i="6"/>
  <c r="M1740" i="6"/>
  <c r="M1741" i="6"/>
  <c r="M1742" i="6"/>
  <c r="M1743" i="6"/>
  <c r="M1744" i="6"/>
  <c r="M1745" i="6"/>
  <c r="M1746" i="6"/>
  <c r="M1747" i="6"/>
  <c r="M1748" i="6"/>
  <c r="M1749" i="6"/>
  <c r="M1750" i="6"/>
  <c r="M1751" i="6"/>
  <c r="M1752" i="6"/>
  <c r="M1753" i="6"/>
  <c r="M1754" i="6"/>
  <c r="M1755" i="6"/>
  <c r="M1756" i="6"/>
  <c r="M1757" i="6"/>
  <c r="M1758" i="6"/>
  <c r="M1759" i="6"/>
  <c r="M1760" i="6"/>
  <c r="M1761" i="6"/>
  <c r="M1762" i="6"/>
  <c r="M1763" i="6"/>
  <c r="M1764" i="6"/>
  <c r="M1765" i="6"/>
  <c r="M1766" i="6"/>
  <c r="M1767" i="6"/>
  <c r="M1768" i="6"/>
  <c r="M1769" i="6"/>
  <c r="M1770" i="6"/>
  <c r="M1771" i="6"/>
  <c r="M1772" i="6"/>
  <c r="M1773" i="6"/>
  <c r="M1774" i="6"/>
  <c r="M1775" i="6"/>
  <c r="M1776" i="6"/>
  <c r="M1777" i="6"/>
  <c r="M1778" i="6"/>
  <c r="M1779" i="6"/>
  <c r="M1780" i="6"/>
  <c r="M1781" i="6"/>
  <c r="M1782" i="6"/>
  <c r="M1783" i="6"/>
  <c r="M1784" i="6"/>
  <c r="M1785" i="6"/>
  <c r="M1786" i="6"/>
  <c r="M1787" i="6"/>
  <c r="M1788" i="6"/>
  <c r="M1789" i="6"/>
  <c r="M1790" i="6"/>
  <c r="M1791" i="6"/>
  <c r="M1792" i="6"/>
  <c r="M1793" i="6"/>
  <c r="M1794" i="6"/>
  <c r="M1795" i="6"/>
  <c r="M1796" i="6"/>
  <c r="M1797" i="6"/>
  <c r="M1798" i="6"/>
  <c r="M1799" i="6"/>
  <c r="M1800" i="6"/>
  <c r="M1801" i="6"/>
  <c r="M1802" i="6"/>
  <c r="M1803" i="6"/>
  <c r="M1804" i="6"/>
  <c r="M1805" i="6"/>
  <c r="M1806" i="6"/>
  <c r="M1807" i="6"/>
  <c r="M1808" i="6"/>
  <c r="M1809" i="6"/>
  <c r="M1810" i="6"/>
  <c r="M1811" i="6"/>
  <c r="M1812" i="6"/>
  <c r="M1813" i="6"/>
  <c r="M1814" i="6"/>
  <c r="M1815" i="6"/>
  <c r="M1816" i="6"/>
  <c r="M1817" i="6"/>
  <c r="M1818" i="6"/>
  <c r="M1819" i="6"/>
  <c r="M1820" i="6"/>
  <c r="M1821" i="6"/>
  <c r="M1822" i="6"/>
  <c r="M1823" i="6"/>
  <c r="M1824" i="6"/>
  <c r="M1825" i="6"/>
  <c r="M1826" i="6"/>
  <c r="M1827" i="6"/>
  <c r="M1828" i="6"/>
  <c r="M1829" i="6"/>
  <c r="M1830" i="6"/>
  <c r="M1831" i="6"/>
  <c r="M1832" i="6"/>
  <c r="M1833" i="6"/>
  <c r="M1834" i="6"/>
  <c r="M1835" i="6"/>
  <c r="M1836" i="6"/>
  <c r="M1837" i="6"/>
  <c r="M1838" i="6"/>
  <c r="M1839" i="6"/>
  <c r="M1840" i="6"/>
  <c r="M1841" i="6"/>
  <c r="M1842" i="6"/>
  <c r="M1843" i="6"/>
  <c r="M1844" i="6"/>
  <c r="M1845" i="6"/>
  <c r="M1846" i="6"/>
  <c r="M1847" i="6"/>
  <c r="M1848" i="6"/>
  <c r="M1849" i="6"/>
  <c r="M1850" i="6"/>
  <c r="M1851" i="6"/>
  <c r="M1852" i="6"/>
  <c r="M1853" i="6"/>
  <c r="M1854" i="6"/>
  <c r="M1855" i="6"/>
  <c r="M1856" i="6"/>
  <c r="M1857" i="6"/>
  <c r="M1858" i="6"/>
  <c r="M1859" i="6"/>
  <c r="M1860" i="6"/>
  <c r="M1861" i="6"/>
  <c r="M1862" i="6"/>
  <c r="M1863" i="6"/>
  <c r="M1864" i="6"/>
  <c r="M1865" i="6"/>
  <c r="M1866" i="6"/>
  <c r="M1867" i="6"/>
  <c r="M1868" i="6"/>
  <c r="M1869" i="6"/>
  <c r="M1870" i="6"/>
  <c r="M1871" i="6"/>
  <c r="M1872" i="6"/>
  <c r="M1873" i="6"/>
  <c r="M1874" i="6"/>
  <c r="M1875" i="6"/>
  <c r="M1876" i="6"/>
  <c r="M1877" i="6"/>
  <c r="M1878" i="6"/>
  <c r="M1879" i="6"/>
  <c r="M1880" i="6"/>
  <c r="M1881" i="6"/>
  <c r="M1882" i="6"/>
  <c r="M1883" i="6"/>
  <c r="M1884" i="6"/>
  <c r="M1885" i="6"/>
  <c r="M1886" i="6"/>
  <c r="M1887" i="6"/>
  <c r="M1888" i="6"/>
  <c r="M1889" i="6"/>
  <c r="M1890" i="6"/>
  <c r="M1891" i="6"/>
  <c r="M1892" i="6"/>
  <c r="M1893" i="6"/>
  <c r="M1894" i="6"/>
  <c r="M1895" i="6"/>
  <c r="M1896" i="6"/>
  <c r="M1897" i="6"/>
  <c r="M1898" i="6"/>
  <c r="M1899" i="6"/>
  <c r="M1900" i="6"/>
  <c r="M1901" i="6"/>
  <c r="M1902" i="6"/>
  <c r="M1903" i="6"/>
  <c r="M1904" i="6"/>
  <c r="M1905" i="6"/>
  <c r="M1906" i="6"/>
  <c r="M1907" i="6"/>
  <c r="M1908" i="6"/>
  <c r="M1909" i="6"/>
  <c r="M1910" i="6"/>
  <c r="M1911" i="6"/>
  <c r="M1912" i="6"/>
  <c r="M1913" i="6"/>
  <c r="M1914" i="6"/>
  <c r="M1915" i="6"/>
  <c r="M1916" i="6"/>
  <c r="M1917" i="6"/>
  <c r="M1918" i="6"/>
  <c r="M1919" i="6"/>
  <c r="M1920" i="6"/>
  <c r="M1921" i="6"/>
  <c r="M1922" i="6"/>
  <c r="M1923" i="6"/>
  <c r="M1924" i="6"/>
  <c r="M1925" i="6"/>
  <c r="M1926" i="6"/>
  <c r="M1927" i="6"/>
  <c r="M1928" i="6"/>
  <c r="M1929" i="6"/>
  <c r="M1930" i="6"/>
  <c r="M1931" i="6"/>
  <c r="M1932" i="6"/>
  <c r="M1933" i="6"/>
  <c r="M1934" i="6"/>
  <c r="M1935" i="6"/>
  <c r="M1936" i="6"/>
  <c r="M1937" i="6"/>
  <c r="M1938" i="6"/>
  <c r="M1939" i="6"/>
  <c r="M1940" i="6"/>
  <c r="M1941" i="6"/>
  <c r="M1942" i="6"/>
  <c r="M1943" i="6"/>
  <c r="M1944" i="6"/>
  <c r="M1945" i="6"/>
  <c r="M1946" i="6"/>
  <c r="M1947" i="6"/>
  <c r="M1948" i="6"/>
  <c r="M1949" i="6"/>
  <c r="M1950" i="6"/>
  <c r="M1951" i="6"/>
  <c r="M1952" i="6"/>
  <c r="M1953" i="6"/>
  <c r="M1954" i="6"/>
  <c r="M1955" i="6"/>
  <c r="M1956" i="6"/>
  <c r="M1957" i="6"/>
  <c r="M1958" i="6"/>
  <c r="M1959" i="6"/>
  <c r="M1960" i="6"/>
  <c r="M1961" i="6"/>
  <c r="M1962" i="6"/>
  <c r="M1963" i="6"/>
  <c r="M1964" i="6"/>
  <c r="M1965" i="6"/>
  <c r="M1966" i="6"/>
  <c r="M1967" i="6"/>
  <c r="M1968" i="6"/>
  <c r="M1969" i="6"/>
  <c r="M1970" i="6"/>
  <c r="M1971" i="6"/>
  <c r="M1972" i="6"/>
  <c r="M1973" i="6"/>
  <c r="M1974" i="6"/>
  <c r="M1975" i="6"/>
  <c r="M1976" i="6"/>
  <c r="M1977" i="6"/>
  <c r="M1978" i="6"/>
  <c r="M1979" i="6"/>
  <c r="M1980" i="6"/>
  <c r="M1981" i="6"/>
  <c r="M1982" i="6"/>
  <c r="M1983" i="6"/>
  <c r="M1984" i="6"/>
  <c r="M1985" i="6"/>
  <c r="M1986" i="6"/>
  <c r="M1987" i="6"/>
  <c r="M1988" i="6"/>
  <c r="M1989" i="6"/>
  <c r="M1990" i="6"/>
  <c r="M1991" i="6"/>
  <c r="M1992" i="6"/>
  <c r="M1993" i="6"/>
  <c r="M1994" i="6"/>
  <c r="M1995" i="6"/>
  <c r="M1996" i="6"/>
  <c r="M1997" i="6"/>
  <c r="M1998" i="6"/>
  <c r="M1999" i="6"/>
  <c r="M2000" i="6"/>
  <c r="M2001" i="6"/>
  <c r="M2002" i="6"/>
  <c r="M2003" i="6"/>
  <c r="M2004" i="6"/>
  <c r="M2005" i="6"/>
  <c r="M2006" i="6"/>
  <c r="M2007" i="6"/>
  <c r="M2008" i="6"/>
  <c r="M2009" i="6"/>
  <c r="M2010" i="6"/>
  <c r="M2011" i="6"/>
  <c r="M2012" i="6"/>
  <c r="M2013" i="6"/>
  <c r="M2014" i="6"/>
  <c r="M2015" i="6"/>
  <c r="M2016" i="6"/>
  <c r="M2017" i="6"/>
  <c r="M2018" i="6"/>
  <c r="M2019" i="6"/>
  <c r="M2020" i="6"/>
  <c r="M2021" i="6"/>
  <c r="M2022" i="6"/>
  <c r="M2023" i="6"/>
  <c r="M2024" i="6"/>
  <c r="M2025" i="6"/>
  <c r="M2026" i="6"/>
  <c r="M2027" i="6"/>
  <c r="M2028" i="6"/>
  <c r="M2029" i="6"/>
  <c r="M2030" i="6"/>
  <c r="M2031" i="6"/>
  <c r="M2032" i="6"/>
  <c r="M2033" i="6"/>
  <c r="M2034" i="6"/>
  <c r="M2035" i="6"/>
  <c r="M2036" i="6"/>
  <c r="M2037" i="6"/>
  <c r="M2038" i="6"/>
  <c r="M2039" i="6"/>
  <c r="M2040" i="6"/>
  <c r="M2041" i="6"/>
  <c r="M2042" i="6"/>
  <c r="M2043" i="6"/>
  <c r="M2044" i="6"/>
  <c r="M2045" i="6"/>
  <c r="M2046" i="6"/>
  <c r="M2047" i="6"/>
  <c r="M2048" i="6"/>
  <c r="M2049" i="6"/>
  <c r="M2050" i="6"/>
  <c r="M2051" i="6"/>
  <c r="M2052" i="6"/>
  <c r="M2053" i="6"/>
  <c r="M2054" i="6"/>
  <c r="M2055" i="6"/>
  <c r="M2056" i="6"/>
  <c r="M2057" i="6"/>
  <c r="M2058" i="6"/>
  <c r="M2059" i="6"/>
  <c r="M2060" i="6"/>
  <c r="M2061" i="6"/>
  <c r="M2062" i="6"/>
  <c r="M2063" i="6"/>
  <c r="M2064" i="6"/>
  <c r="M2065" i="6"/>
  <c r="M2066" i="6"/>
  <c r="M2067" i="6"/>
  <c r="M2068" i="6"/>
  <c r="M2069" i="6"/>
  <c r="M2070" i="6"/>
  <c r="M2071" i="6"/>
  <c r="M2072" i="6"/>
  <c r="M2073" i="6"/>
  <c r="M2074" i="6"/>
  <c r="M2075" i="6"/>
  <c r="M2076" i="6"/>
  <c r="M2077" i="6"/>
  <c r="M2078" i="6"/>
  <c r="M2079" i="6"/>
  <c r="M2080" i="6"/>
  <c r="M2081" i="6"/>
  <c r="M2082" i="6"/>
  <c r="M2083" i="6"/>
  <c r="M2084" i="6"/>
  <c r="M2085" i="6"/>
  <c r="M2086" i="6"/>
  <c r="M2087" i="6"/>
  <c r="M2088" i="6"/>
  <c r="M2089" i="6"/>
  <c r="M2090" i="6"/>
  <c r="M2091" i="6"/>
  <c r="M2092" i="6"/>
  <c r="M2093" i="6"/>
  <c r="M2094" i="6"/>
  <c r="M2095" i="6"/>
  <c r="M2096" i="6"/>
  <c r="M2097" i="6"/>
  <c r="M2098" i="6"/>
  <c r="M2099" i="6"/>
  <c r="M2100" i="6"/>
  <c r="M2101" i="6"/>
  <c r="M2102" i="6"/>
  <c r="M2103" i="6"/>
  <c r="M2104" i="6"/>
  <c r="M2105" i="6"/>
  <c r="M2106" i="6"/>
  <c r="M2107" i="6"/>
  <c r="M2108" i="6"/>
  <c r="M2109" i="6"/>
  <c r="M2110" i="6"/>
  <c r="M2111" i="6"/>
  <c r="M2112" i="6"/>
  <c r="M2113" i="6"/>
  <c r="M2114" i="6"/>
  <c r="M2115" i="6"/>
  <c r="M2116" i="6"/>
  <c r="M2117" i="6"/>
  <c r="M2118" i="6"/>
  <c r="M2119" i="6"/>
  <c r="M2120" i="6"/>
  <c r="M2121" i="6"/>
  <c r="M2122" i="6"/>
  <c r="M2123" i="6"/>
  <c r="M2124" i="6"/>
  <c r="M2125" i="6"/>
  <c r="M2126" i="6"/>
  <c r="M2127" i="6"/>
  <c r="M2128" i="6"/>
  <c r="M2129" i="6"/>
  <c r="M2130" i="6"/>
  <c r="M2131" i="6"/>
  <c r="M2132" i="6"/>
  <c r="M2133" i="6"/>
  <c r="M2134" i="6"/>
  <c r="M2135" i="6"/>
  <c r="M2136" i="6"/>
  <c r="M2137" i="6"/>
  <c r="M2138" i="6"/>
  <c r="M2139" i="6"/>
  <c r="M2140" i="6"/>
  <c r="M2141" i="6"/>
  <c r="M2142" i="6"/>
  <c r="M2143" i="6"/>
  <c r="M2144" i="6"/>
  <c r="M2145" i="6"/>
  <c r="M2146" i="6"/>
  <c r="M2147" i="6"/>
  <c r="M2148" i="6"/>
  <c r="M2149" i="6"/>
  <c r="M2150" i="6"/>
  <c r="M2151" i="6"/>
  <c r="M2152" i="6"/>
  <c r="M2153" i="6"/>
  <c r="M2154" i="6"/>
  <c r="M2155" i="6"/>
  <c r="M2156" i="6"/>
  <c r="M2157" i="6"/>
  <c r="M2158" i="6"/>
  <c r="M2159" i="6"/>
  <c r="M2160" i="6"/>
  <c r="M2161" i="6"/>
  <c r="M2162" i="6"/>
  <c r="M2163" i="6"/>
  <c r="M2164" i="6"/>
  <c r="M2165" i="6"/>
  <c r="M2166" i="6"/>
  <c r="M2167" i="6"/>
  <c r="M2168" i="6"/>
  <c r="M2169" i="6"/>
  <c r="M2170" i="6"/>
  <c r="M2171" i="6"/>
  <c r="M2172" i="6"/>
  <c r="M2173" i="6"/>
  <c r="M2174" i="6"/>
  <c r="M2175" i="6"/>
  <c r="M2176" i="6"/>
  <c r="M2177" i="6"/>
  <c r="M2178" i="6"/>
  <c r="M2179" i="6"/>
  <c r="M2180" i="6"/>
  <c r="M2181" i="6"/>
  <c r="M2182" i="6"/>
  <c r="M2183" i="6"/>
  <c r="M2184" i="6"/>
  <c r="M2185" i="6"/>
  <c r="M2186" i="6"/>
  <c r="M2187" i="6"/>
  <c r="M2188" i="6"/>
  <c r="M2189" i="6"/>
  <c r="M2190" i="6"/>
  <c r="M2191" i="6"/>
  <c r="M2192" i="6"/>
  <c r="M2193" i="6"/>
  <c r="M2194" i="6"/>
  <c r="M2195" i="6"/>
  <c r="M2196" i="6"/>
  <c r="M2197" i="6"/>
  <c r="M2198" i="6"/>
  <c r="M2199" i="6"/>
  <c r="M2200" i="6"/>
  <c r="M2201" i="6"/>
  <c r="M2202" i="6"/>
  <c r="M2203" i="6"/>
  <c r="M2204" i="6"/>
  <c r="M2205" i="6"/>
  <c r="M2206" i="6"/>
  <c r="M2207" i="6"/>
  <c r="M2208" i="6"/>
  <c r="M2209" i="6"/>
  <c r="M2210" i="6"/>
  <c r="M2211" i="6"/>
  <c r="M2212" i="6"/>
  <c r="M2213" i="6"/>
  <c r="M2214" i="6"/>
  <c r="M2215" i="6"/>
  <c r="M2216" i="6"/>
  <c r="M2217" i="6"/>
  <c r="M2218" i="6"/>
  <c r="M2219" i="6"/>
  <c r="M2220" i="6"/>
  <c r="M2221" i="6"/>
  <c r="M2222" i="6"/>
  <c r="M2223" i="6"/>
  <c r="M2224" i="6"/>
  <c r="M2225" i="6"/>
  <c r="M2226" i="6"/>
  <c r="M2227" i="6"/>
  <c r="M2228" i="6"/>
  <c r="M2229" i="6"/>
  <c r="M2230" i="6"/>
  <c r="M2231" i="6"/>
  <c r="M2232" i="6"/>
  <c r="M2233" i="6"/>
  <c r="M2234" i="6"/>
  <c r="M2235" i="6"/>
  <c r="M2236" i="6"/>
  <c r="M2237" i="6"/>
  <c r="M2238" i="6"/>
  <c r="M2239" i="6"/>
  <c r="M2240" i="6"/>
  <c r="M2241" i="6"/>
  <c r="M2242" i="6"/>
  <c r="M2243" i="6"/>
  <c r="M2244" i="6"/>
  <c r="M2245" i="6"/>
  <c r="M2246" i="6"/>
  <c r="M2247" i="6"/>
  <c r="M2248" i="6"/>
  <c r="M2249" i="6"/>
  <c r="M2250" i="6"/>
  <c r="M2251" i="6"/>
  <c r="M2252" i="6"/>
  <c r="M2253" i="6"/>
  <c r="M2254" i="6"/>
  <c r="M2255" i="6"/>
  <c r="M2256" i="6"/>
  <c r="M2257" i="6"/>
  <c r="M2258" i="6"/>
  <c r="M2259" i="6"/>
  <c r="M2260" i="6"/>
  <c r="M2261" i="6"/>
  <c r="M2262" i="6"/>
  <c r="M2263" i="6"/>
  <c r="M2264" i="6"/>
  <c r="M2265" i="6"/>
  <c r="M2266" i="6"/>
  <c r="M2267" i="6"/>
  <c r="M2268" i="6"/>
  <c r="M2269" i="6"/>
  <c r="M2270" i="6"/>
  <c r="M2271" i="6"/>
  <c r="M2272" i="6"/>
  <c r="M2273" i="6"/>
  <c r="M2274" i="6"/>
  <c r="M2275" i="6"/>
  <c r="M2276" i="6"/>
  <c r="M2277" i="6"/>
  <c r="M2278" i="6"/>
  <c r="M2279" i="6"/>
  <c r="M2280" i="6"/>
  <c r="M2281" i="6"/>
  <c r="M2282" i="6"/>
  <c r="M2283" i="6"/>
  <c r="M2284" i="6"/>
  <c r="M2285" i="6"/>
  <c r="M2286" i="6"/>
  <c r="M2287" i="6"/>
  <c r="M2288" i="6"/>
  <c r="M2289" i="6"/>
  <c r="M2290" i="6"/>
  <c r="M2291" i="6"/>
  <c r="M2292" i="6"/>
  <c r="M2293" i="6"/>
  <c r="M2294" i="6"/>
  <c r="M2295" i="6"/>
  <c r="M2296" i="6"/>
  <c r="M2297" i="6"/>
  <c r="M2298" i="6"/>
  <c r="M2299" i="6"/>
  <c r="M2300" i="6"/>
  <c r="M2301" i="6"/>
  <c r="M2302" i="6"/>
  <c r="M2303" i="6"/>
  <c r="M2304" i="6"/>
  <c r="M2305" i="6"/>
  <c r="M2306" i="6"/>
  <c r="M2307" i="6"/>
  <c r="M2308" i="6"/>
  <c r="M2309" i="6"/>
  <c r="M2310" i="6"/>
  <c r="M2311" i="6"/>
  <c r="M2312" i="6"/>
  <c r="M2313" i="6"/>
  <c r="M2314" i="6"/>
  <c r="M2315" i="6"/>
  <c r="M2316" i="6"/>
  <c r="M2317" i="6"/>
  <c r="M2318" i="6"/>
  <c r="M2319" i="6"/>
  <c r="M2320" i="6"/>
  <c r="M2321" i="6"/>
  <c r="M2322" i="6"/>
  <c r="M2323" i="6"/>
  <c r="M2324" i="6"/>
  <c r="M2325" i="6"/>
  <c r="M2326" i="6"/>
  <c r="M2327" i="6"/>
  <c r="M2328" i="6"/>
  <c r="M2329" i="6"/>
  <c r="M2330" i="6"/>
  <c r="M2331" i="6"/>
  <c r="M2332" i="6"/>
  <c r="M2333" i="6"/>
  <c r="M2334" i="6"/>
  <c r="M2335" i="6"/>
  <c r="M2336" i="6"/>
  <c r="M2337" i="6"/>
  <c r="M2338" i="6"/>
  <c r="M2339" i="6"/>
  <c r="M2340" i="6"/>
  <c r="M2341" i="6"/>
  <c r="M2342" i="6"/>
  <c r="M2343" i="6"/>
  <c r="M2344" i="6"/>
  <c r="M2345" i="6"/>
  <c r="M2346" i="6"/>
  <c r="M2347" i="6"/>
  <c r="M2348" i="6"/>
  <c r="M2349" i="6"/>
  <c r="M2350" i="6"/>
  <c r="M2351" i="6"/>
  <c r="M2352" i="6"/>
  <c r="M2353" i="6"/>
  <c r="M2354" i="6"/>
  <c r="M2355" i="6"/>
  <c r="M2356" i="6"/>
  <c r="M2357" i="6"/>
  <c r="M2358" i="6"/>
  <c r="M2359" i="6"/>
  <c r="M2360" i="6"/>
  <c r="M2361" i="6"/>
  <c r="M2362" i="6"/>
  <c r="M2363" i="6"/>
  <c r="M2364" i="6"/>
  <c r="M2365" i="6"/>
  <c r="M2366" i="6"/>
  <c r="M2367" i="6"/>
  <c r="M2368" i="6"/>
  <c r="M2369" i="6"/>
  <c r="M2370" i="6"/>
  <c r="M2371" i="6"/>
  <c r="M2372" i="6"/>
  <c r="M2373" i="6"/>
  <c r="M2374" i="6"/>
  <c r="M2375" i="6"/>
  <c r="M2376" i="6"/>
  <c r="M2377" i="6"/>
  <c r="M2378" i="6"/>
  <c r="M2379" i="6"/>
  <c r="M2380" i="6"/>
  <c r="M2381" i="6"/>
  <c r="M2382" i="6"/>
  <c r="M2383" i="6"/>
  <c r="M2384" i="6"/>
  <c r="M2385" i="6"/>
  <c r="M2386" i="6"/>
  <c r="M2387" i="6"/>
  <c r="M2388" i="6"/>
  <c r="M2389" i="6"/>
  <c r="M2390" i="6"/>
  <c r="M2391" i="6"/>
  <c r="M2392" i="6"/>
  <c r="M2393" i="6"/>
  <c r="M2394" i="6"/>
  <c r="M2395" i="6"/>
  <c r="M2396" i="6"/>
  <c r="M2397" i="6"/>
  <c r="M2398" i="6"/>
  <c r="M2399" i="6"/>
  <c r="M2400" i="6"/>
  <c r="M2401" i="6"/>
  <c r="M2402" i="6"/>
  <c r="M2403" i="6"/>
  <c r="M2404" i="6"/>
  <c r="M2405" i="6"/>
  <c r="M2406" i="6"/>
  <c r="M2407" i="6"/>
  <c r="M2408" i="6"/>
  <c r="M2409" i="6"/>
  <c r="M2410" i="6"/>
  <c r="M2411" i="6"/>
  <c r="M2412" i="6"/>
  <c r="M2413" i="6"/>
  <c r="M2414" i="6"/>
  <c r="M2415" i="6"/>
  <c r="M2416" i="6"/>
  <c r="M2417" i="6"/>
  <c r="M2418" i="6"/>
  <c r="M2419" i="6"/>
  <c r="M2420" i="6"/>
  <c r="M2421" i="6"/>
  <c r="M2422" i="6"/>
  <c r="M2423" i="6"/>
  <c r="M2424" i="6"/>
  <c r="M2425" i="6"/>
  <c r="M2426" i="6"/>
  <c r="M2427" i="6"/>
  <c r="M2428" i="6"/>
  <c r="M2429" i="6"/>
  <c r="M2430" i="6"/>
  <c r="M2431" i="6"/>
  <c r="M2432" i="6"/>
  <c r="M2433" i="6"/>
  <c r="M2434" i="6"/>
  <c r="M2435" i="6"/>
  <c r="M2436" i="6"/>
  <c r="M2437" i="6"/>
  <c r="M2438" i="6"/>
  <c r="M2439" i="6"/>
  <c r="M2440" i="6"/>
  <c r="M2441" i="6"/>
  <c r="M2442" i="6"/>
  <c r="M2443" i="6"/>
  <c r="M2444" i="6"/>
  <c r="M2445" i="6"/>
  <c r="M2446" i="6"/>
  <c r="M2447" i="6"/>
  <c r="M2448" i="6"/>
  <c r="M2449" i="6"/>
  <c r="M2450" i="6"/>
  <c r="M2451" i="6"/>
  <c r="M2452" i="6"/>
  <c r="M2453" i="6"/>
  <c r="M2454" i="6"/>
  <c r="M2455" i="6"/>
  <c r="M2456" i="6"/>
  <c r="M2457" i="6"/>
  <c r="M2458" i="6"/>
  <c r="M2459" i="6"/>
  <c r="M2460" i="6"/>
  <c r="M2461" i="6"/>
  <c r="M2462" i="6"/>
  <c r="M2463" i="6"/>
  <c r="M2464" i="6"/>
  <c r="M2465" i="6"/>
  <c r="M2466" i="6"/>
  <c r="M2467" i="6"/>
  <c r="M2468" i="6"/>
  <c r="M2469" i="6"/>
  <c r="M2470" i="6"/>
  <c r="M2471" i="6"/>
  <c r="M2472" i="6"/>
  <c r="M2473" i="6"/>
  <c r="M2474" i="6"/>
  <c r="M2475" i="6"/>
  <c r="M2476" i="6"/>
  <c r="M2477" i="6"/>
  <c r="M2478" i="6"/>
  <c r="M2479" i="6"/>
  <c r="M2480" i="6"/>
  <c r="M2481" i="6"/>
  <c r="M2482" i="6"/>
  <c r="M2483" i="6"/>
  <c r="M2484" i="6"/>
  <c r="M2485" i="6"/>
  <c r="M2486" i="6"/>
  <c r="M2487" i="6"/>
  <c r="M2488" i="6"/>
  <c r="M2489" i="6"/>
  <c r="M2490" i="6"/>
  <c r="M2491" i="6"/>
  <c r="M2492" i="6"/>
  <c r="M2493" i="6"/>
  <c r="M2494" i="6"/>
  <c r="M2495" i="6"/>
  <c r="M2496" i="6"/>
  <c r="M2497" i="6"/>
  <c r="M2498" i="6"/>
  <c r="M2499" i="6"/>
  <c r="M2500" i="6"/>
  <c r="M2501" i="6"/>
  <c r="M2502" i="6"/>
  <c r="M2503" i="6"/>
  <c r="M2504" i="6"/>
  <c r="M2505" i="6"/>
  <c r="M2506" i="6"/>
  <c r="M2507" i="6"/>
  <c r="M2508" i="6"/>
  <c r="M2509" i="6"/>
  <c r="M2510" i="6"/>
  <c r="M2511" i="6"/>
  <c r="M2512" i="6"/>
  <c r="M2513" i="6"/>
  <c r="M2514" i="6"/>
  <c r="M2515" i="6"/>
  <c r="M2516" i="6"/>
  <c r="M2517" i="6"/>
  <c r="M2518" i="6"/>
  <c r="M2519" i="6"/>
  <c r="M2520" i="6"/>
  <c r="M2521" i="6"/>
  <c r="M2522" i="6"/>
  <c r="M2523" i="6"/>
  <c r="M2524" i="6"/>
  <c r="M2525" i="6"/>
  <c r="M2526" i="6"/>
  <c r="M2527" i="6"/>
  <c r="M2528" i="6"/>
  <c r="M2529" i="6"/>
  <c r="M2530" i="6"/>
  <c r="M2531" i="6"/>
  <c r="M2532" i="6"/>
  <c r="M2533" i="6"/>
  <c r="M2534" i="6"/>
  <c r="M2535" i="6"/>
  <c r="M2536" i="6"/>
  <c r="M2537" i="6"/>
  <c r="M2538" i="6"/>
  <c r="M2539" i="6"/>
  <c r="M2540" i="6"/>
  <c r="M2541" i="6"/>
  <c r="M2542" i="6"/>
  <c r="M2543" i="6"/>
  <c r="M2544" i="6"/>
  <c r="M2545" i="6"/>
  <c r="M2546" i="6"/>
  <c r="M2547" i="6"/>
  <c r="M2548" i="6"/>
  <c r="M2549" i="6"/>
  <c r="M2550" i="6"/>
  <c r="M2551" i="6"/>
  <c r="M2552" i="6"/>
  <c r="M2553" i="6"/>
  <c r="M2554" i="6"/>
  <c r="M2555" i="6"/>
  <c r="M2556" i="6"/>
  <c r="M2557" i="6"/>
  <c r="M2558" i="6"/>
  <c r="M2559" i="6"/>
  <c r="M2560" i="6"/>
  <c r="M2561" i="6"/>
  <c r="M2562" i="6"/>
  <c r="M2563" i="6"/>
  <c r="M2564" i="6"/>
  <c r="M2565" i="6"/>
  <c r="M2566" i="6"/>
  <c r="M2567" i="6"/>
  <c r="M11" i="6"/>
  <c r="D47" i="2" l="1"/>
  <c r="D46" i="2"/>
  <c r="F46" i="2"/>
  <c r="D32" i="2" l="1"/>
  <c r="E32" i="2"/>
  <c r="F32" i="2"/>
  <c r="G32" i="2"/>
  <c r="H32" i="2"/>
  <c r="I32" i="2"/>
  <c r="J32" i="2"/>
  <c r="K32" i="2"/>
  <c r="L32" i="2"/>
  <c r="M32" i="2"/>
  <c r="N32" i="2"/>
  <c r="O32" i="2"/>
  <c r="P32" i="2"/>
  <c r="C32" i="2"/>
  <c r="D22" i="2"/>
  <c r="E22" i="2"/>
  <c r="F22" i="2"/>
  <c r="G22" i="2"/>
  <c r="H22" i="2"/>
  <c r="I22" i="2"/>
  <c r="J22" i="2"/>
  <c r="K22" i="2"/>
  <c r="L22" i="2"/>
  <c r="M22" i="2"/>
  <c r="N22" i="2"/>
  <c r="O22" i="2"/>
  <c r="P22" i="2"/>
  <c r="C22" i="2"/>
  <c r="R14" i="2"/>
  <c r="S31" i="2"/>
  <c r="R31" i="2"/>
  <c r="S30" i="2"/>
  <c r="R30" i="2"/>
  <c r="S29" i="2"/>
  <c r="R29" i="2"/>
  <c r="S28" i="2"/>
  <c r="R28" i="2"/>
  <c r="S27" i="2"/>
  <c r="R27" i="2"/>
  <c r="S26" i="2"/>
  <c r="R26" i="2"/>
  <c r="S25" i="2"/>
  <c r="R25" i="2"/>
  <c r="Q25" i="2"/>
  <c r="S24" i="2"/>
  <c r="S15" i="2"/>
  <c r="S16" i="2"/>
  <c r="S17" i="2"/>
  <c r="S18" i="2"/>
  <c r="S19" i="2"/>
  <c r="S20" i="2"/>
  <c r="S21" i="2"/>
  <c r="S14" i="2"/>
  <c r="R15" i="2"/>
  <c r="R16" i="2"/>
  <c r="R17" i="2"/>
  <c r="R18" i="2"/>
  <c r="R19" i="2"/>
  <c r="R20" i="2"/>
  <c r="R21" i="2"/>
  <c r="Q15" i="2"/>
  <c r="D44" i="2" l="1"/>
  <c r="F44" i="2" s="1"/>
  <c r="R22" i="2"/>
  <c r="D43" i="2"/>
  <c r="F43" i="2" s="1"/>
  <c r="R32" i="2"/>
  <c r="D45" i="2" s="1"/>
  <c r="F45" i="2" s="1"/>
  <c r="F47" i="2"/>
  <c r="F42" i="2"/>
  <c r="C20" i="7"/>
  <c r="J11" i="6"/>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J412" i="6" s="1"/>
  <c r="J413" i="6" s="1"/>
  <c r="J414" i="6" s="1"/>
  <c r="J415" i="6" s="1"/>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458" i="6" s="1"/>
  <c r="J459" i="6" s="1"/>
  <c r="J460" i="6" s="1"/>
  <c r="J461" i="6" s="1"/>
  <c r="J462" i="6" s="1"/>
  <c r="J463" i="6" s="1"/>
  <c r="J464" i="6" s="1"/>
  <c r="J465" i="6" s="1"/>
  <c r="J466" i="6" s="1"/>
  <c r="J467" i="6" s="1"/>
  <c r="J468" i="6" s="1"/>
  <c r="J469" i="6" s="1"/>
  <c r="J470" i="6" s="1"/>
  <c r="J471" i="6" s="1"/>
  <c r="J472" i="6" s="1"/>
  <c r="J473" i="6" s="1"/>
  <c r="J474" i="6" s="1"/>
  <c r="J475" i="6" s="1"/>
  <c r="J476" i="6" s="1"/>
  <c r="J477" i="6" s="1"/>
  <c r="J478" i="6" s="1"/>
  <c r="J479" i="6" s="1"/>
  <c r="J480" i="6" s="1"/>
  <c r="J481" i="6" s="1"/>
  <c r="J482" i="6" s="1"/>
  <c r="J483" i="6" s="1"/>
  <c r="J484" i="6" s="1"/>
  <c r="J485" i="6" s="1"/>
  <c r="J486" i="6" s="1"/>
  <c r="J487" i="6" s="1"/>
  <c r="J488" i="6" s="1"/>
  <c r="J489" i="6" s="1"/>
  <c r="J490" i="6" s="1"/>
  <c r="J491" i="6" s="1"/>
  <c r="J492" i="6" s="1"/>
  <c r="J493" i="6" s="1"/>
  <c r="J494" i="6" s="1"/>
  <c r="J495" i="6" s="1"/>
  <c r="J496" i="6" s="1"/>
  <c r="J497" i="6" s="1"/>
  <c r="J498" i="6" s="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23" i="6" s="1"/>
  <c r="J524" i="6" s="1"/>
  <c r="J525" i="6" s="1"/>
  <c r="J526" i="6" s="1"/>
  <c r="J527" i="6" s="1"/>
  <c r="J528" i="6" s="1"/>
  <c r="J529" i="6" s="1"/>
  <c r="J530" i="6" s="1"/>
  <c r="J531" i="6" s="1"/>
  <c r="J532" i="6" s="1"/>
  <c r="J533" i="6" s="1"/>
  <c r="J534" i="6" s="1"/>
  <c r="J535" i="6" s="1"/>
  <c r="J536" i="6" s="1"/>
  <c r="J537" i="6" s="1"/>
  <c r="J538" i="6" s="1"/>
  <c r="J539" i="6" s="1"/>
  <c r="J540" i="6" s="1"/>
  <c r="J541" i="6" s="1"/>
  <c r="J542" i="6" s="1"/>
  <c r="J543" i="6" s="1"/>
  <c r="J544" i="6" s="1"/>
  <c r="J545" i="6" s="1"/>
  <c r="J546" i="6" s="1"/>
  <c r="J547" i="6" s="1"/>
  <c r="J548" i="6" s="1"/>
  <c r="J549" i="6" s="1"/>
  <c r="J550" i="6" s="1"/>
  <c r="J551" i="6" s="1"/>
  <c r="J552" i="6" s="1"/>
  <c r="J553" i="6" s="1"/>
  <c r="J554" i="6" s="1"/>
  <c r="J555" i="6" s="1"/>
  <c r="J556" i="6" s="1"/>
  <c r="J557" i="6" s="1"/>
  <c r="J558" i="6" s="1"/>
  <c r="J559" i="6" s="1"/>
  <c r="J560" i="6" s="1"/>
  <c r="J561" i="6" s="1"/>
  <c r="J562" i="6" s="1"/>
  <c r="J563" i="6" s="1"/>
  <c r="J564" i="6" s="1"/>
  <c r="J565" i="6" s="1"/>
  <c r="J566" i="6" s="1"/>
  <c r="J567" i="6" s="1"/>
  <c r="J568" i="6" s="1"/>
  <c r="J569" i="6" s="1"/>
  <c r="J570" i="6" s="1"/>
  <c r="J571" i="6" s="1"/>
  <c r="J572" i="6" s="1"/>
  <c r="J573" i="6" s="1"/>
  <c r="J574" i="6" s="1"/>
  <c r="J575" i="6" s="1"/>
  <c r="J576" i="6" s="1"/>
  <c r="J577" i="6" s="1"/>
  <c r="J578" i="6" s="1"/>
  <c r="J579" i="6" s="1"/>
  <c r="J580" i="6" s="1"/>
  <c r="J581" i="6" s="1"/>
  <c r="J582" i="6" s="1"/>
  <c r="J583" i="6" s="1"/>
  <c r="J584" i="6" s="1"/>
  <c r="J585" i="6" s="1"/>
  <c r="J586" i="6" s="1"/>
  <c r="J587" i="6" s="1"/>
  <c r="J588" i="6" s="1"/>
  <c r="J589" i="6" s="1"/>
  <c r="J590" i="6" s="1"/>
  <c r="J591" i="6" s="1"/>
  <c r="J592" i="6" s="1"/>
  <c r="J593" i="6" s="1"/>
  <c r="J594" i="6" s="1"/>
  <c r="J595" i="6" s="1"/>
  <c r="J596" i="6" s="1"/>
  <c r="J597" i="6" s="1"/>
  <c r="J598" i="6" s="1"/>
  <c r="J599" i="6" s="1"/>
  <c r="J600" i="6" s="1"/>
  <c r="J601" i="6" s="1"/>
  <c r="J602" i="6" s="1"/>
  <c r="J603" i="6" s="1"/>
  <c r="J604" i="6" s="1"/>
  <c r="J605" i="6" s="1"/>
  <c r="J606" i="6" s="1"/>
  <c r="J607" i="6" s="1"/>
  <c r="J608" i="6" s="1"/>
  <c r="J609" i="6" s="1"/>
  <c r="J610" i="6" s="1"/>
  <c r="J611" i="6" s="1"/>
  <c r="J612" i="6" s="1"/>
  <c r="J613" i="6" s="1"/>
  <c r="J614" i="6" s="1"/>
  <c r="J615" i="6" s="1"/>
  <c r="J616" i="6" s="1"/>
  <c r="J617" i="6" s="1"/>
  <c r="J618" i="6" s="1"/>
  <c r="J619" i="6" s="1"/>
  <c r="J620" i="6" s="1"/>
  <c r="J621" i="6" s="1"/>
  <c r="J622" i="6" s="1"/>
  <c r="J623" i="6" s="1"/>
  <c r="J624" i="6" s="1"/>
  <c r="J625" i="6" s="1"/>
  <c r="J626" i="6" s="1"/>
  <c r="J627" i="6" s="1"/>
  <c r="J628" i="6" s="1"/>
  <c r="J629" i="6" s="1"/>
  <c r="J630" i="6" s="1"/>
  <c r="J631" i="6" s="1"/>
  <c r="J632" i="6" s="1"/>
  <c r="J633" i="6" s="1"/>
  <c r="J634" i="6" s="1"/>
  <c r="J635" i="6" s="1"/>
  <c r="J636" i="6" s="1"/>
  <c r="J637" i="6" s="1"/>
  <c r="J638" i="6" s="1"/>
  <c r="J639" i="6" s="1"/>
  <c r="J640" i="6" s="1"/>
  <c r="J641" i="6" s="1"/>
  <c r="J642" i="6" s="1"/>
  <c r="J643" i="6" s="1"/>
  <c r="J644" i="6" s="1"/>
  <c r="J645" i="6" s="1"/>
  <c r="J646" i="6" s="1"/>
  <c r="J647" i="6" s="1"/>
  <c r="J648" i="6" s="1"/>
  <c r="J649" i="6" s="1"/>
  <c r="J650" i="6" s="1"/>
  <c r="J651" i="6" s="1"/>
  <c r="J652" i="6" s="1"/>
  <c r="J653" i="6" s="1"/>
  <c r="J654" i="6" s="1"/>
  <c r="J655" i="6" s="1"/>
  <c r="J656" i="6" s="1"/>
  <c r="J657" i="6" s="1"/>
  <c r="J658" i="6" s="1"/>
  <c r="J659" i="6" s="1"/>
  <c r="J660" i="6" s="1"/>
  <c r="J661" i="6" s="1"/>
  <c r="J662" i="6" s="1"/>
  <c r="J663" i="6" s="1"/>
  <c r="J664" i="6" s="1"/>
  <c r="J665" i="6" s="1"/>
  <c r="J666" i="6" s="1"/>
  <c r="J667" i="6" s="1"/>
  <c r="J668" i="6" s="1"/>
  <c r="J669" i="6" s="1"/>
  <c r="J670" i="6" s="1"/>
  <c r="J671" i="6" s="1"/>
  <c r="J672" i="6" s="1"/>
  <c r="J673" i="6" s="1"/>
  <c r="J674" i="6" s="1"/>
  <c r="J675" i="6" s="1"/>
  <c r="J676" i="6" s="1"/>
  <c r="J677" i="6" s="1"/>
  <c r="J678" i="6" s="1"/>
  <c r="J679" i="6" s="1"/>
  <c r="J680" i="6" s="1"/>
  <c r="J681" i="6" s="1"/>
  <c r="J682" i="6" s="1"/>
  <c r="J683" i="6" s="1"/>
  <c r="J684" i="6" s="1"/>
  <c r="J685" i="6" s="1"/>
  <c r="J686" i="6" s="1"/>
  <c r="J687" i="6" s="1"/>
  <c r="J688" i="6" s="1"/>
  <c r="J689" i="6" s="1"/>
  <c r="J690" i="6" s="1"/>
  <c r="J691" i="6" s="1"/>
  <c r="J692" i="6" s="1"/>
  <c r="J693" i="6" s="1"/>
  <c r="J694" i="6" s="1"/>
  <c r="J695" i="6" s="1"/>
  <c r="J696" i="6" s="1"/>
  <c r="J697" i="6" s="1"/>
  <c r="J698" i="6" s="1"/>
  <c r="J699" i="6" s="1"/>
  <c r="J700" i="6" s="1"/>
  <c r="J701" i="6" s="1"/>
  <c r="J702" i="6" s="1"/>
  <c r="J703" i="6" s="1"/>
  <c r="J704" i="6" s="1"/>
  <c r="J705" i="6" s="1"/>
  <c r="J706" i="6" s="1"/>
  <c r="J707" i="6" s="1"/>
  <c r="J708" i="6" s="1"/>
  <c r="J709" i="6" s="1"/>
  <c r="J710" i="6" s="1"/>
  <c r="J711" i="6" s="1"/>
  <c r="J712" i="6" s="1"/>
  <c r="J713" i="6" s="1"/>
  <c r="J714" i="6" s="1"/>
  <c r="J715" i="6" s="1"/>
  <c r="J716" i="6" s="1"/>
  <c r="J717" i="6" s="1"/>
  <c r="J718" i="6" s="1"/>
  <c r="J719" i="6" s="1"/>
  <c r="J720" i="6" s="1"/>
  <c r="J721" i="6" s="1"/>
  <c r="J722" i="6" s="1"/>
  <c r="J723" i="6" s="1"/>
  <c r="J724" i="6" s="1"/>
  <c r="J725" i="6" s="1"/>
  <c r="J726" i="6" s="1"/>
  <c r="J727" i="6" s="1"/>
  <c r="J728" i="6" s="1"/>
  <c r="J729" i="6" s="1"/>
  <c r="J730" i="6" s="1"/>
  <c r="J731" i="6" s="1"/>
  <c r="J732" i="6" s="1"/>
  <c r="J733" i="6" s="1"/>
  <c r="J734" i="6" s="1"/>
  <c r="J735" i="6" s="1"/>
  <c r="J736" i="6" s="1"/>
  <c r="J737" i="6" s="1"/>
  <c r="J738" i="6" s="1"/>
  <c r="J739" i="6" s="1"/>
  <c r="J740" i="6" s="1"/>
  <c r="J741" i="6" s="1"/>
  <c r="J742" i="6" s="1"/>
  <c r="J743" i="6" s="1"/>
  <c r="J744" i="6" s="1"/>
  <c r="J745" i="6" s="1"/>
  <c r="J746" i="6" s="1"/>
  <c r="J747" i="6" s="1"/>
  <c r="J748" i="6" s="1"/>
  <c r="J749" i="6" s="1"/>
  <c r="J750" i="6" s="1"/>
  <c r="J751" i="6" s="1"/>
  <c r="J752" i="6" s="1"/>
  <c r="J753" i="6" s="1"/>
  <c r="J754" i="6" s="1"/>
  <c r="J755" i="6" s="1"/>
  <c r="J756" i="6" s="1"/>
  <c r="J757" i="6" s="1"/>
  <c r="J758" i="6" s="1"/>
  <c r="J759" i="6" s="1"/>
  <c r="J760" i="6" s="1"/>
  <c r="J761" i="6" s="1"/>
  <c r="J762" i="6" s="1"/>
  <c r="J763" i="6" s="1"/>
  <c r="J764" i="6" s="1"/>
  <c r="J765" i="6" s="1"/>
  <c r="J766" i="6" s="1"/>
  <c r="J767" i="6" s="1"/>
  <c r="J768" i="6" s="1"/>
  <c r="J769" i="6" s="1"/>
  <c r="J770" i="6" s="1"/>
  <c r="J771" i="6" s="1"/>
  <c r="J772" i="6" s="1"/>
  <c r="J773" i="6" s="1"/>
  <c r="J774" i="6" s="1"/>
  <c r="J775" i="6" s="1"/>
  <c r="J776" i="6" s="1"/>
  <c r="J777" i="6" s="1"/>
  <c r="J778" i="6" s="1"/>
  <c r="J779" i="6" s="1"/>
  <c r="J780" i="6" s="1"/>
  <c r="J781" i="6" s="1"/>
  <c r="J782" i="6" s="1"/>
  <c r="J783" i="6" s="1"/>
  <c r="J784" i="6" s="1"/>
  <c r="J785" i="6" s="1"/>
  <c r="J786" i="6" s="1"/>
  <c r="J787" i="6" s="1"/>
  <c r="J788" i="6" s="1"/>
  <c r="J789" i="6" s="1"/>
  <c r="J790" i="6" s="1"/>
  <c r="J791" i="6" s="1"/>
  <c r="J792" i="6" s="1"/>
  <c r="J793" i="6" s="1"/>
  <c r="J794" i="6" s="1"/>
  <c r="J795" i="6" s="1"/>
  <c r="J796" i="6" s="1"/>
  <c r="J797" i="6" s="1"/>
  <c r="J798" i="6" s="1"/>
  <c r="J799" i="6" s="1"/>
  <c r="J800" i="6" s="1"/>
  <c r="J801" i="6" s="1"/>
  <c r="J802" i="6" s="1"/>
  <c r="J803" i="6" s="1"/>
  <c r="J804" i="6" s="1"/>
  <c r="J805" i="6" s="1"/>
  <c r="J806" i="6" s="1"/>
  <c r="J807" i="6" s="1"/>
  <c r="J808" i="6" s="1"/>
  <c r="J809" i="6" s="1"/>
  <c r="J810" i="6" s="1"/>
  <c r="J811" i="6" s="1"/>
  <c r="J812" i="6" s="1"/>
  <c r="J813" i="6" s="1"/>
  <c r="J814" i="6" s="1"/>
  <c r="J815" i="6" s="1"/>
  <c r="J816" i="6" s="1"/>
  <c r="J817" i="6" s="1"/>
  <c r="J818" i="6" s="1"/>
  <c r="J819" i="6" s="1"/>
  <c r="J820" i="6" s="1"/>
  <c r="J821" i="6" s="1"/>
  <c r="J822" i="6" s="1"/>
  <c r="J823" i="6" s="1"/>
  <c r="J824" i="6" s="1"/>
  <c r="J825" i="6" s="1"/>
  <c r="J826" i="6" s="1"/>
  <c r="J827" i="6" s="1"/>
  <c r="J828" i="6" s="1"/>
  <c r="J829" i="6" s="1"/>
  <c r="J830" i="6" s="1"/>
  <c r="J831" i="6" s="1"/>
  <c r="J832" i="6" s="1"/>
  <c r="J833" i="6" s="1"/>
  <c r="J834" i="6" s="1"/>
  <c r="J835" i="6" s="1"/>
  <c r="J836" i="6" s="1"/>
  <c r="J837" i="6" s="1"/>
  <c r="J838" i="6" s="1"/>
  <c r="J839" i="6" s="1"/>
  <c r="J840" i="6" s="1"/>
  <c r="J841" i="6" s="1"/>
  <c r="J842" i="6" s="1"/>
  <c r="J843" i="6" s="1"/>
  <c r="J844" i="6" s="1"/>
  <c r="J845" i="6" s="1"/>
  <c r="J846" i="6" s="1"/>
  <c r="J847" i="6" s="1"/>
  <c r="J848" i="6" s="1"/>
  <c r="J849" i="6" s="1"/>
  <c r="J850" i="6" s="1"/>
  <c r="J851" i="6" s="1"/>
  <c r="J852" i="6" s="1"/>
  <c r="J853" i="6" s="1"/>
  <c r="J854" i="6" s="1"/>
  <c r="J855" i="6" s="1"/>
  <c r="J856" i="6" s="1"/>
  <c r="J857" i="6" s="1"/>
  <c r="J858" i="6" s="1"/>
  <c r="J859" i="6" s="1"/>
  <c r="J860" i="6" s="1"/>
  <c r="J861" i="6" s="1"/>
  <c r="J862" i="6" s="1"/>
  <c r="J863" i="6" s="1"/>
  <c r="J864" i="6" s="1"/>
  <c r="J865" i="6" s="1"/>
  <c r="J866" i="6" s="1"/>
  <c r="J867" i="6" s="1"/>
  <c r="J868" i="6" s="1"/>
  <c r="J869" i="6" s="1"/>
  <c r="J870" i="6" s="1"/>
  <c r="J871" i="6" s="1"/>
  <c r="J872" i="6" s="1"/>
  <c r="J873" i="6" s="1"/>
  <c r="J874" i="6" s="1"/>
  <c r="J875" i="6" s="1"/>
  <c r="J876" i="6" s="1"/>
  <c r="J877" i="6" s="1"/>
  <c r="J878" i="6" s="1"/>
  <c r="J879" i="6" s="1"/>
  <c r="J880" i="6" s="1"/>
  <c r="J881" i="6" s="1"/>
  <c r="J882" i="6" s="1"/>
  <c r="J883" i="6" s="1"/>
  <c r="J884" i="6" s="1"/>
  <c r="J885" i="6" s="1"/>
  <c r="J886" i="6" s="1"/>
  <c r="J887" i="6" s="1"/>
  <c r="J888" i="6" s="1"/>
  <c r="J889" i="6" s="1"/>
  <c r="J890" i="6" s="1"/>
  <c r="J891" i="6" s="1"/>
  <c r="J892" i="6" s="1"/>
  <c r="J893" i="6" s="1"/>
  <c r="J894" i="6" s="1"/>
  <c r="J895" i="6" s="1"/>
  <c r="J896" i="6" s="1"/>
  <c r="J897" i="6" s="1"/>
  <c r="J898" i="6" s="1"/>
  <c r="J899" i="6" s="1"/>
  <c r="J900" i="6" s="1"/>
  <c r="J901" i="6" s="1"/>
  <c r="J902" i="6" s="1"/>
  <c r="J903" i="6" s="1"/>
  <c r="J904" i="6" s="1"/>
  <c r="J905" i="6" s="1"/>
  <c r="J906" i="6" s="1"/>
  <c r="J907" i="6" s="1"/>
  <c r="J908" i="6" s="1"/>
  <c r="J909" i="6" s="1"/>
  <c r="J910" i="6" s="1"/>
  <c r="J911" i="6" s="1"/>
  <c r="J912" i="6" s="1"/>
  <c r="J913" i="6" s="1"/>
  <c r="J914" i="6" s="1"/>
  <c r="J915" i="6" s="1"/>
  <c r="J916" i="6" s="1"/>
  <c r="J917" i="6" s="1"/>
  <c r="J918" i="6" s="1"/>
  <c r="J919" i="6" s="1"/>
  <c r="J920" i="6" s="1"/>
  <c r="J921" i="6" s="1"/>
  <c r="J922" i="6" s="1"/>
  <c r="J923" i="6" s="1"/>
  <c r="J924" i="6" s="1"/>
  <c r="J925" i="6" s="1"/>
  <c r="J926" i="6" s="1"/>
  <c r="J927" i="6" s="1"/>
  <c r="J928" i="6" s="1"/>
  <c r="J929" i="6" s="1"/>
  <c r="J930" i="6" s="1"/>
  <c r="J931" i="6" s="1"/>
  <c r="J932" i="6" s="1"/>
  <c r="J933" i="6" s="1"/>
  <c r="J934" i="6" s="1"/>
  <c r="J935" i="6" s="1"/>
  <c r="J936" i="6" s="1"/>
  <c r="J937" i="6" s="1"/>
  <c r="J938" i="6" s="1"/>
  <c r="J939" i="6" s="1"/>
  <c r="J940" i="6" s="1"/>
  <c r="J941" i="6" s="1"/>
  <c r="J942" i="6" s="1"/>
  <c r="J943" i="6" s="1"/>
  <c r="J944" i="6" s="1"/>
  <c r="J945" i="6" s="1"/>
  <c r="J946" i="6" s="1"/>
  <c r="J947" i="6" s="1"/>
  <c r="J948" i="6" s="1"/>
  <c r="J949" i="6" s="1"/>
  <c r="J950" i="6" s="1"/>
  <c r="J951" i="6" s="1"/>
  <c r="J952" i="6" s="1"/>
  <c r="J953" i="6" s="1"/>
  <c r="J954" i="6" s="1"/>
  <c r="J955" i="6" s="1"/>
  <c r="J956" i="6" s="1"/>
  <c r="J957" i="6" s="1"/>
  <c r="J958" i="6" s="1"/>
  <c r="J959" i="6" s="1"/>
  <c r="J960" i="6" s="1"/>
  <c r="J961" i="6" s="1"/>
  <c r="J962" i="6" s="1"/>
  <c r="J963" i="6" s="1"/>
  <c r="J964" i="6" s="1"/>
  <c r="J965" i="6" s="1"/>
  <c r="J966" i="6" s="1"/>
  <c r="J967" i="6" s="1"/>
  <c r="J968" i="6" s="1"/>
  <c r="J969" i="6" s="1"/>
  <c r="J970" i="6" s="1"/>
  <c r="J971" i="6" s="1"/>
  <c r="J972" i="6" s="1"/>
  <c r="J973" i="6" s="1"/>
  <c r="J974" i="6" s="1"/>
  <c r="J975" i="6" s="1"/>
  <c r="J976" i="6" s="1"/>
  <c r="J977" i="6" s="1"/>
  <c r="J978" i="6" s="1"/>
  <c r="J979" i="6" s="1"/>
  <c r="J980" i="6" s="1"/>
  <c r="J981" i="6" s="1"/>
  <c r="J982" i="6" s="1"/>
  <c r="J983" i="6" s="1"/>
  <c r="J984" i="6" s="1"/>
  <c r="J985" i="6" s="1"/>
  <c r="J986" i="6" s="1"/>
  <c r="J987" i="6" s="1"/>
  <c r="J988" i="6" s="1"/>
  <c r="J989" i="6" s="1"/>
  <c r="J990" i="6" s="1"/>
  <c r="J991" i="6" s="1"/>
  <c r="J992" i="6" s="1"/>
  <c r="J993" i="6" s="1"/>
  <c r="J994" i="6" s="1"/>
  <c r="J995" i="6" s="1"/>
  <c r="J996" i="6" s="1"/>
  <c r="J997" i="6" s="1"/>
  <c r="J998" i="6" s="1"/>
  <c r="J999" i="6" s="1"/>
  <c r="J1000" i="6" s="1"/>
  <c r="J1001" i="6" s="1"/>
  <c r="J1002" i="6" s="1"/>
  <c r="J1003" i="6" s="1"/>
  <c r="J1004" i="6" s="1"/>
  <c r="J1005" i="6" s="1"/>
  <c r="J1006" i="6" s="1"/>
  <c r="J1007" i="6" s="1"/>
  <c r="J1008" i="6" s="1"/>
  <c r="J1009" i="6" s="1"/>
  <c r="J1010" i="6" s="1"/>
  <c r="J1011" i="6" s="1"/>
  <c r="J1012" i="6" s="1"/>
  <c r="J1013" i="6" s="1"/>
  <c r="J1014" i="6" s="1"/>
  <c r="J1015" i="6" s="1"/>
  <c r="J1016" i="6" s="1"/>
  <c r="J1017" i="6" s="1"/>
  <c r="J1018" i="6" s="1"/>
  <c r="J1019" i="6" s="1"/>
  <c r="J1020" i="6" s="1"/>
  <c r="J1021" i="6" s="1"/>
  <c r="J1022" i="6" s="1"/>
  <c r="J1023" i="6" s="1"/>
  <c r="J1024" i="6" s="1"/>
  <c r="J1025" i="6" s="1"/>
  <c r="J1026" i="6" s="1"/>
  <c r="J1027" i="6" s="1"/>
  <c r="J1028" i="6" s="1"/>
  <c r="J1029" i="6" s="1"/>
  <c r="J1030" i="6" s="1"/>
  <c r="J1031" i="6" s="1"/>
  <c r="J1032" i="6" s="1"/>
  <c r="J1033" i="6" s="1"/>
  <c r="J1034" i="6" s="1"/>
  <c r="J1035" i="6" s="1"/>
  <c r="J1036" i="6" s="1"/>
  <c r="J1037" i="6" s="1"/>
  <c r="J1038" i="6" s="1"/>
  <c r="J1039" i="6" s="1"/>
  <c r="J1040" i="6" s="1"/>
  <c r="J1041" i="6" s="1"/>
  <c r="J1042" i="6" s="1"/>
  <c r="J1043" i="6" s="1"/>
  <c r="J1044" i="6" s="1"/>
  <c r="J1045" i="6" s="1"/>
  <c r="J1046" i="6" s="1"/>
  <c r="J1047" i="6" s="1"/>
  <c r="J1048" i="6" s="1"/>
  <c r="J1049" i="6" s="1"/>
  <c r="J1050" i="6" s="1"/>
  <c r="J1051" i="6" s="1"/>
  <c r="J1052" i="6" s="1"/>
  <c r="J1053" i="6" s="1"/>
  <c r="J1054" i="6" s="1"/>
  <c r="J1055" i="6" s="1"/>
  <c r="J1056" i="6" s="1"/>
  <c r="J1057" i="6" s="1"/>
  <c r="J1058" i="6" s="1"/>
  <c r="J1059" i="6" s="1"/>
  <c r="J1060" i="6" s="1"/>
  <c r="J1061" i="6" s="1"/>
  <c r="J1062" i="6" s="1"/>
  <c r="J1063" i="6" s="1"/>
  <c r="J1064" i="6" s="1"/>
  <c r="J1065" i="6" s="1"/>
  <c r="J1066" i="6" s="1"/>
  <c r="J1067" i="6" s="1"/>
  <c r="J1068" i="6" s="1"/>
  <c r="J1069" i="6" s="1"/>
  <c r="J1070" i="6" s="1"/>
  <c r="J1071" i="6" s="1"/>
  <c r="J1072" i="6" s="1"/>
  <c r="J1073" i="6" s="1"/>
  <c r="J1074" i="6" s="1"/>
  <c r="J1075" i="6" s="1"/>
  <c r="J1076" i="6" s="1"/>
  <c r="J1077" i="6" s="1"/>
  <c r="J1078" i="6" s="1"/>
  <c r="J1079" i="6" s="1"/>
  <c r="J1080" i="6" s="1"/>
  <c r="J1081" i="6" s="1"/>
  <c r="J1082" i="6" s="1"/>
  <c r="J1083" i="6" s="1"/>
  <c r="J1084" i="6" s="1"/>
  <c r="J1085" i="6" s="1"/>
  <c r="J1086" i="6" s="1"/>
  <c r="J1087" i="6" s="1"/>
  <c r="J1088" i="6" s="1"/>
  <c r="J1089" i="6" s="1"/>
  <c r="J1090" i="6" s="1"/>
  <c r="J1091" i="6" s="1"/>
  <c r="J1092" i="6" s="1"/>
  <c r="J1093" i="6" s="1"/>
  <c r="J1094" i="6" s="1"/>
  <c r="J1095" i="6" s="1"/>
  <c r="J1096" i="6" s="1"/>
  <c r="J1097" i="6" s="1"/>
  <c r="J1098" i="6" s="1"/>
  <c r="J1099" i="6" s="1"/>
  <c r="J1100" i="6" s="1"/>
  <c r="J1101" i="6" s="1"/>
  <c r="J1102" i="6" s="1"/>
  <c r="J1103" i="6" s="1"/>
  <c r="J1104" i="6" s="1"/>
  <c r="J1105" i="6" s="1"/>
  <c r="J1106" i="6" s="1"/>
  <c r="J1107" i="6" s="1"/>
  <c r="J1108" i="6" s="1"/>
  <c r="J1109" i="6" s="1"/>
  <c r="J1110" i="6" s="1"/>
  <c r="J1111" i="6" s="1"/>
  <c r="J1112" i="6" s="1"/>
  <c r="J1113" i="6" s="1"/>
  <c r="J1114" i="6" s="1"/>
  <c r="J1115" i="6" s="1"/>
  <c r="J1116" i="6" s="1"/>
  <c r="J1117" i="6" s="1"/>
  <c r="J1118" i="6" s="1"/>
  <c r="J1119" i="6" s="1"/>
  <c r="J1120" i="6" s="1"/>
  <c r="J1121" i="6" s="1"/>
  <c r="J1122" i="6" s="1"/>
  <c r="J1123" i="6" s="1"/>
  <c r="J1124" i="6" s="1"/>
  <c r="J1125" i="6" s="1"/>
  <c r="J1126" i="6" s="1"/>
  <c r="J1127" i="6" s="1"/>
  <c r="J1128" i="6" s="1"/>
  <c r="J1129" i="6" s="1"/>
  <c r="J1130" i="6" s="1"/>
  <c r="J1131" i="6" s="1"/>
  <c r="J1132" i="6" s="1"/>
  <c r="J1133" i="6" s="1"/>
  <c r="J1134" i="6" s="1"/>
  <c r="J1135" i="6" s="1"/>
  <c r="J1136" i="6" s="1"/>
  <c r="J1137" i="6" s="1"/>
  <c r="J1138" i="6" s="1"/>
  <c r="J1139" i="6" s="1"/>
  <c r="J1140" i="6" s="1"/>
  <c r="J1141" i="6" s="1"/>
  <c r="J1142" i="6" s="1"/>
  <c r="J1143" i="6" s="1"/>
  <c r="J1144" i="6" s="1"/>
  <c r="J1145" i="6" s="1"/>
  <c r="J1146" i="6" s="1"/>
  <c r="J1147" i="6" s="1"/>
  <c r="J1148" i="6" s="1"/>
  <c r="J1149" i="6" s="1"/>
  <c r="J1150" i="6" s="1"/>
  <c r="J1151" i="6" s="1"/>
  <c r="J1152" i="6" s="1"/>
  <c r="J1153" i="6" s="1"/>
  <c r="J1154" i="6" s="1"/>
  <c r="J1155" i="6" s="1"/>
  <c r="J1156" i="6" s="1"/>
  <c r="J1157" i="6" s="1"/>
  <c r="J1158" i="6" s="1"/>
  <c r="J1159" i="6" s="1"/>
  <c r="J1160" i="6" s="1"/>
  <c r="J1161" i="6" s="1"/>
  <c r="J1162" i="6" s="1"/>
  <c r="J1163" i="6" s="1"/>
  <c r="J1164" i="6" s="1"/>
  <c r="J1165" i="6" s="1"/>
  <c r="J1166" i="6" s="1"/>
  <c r="J1167" i="6" s="1"/>
  <c r="J1168" i="6" s="1"/>
  <c r="J1169" i="6" s="1"/>
  <c r="J1170" i="6" s="1"/>
  <c r="J1171" i="6" s="1"/>
  <c r="J1172" i="6" s="1"/>
  <c r="J1173" i="6" s="1"/>
  <c r="J1174" i="6" s="1"/>
  <c r="J1175" i="6" s="1"/>
  <c r="J1176" i="6" s="1"/>
  <c r="J1177" i="6" s="1"/>
  <c r="J1178" i="6" s="1"/>
  <c r="J1179" i="6" s="1"/>
  <c r="J1180" i="6" s="1"/>
  <c r="J1181" i="6" s="1"/>
  <c r="J1182" i="6" s="1"/>
  <c r="J1183" i="6" s="1"/>
  <c r="J1184" i="6" s="1"/>
  <c r="J1185" i="6" s="1"/>
  <c r="J1186" i="6" s="1"/>
  <c r="J1187" i="6" s="1"/>
  <c r="J1188" i="6" s="1"/>
  <c r="J1189" i="6" s="1"/>
  <c r="J1190" i="6" s="1"/>
  <c r="J1191" i="6" s="1"/>
  <c r="J1192" i="6" s="1"/>
  <c r="J1193" i="6" s="1"/>
  <c r="J1194" i="6" s="1"/>
  <c r="J1195" i="6" s="1"/>
  <c r="J1196" i="6" s="1"/>
  <c r="J1197" i="6" s="1"/>
  <c r="J1198" i="6" s="1"/>
  <c r="J1199" i="6" s="1"/>
  <c r="J1200" i="6" s="1"/>
  <c r="J1201" i="6" s="1"/>
  <c r="J1202" i="6" s="1"/>
  <c r="J1203" i="6" s="1"/>
  <c r="J1204" i="6" s="1"/>
  <c r="J1205" i="6" s="1"/>
  <c r="J1206" i="6" s="1"/>
  <c r="J1207" i="6" s="1"/>
  <c r="J1208" i="6" s="1"/>
  <c r="J1209" i="6" s="1"/>
  <c r="J1210" i="6" s="1"/>
  <c r="J1211" i="6" s="1"/>
  <c r="J1212" i="6" s="1"/>
  <c r="G11" i="6"/>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G174" i="6" s="1"/>
  <c r="G175" i="6" s="1"/>
  <c r="G176" i="6" s="1"/>
  <c r="G177" i="6" s="1"/>
  <c r="G178" i="6" s="1"/>
  <c r="G179" i="6" s="1"/>
  <c r="G180" i="6" s="1"/>
  <c r="G181" i="6" s="1"/>
  <c r="G182" i="6" s="1"/>
  <c r="G183" i="6" s="1"/>
  <c r="G184" i="6" s="1"/>
  <c r="G185" i="6" s="1"/>
  <c r="G186" i="6" s="1"/>
  <c r="G187" i="6" s="1"/>
  <c r="G188" i="6" s="1"/>
  <c r="G189" i="6" s="1"/>
  <c r="G190" i="6" s="1"/>
  <c r="G191" i="6" s="1"/>
  <c r="G192" i="6" s="1"/>
  <c r="G193" i="6" s="1"/>
  <c r="G194" i="6" s="1"/>
  <c r="G195" i="6" s="1"/>
  <c r="G196" i="6" s="1"/>
  <c r="G197" i="6" s="1"/>
  <c r="G198" i="6" s="1"/>
  <c r="G199" i="6" s="1"/>
  <c r="G200" i="6" s="1"/>
  <c r="G201" i="6" s="1"/>
  <c r="G202" i="6" s="1"/>
  <c r="G203" i="6" s="1"/>
  <c r="G204" i="6" s="1"/>
  <c r="G205" i="6" s="1"/>
  <c r="G206" i="6" s="1"/>
  <c r="G207" i="6" s="1"/>
  <c r="G208" i="6" s="1"/>
  <c r="G209" i="6" s="1"/>
  <c r="G210" i="6" s="1"/>
  <c r="G211" i="6" s="1"/>
  <c r="G212" i="6" s="1"/>
  <c r="G213" i="6" s="1"/>
  <c r="G214" i="6" s="1"/>
  <c r="G215" i="6" s="1"/>
  <c r="G216" i="6" s="1"/>
  <c r="G217" i="6" s="1"/>
  <c r="G218" i="6" s="1"/>
  <c r="G219" i="6" s="1"/>
  <c r="G220" i="6" s="1"/>
  <c r="G221" i="6" s="1"/>
  <c r="G222" i="6" s="1"/>
  <c r="G223" i="6" s="1"/>
  <c r="G224" i="6" s="1"/>
  <c r="G225" i="6" s="1"/>
  <c r="G226" i="6" s="1"/>
  <c r="G227" i="6" s="1"/>
  <c r="G228" i="6" s="1"/>
  <c r="G229" i="6" s="1"/>
  <c r="G230" i="6" s="1"/>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G290" i="6" s="1"/>
  <c r="G291" i="6" s="1"/>
  <c r="G292" i="6" s="1"/>
  <c r="G293" i="6" s="1"/>
  <c r="G294" i="6" s="1"/>
  <c r="G295" i="6" s="1"/>
  <c r="G296" i="6" s="1"/>
  <c r="G297" i="6" s="1"/>
  <c r="G298" i="6" s="1"/>
  <c r="G299" i="6" s="1"/>
  <c r="G300" i="6" s="1"/>
  <c r="G301" i="6" s="1"/>
  <c r="G302" i="6" s="1"/>
  <c r="G303" i="6" s="1"/>
  <c r="G304" i="6" s="1"/>
  <c r="G305" i="6" s="1"/>
  <c r="G306" i="6" s="1"/>
  <c r="G307" i="6" s="1"/>
  <c r="G308" i="6" s="1"/>
  <c r="G309" i="6" s="1"/>
  <c r="G310" i="6" s="1"/>
  <c r="G311" i="6" s="1"/>
  <c r="G312" i="6" s="1"/>
  <c r="G313" i="6" s="1"/>
  <c r="G314" i="6" s="1"/>
  <c r="G315" i="6" s="1"/>
  <c r="G316" i="6" s="1"/>
  <c r="G317" i="6" s="1"/>
  <c r="G318" i="6" s="1"/>
  <c r="G319" i="6" s="1"/>
  <c r="G320" i="6" s="1"/>
  <c r="G321" i="6" s="1"/>
  <c r="G322" i="6" s="1"/>
  <c r="G323" i="6" s="1"/>
  <c r="G324" i="6" s="1"/>
  <c r="G325" i="6" s="1"/>
  <c r="G326" i="6" s="1"/>
  <c r="G327" i="6" s="1"/>
  <c r="G328" i="6" s="1"/>
  <c r="G329" i="6" s="1"/>
  <c r="G330" i="6" s="1"/>
  <c r="G331" i="6" s="1"/>
  <c r="G332" i="6" s="1"/>
  <c r="G333" i="6" s="1"/>
  <c r="G334" i="6" s="1"/>
  <c r="G335" i="6" s="1"/>
  <c r="G336" i="6" s="1"/>
  <c r="G337" i="6" s="1"/>
  <c r="G338" i="6" s="1"/>
  <c r="G339" i="6" s="1"/>
  <c r="G340" i="6" s="1"/>
  <c r="G341" i="6" s="1"/>
  <c r="G342" i="6" s="1"/>
  <c r="G343" i="6" s="1"/>
  <c r="G344" i="6" s="1"/>
  <c r="G345" i="6" s="1"/>
  <c r="G346" i="6" s="1"/>
  <c r="G347" i="6" s="1"/>
  <c r="G348" i="6" s="1"/>
  <c r="G349" i="6" s="1"/>
  <c r="G350" i="6" s="1"/>
  <c r="G351" i="6" s="1"/>
  <c r="G352" i="6" s="1"/>
  <c r="G353" i="6" s="1"/>
  <c r="G354" i="6" s="1"/>
  <c r="G355" i="6" s="1"/>
  <c r="G356" i="6" s="1"/>
  <c r="G357" i="6" s="1"/>
  <c r="G358" i="6" s="1"/>
  <c r="G359" i="6" s="1"/>
  <c r="G360" i="6" s="1"/>
  <c r="G361" i="6" s="1"/>
  <c r="G362" i="6" s="1"/>
  <c r="G363" i="6" s="1"/>
  <c r="G364" i="6" s="1"/>
  <c r="G365" i="6" s="1"/>
  <c r="G366" i="6" s="1"/>
  <c r="G367" i="6" s="1"/>
  <c r="G368" i="6" s="1"/>
  <c r="G369" i="6" s="1"/>
  <c r="G370" i="6" s="1"/>
  <c r="G371" i="6" s="1"/>
  <c r="G372" i="6" s="1"/>
  <c r="G373" i="6" s="1"/>
  <c r="G374" i="6" s="1"/>
  <c r="G375" i="6" s="1"/>
  <c r="G376" i="6" s="1"/>
  <c r="G377" i="6" s="1"/>
  <c r="G378" i="6" s="1"/>
  <c r="G379" i="6" s="1"/>
  <c r="G380" i="6" s="1"/>
  <c r="G381" i="6" s="1"/>
  <c r="G382" i="6" s="1"/>
  <c r="G383" i="6" s="1"/>
  <c r="G384" i="6" s="1"/>
  <c r="G385" i="6" s="1"/>
  <c r="G386" i="6" s="1"/>
  <c r="G387" i="6" s="1"/>
  <c r="G388" i="6" s="1"/>
  <c r="G389" i="6" s="1"/>
  <c r="G390" i="6" s="1"/>
  <c r="G391" i="6" s="1"/>
  <c r="G392" i="6" s="1"/>
  <c r="G393" i="6" s="1"/>
  <c r="G394" i="6" s="1"/>
  <c r="G395" i="6" s="1"/>
  <c r="G396" i="6" s="1"/>
  <c r="G397" i="6" s="1"/>
  <c r="G398" i="6" s="1"/>
  <c r="G399" i="6" s="1"/>
  <c r="G400" i="6" s="1"/>
  <c r="G401" i="6" s="1"/>
  <c r="G402" i="6" s="1"/>
  <c r="G403" i="6" s="1"/>
  <c r="G404" i="6" s="1"/>
  <c r="G405" i="6" s="1"/>
  <c r="G406" i="6" s="1"/>
  <c r="G407" i="6" s="1"/>
  <c r="G408" i="6" s="1"/>
  <c r="G409" i="6" s="1"/>
  <c r="G410" i="6" s="1"/>
  <c r="G411" i="6" s="1"/>
  <c r="G412" i="6" s="1"/>
  <c r="G413" i="6" s="1"/>
  <c r="G414" i="6" s="1"/>
  <c r="G415" i="6" s="1"/>
  <c r="G416" i="6" s="1"/>
  <c r="G417" i="6" s="1"/>
  <c r="G418" i="6" s="1"/>
  <c r="G419" i="6" s="1"/>
  <c r="G420" i="6" s="1"/>
  <c r="G421" i="6" s="1"/>
  <c r="G422" i="6" s="1"/>
  <c r="G423" i="6" s="1"/>
  <c r="G424" i="6" s="1"/>
  <c r="G425" i="6" s="1"/>
  <c r="G426" i="6" s="1"/>
  <c r="G427" i="6" s="1"/>
  <c r="G428" i="6" s="1"/>
  <c r="G429" i="6" s="1"/>
  <c r="G430" i="6" s="1"/>
  <c r="G431" i="6" s="1"/>
  <c r="G432" i="6" s="1"/>
  <c r="G433" i="6" s="1"/>
  <c r="G434" i="6" s="1"/>
  <c r="G435" i="6" s="1"/>
  <c r="G436" i="6" s="1"/>
  <c r="G437" i="6" s="1"/>
  <c r="G438" i="6" s="1"/>
  <c r="G439" i="6" s="1"/>
  <c r="G440" i="6" s="1"/>
  <c r="G441" i="6" s="1"/>
  <c r="G442" i="6" s="1"/>
  <c r="G443" i="6" s="1"/>
  <c r="G444" i="6" s="1"/>
  <c r="G445" i="6" s="1"/>
  <c r="G446" i="6" s="1"/>
  <c r="G447" i="6" s="1"/>
  <c r="G448" i="6" s="1"/>
  <c r="G449" i="6" s="1"/>
  <c r="G450" i="6" s="1"/>
  <c r="D11" i="6"/>
  <c r="D12" i="6" s="1"/>
  <c r="D13" i="6" s="1"/>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D37" i="6" s="1"/>
  <c r="D38" i="6" s="1"/>
  <c r="D39" i="6" s="1"/>
  <c r="D40" i="6" s="1"/>
  <c r="D41" i="6" s="1"/>
  <c r="D42" i="6" s="1"/>
  <c r="D43" i="6" s="1"/>
  <c r="D44" i="6" s="1"/>
  <c r="D45" i="6" s="1"/>
  <c r="D46" i="6" s="1"/>
  <c r="D47" i="6" s="1"/>
  <c r="D48" i="6" s="1"/>
  <c r="D49" i="6" s="1"/>
  <c r="D50" i="6" s="1"/>
  <c r="D51" i="6" s="1"/>
  <c r="D52" i="6" s="1"/>
  <c r="D53" i="6" s="1"/>
  <c r="D54" i="6" s="1"/>
  <c r="D55" i="6" s="1"/>
  <c r="D56" i="6" s="1"/>
  <c r="D57" i="6" s="1"/>
  <c r="D58" i="6" s="1"/>
  <c r="D59" i="6" s="1"/>
  <c r="D60" i="6" s="1"/>
  <c r="D61" i="6" s="1"/>
  <c r="D62" i="6" s="1"/>
  <c r="D63" i="6" s="1"/>
  <c r="D64" i="6" s="1"/>
  <c r="D65" i="6" s="1"/>
  <c r="D66" i="6" s="1"/>
  <c r="D67" i="6" s="1"/>
  <c r="D68" i="6" s="1"/>
  <c r="D69" i="6" s="1"/>
  <c r="D70" i="6" s="1"/>
  <c r="D71" i="6" s="1"/>
  <c r="D72" i="6" s="1"/>
  <c r="D73" i="6" s="1"/>
  <c r="D74" i="6" s="1"/>
  <c r="D75" i="6" s="1"/>
  <c r="D76" i="6" s="1"/>
  <c r="D77" i="6" s="1"/>
  <c r="D78" i="6" s="1"/>
  <c r="D79" i="6" s="1"/>
  <c r="D80" i="6" s="1"/>
  <c r="D81" i="6" s="1"/>
  <c r="D82" i="6" s="1"/>
  <c r="D83" i="6" s="1"/>
  <c r="D84" i="6" s="1"/>
  <c r="D85" i="6" s="1"/>
  <c r="D86" i="6" s="1"/>
  <c r="D87" i="6" s="1"/>
  <c r="D88" i="6" s="1"/>
  <c r="D89" i="6" s="1"/>
  <c r="D90" i="6" s="1"/>
  <c r="D91" i="6" s="1"/>
  <c r="D92" i="6" s="1"/>
  <c r="D93" i="6" s="1"/>
  <c r="D94" i="6" s="1"/>
  <c r="D95" i="6" s="1"/>
  <c r="D96" i="6" s="1"/>
  <c r="D97" i="6" s="1"/>
  <c r="D98" i="6" s="1"/>
  <c r="D99" i="6" s="1"/>
  <c r="D100" i="6" s="1"/>
  <c r="D101" i="6" s="1"/>
  <c r="D102" i="6" s="1"/>
  <c r="D103" i="6" s="1"/>
  <c r="D104" i="6" s="1"/>
  <c r="D105" i="6" s="1"/>
  <c r="D106" i="6" s="1"/>
  <c r="D107" i="6" s="1"/>
  <c r="D108" i="6" s="1"/>
  <c r="D109" i="6" s="1"/>
  <c r="D110" i="6" s="1"/>
  <c r="D111" i="6" s="1"/>
  <c r="D112" i="6" s="1"/>
  <c r="D113" i="6" s="1"/>
  <c r="D114" i="6" s="1"/>
  <c r="D115" i="6" s="1"/>
  <c r="D116" i="6" s="1"/>
  <c r="D117" i="6" s="1"/>
  <c r="D118" i="6" s="1"/>
  <c r="D119" i="6" s="1"/>
  <c r="D120" i="6" s="1"/>
  <c r="D121" i="6" s="1"/>
  <c r="D122" i="6" s="1"/>
  <c r="D123" i="6" s="1"/>
  <c r="D124" i="6" s="1"/>
  <c r="D125" i="6" s="1"/>
  <c r="D126" i="6" s="1"/>
  <c r="D127" i="6" s="1"/>
  <c r="D128" i="6" s="1"/>
  <c r="D129" i="6" s="1"/>
  <c r="D130" i="6" s="1"/>
  <c r="D131" i="6" s="1"/>
  <c r="D132" i="6" s="1"/>
  <c r="D133" i="6" s="1"/>
  <c r="D134" i="6" s="1"/>
  <c r="D135" i="6" s="1"/>
  <c r="D136" i="6" s="1"/>
  <c r="D137" i="6" s="1"/>
  <c r="D138" i="6" s="1"/>
  <c r="D139" i="6" s="1"/>
  <c r="D140" i="6" s="1"/>
  <c r="D141" i="6" s="1"/>
  <c r="D142" i="6" s="1"/>
  <c r="D143" i="6" s="1"/>
  <c r="D144" i="6" s="1"/>
  <c r="D145" i="6" s="1"/>
  <c r="D146" i="6" s="1"/>
  <c r="D147" i="6" s="1"/>
  <c r="D148" i="6" s="1"/>
  <c r="D149" i="6" s="1"/>
  <c r="D150" i="6" s="1"/>
  <c r="D151" i="6" s="1"/>
  <c r="D152" i="6" s="1"/>
  <c r="D153" i="6" s="1"/>
  <c r="D154" i="6" s="1"/>
  <c r="D155" i="6" s="1"/>
  <c r="D156" i="6" s="1"/>
  <c r="D157" i="6" s="1"/>
  <c r="D158" i="6" s="1"/>
  <c r="D159" i="6" s="1"/>
  <c r="D160" i="6" s="1"/>
  <c r="D161" i="6" s="1"/>
  <c r="D162" i="6" s="1"/>
  <c r="D163" i="6" s="1"/>
  <c r="D164" i="6" s="1"/>
  <c r="D165" i="6" s="1"/>
  <c r="D166" i="6" s="1"/>
  <c r="D167" i="6" s="1"/>
  <c r="D168" i="6" s="1"/>
  <c r="D169" i="6" s="1"/>
  <c r="D170" i="6" s="1"/>
  <c r="D171" i="6" s="1"/>
  <c r="D172" i="6" s="1"/>
  <c r="D173" i="6" s="1"/>
  <c r="D174" i="6" s="1"/>
  <c r="D175" i="6" s="1"/>
  <c r="D176" i="6" s="1"/>
  <c r="D177" i="6" s="1"/>
  <c r="D178" i="6" s="1"/>
  <c r="D179" i="6" s="1"/>
  <c r="D180" i="6" s="1"/>
  <c r="D181" i="6" s="1"/>
  <c r="D182" i="6" s="1"/>
  <c r="D183" i="6" s="1"/>
  <c r="D184" i="6" s="1"/>
  <c r="D185" i="6" s="1"/>
  <c r="D186" i="6" s="1"/>
  <c r="D187" i="6" s="1"/>
  <c r="D188" i="6" s="1"/>
  <c r="D189" i="6" s="1"/>
  <c r="D190" i="6" s="1"/>
  <c r="D191" i="6" s="1"/>
  <c r="D192" i="6" s="1"/>
  <c r="D193" i="6" s="1"/>
  <c r="D194" i="6" s="1"/>
  <c r="D195" i="6" s="1"/>
  <c r="D196" i="6" s="1"/>
  <c r="D197" i="6" s="1"/>
  <c r="D198" i="6" s="1"/>
  <c r="D199" i="6" s="1"/>
  <c r="D200" i="6" s="1"/>
  <c r="D201" i="6" s="1"/>
  <c r="D202" i="6" s="1"/>
  <c r="D203" i="6" s="1"/>
  <c r="D204" i="6" s="1"/>
  <c r="D205" i="6" s="1"/>
  <c r="D206" i="6" s="1"/>
  <c r="D207" i="6" s="1"/>
  <c r="D208" i="6" s="1"/>
  <c r="D209" i="6" s="1"/>
  <c r="D210" i="6" s="1"/>
  <c r="D211" i="6" s="1"/>
  <c r="D212" i="6" s="1"/>
  <c r="D213" i="6" s="1"/>
  <c r="D214" i="6" s="1"/>
  <c r="D215" i="6" s="1"/>
  <c r="D216" i="6" s="1"/>
  <c r="D217" i="6" s="1"/>
  <c r="D218" i="6" s="1"/>
  <c r="D219" i="6" s="1"/>
  <c r="D220" i="6" s="1"/>
  <c r="D221" i="6" s="1"/>
  <c r="D222" i="6" s="1"/>
  <c r="D223" i="6" s="1"/>
  <c r="D224" i="6" s="1"/>
  <c r="D225" i="6" s="1"/>
  <c r="D226" i="6" s="1"/>
  <c r="D227" i="6" s="1"/>
  <c r="D228" i="6" s="1"/>
  <c r="D229" i="6" s="1"/>
  <c r="D230" i="6" s="1"/>
  <c r="D231" i="6" s="1"/>
  <c r="D232" i="6" s="1"/>
  <c r="D233" i="6" s="1"/>
  <c r="D234" i="6" s="1"/>
  <c r="D235" i="6" s="1"/>
  <c r="D236" i="6" s="1"/>
  <c r="D237" i="6" s="1"/>
  <c r="D238" i="6" s="1"/>
  <c r="D239" i="6" s="1"/>
  <c r="D240" i="6" s="1"/>
  <c r="D241" i="6" s="1"/>
  <c r="D242" i="6" s="1"/>
  <c r="D243" i="6" s="1"/>
  <c r="D244" i="6" s="1"/>
  <c r="D245" i="6" s="1"/>
  <c r="D246" i="6" s="1"/>
  <c r="D247" i="6" s="1"/>
  <c r="D248" i="6" s="1"/>
  <c r="D249" i="6" s="1"/>
  <c r="D250" i="6" s="1"/>
  <c r="D251" i="6" s="1"/>
  <c r="D252" i="6" s="1"/>
  <c r="D253" i="6" s="1"/>
  <c r="D254" i="6" s="1"/>
  <c r="D255" i="6" s="1"/>
  <c r="D256" i="6" s="1"/>
  <c r="D257" i="6" s="1"/>
  <c r="D258" i="6" s="1"/>
  <c r="D259" i="6" s="1"/>
  <c r="D260" i="6" s="1"/>
  <c r="D261" i="6" s="1"/>
  <c r="D262" i="6" s="1"/>
  <c r="D263" i="6" s="1"/>
  <c r="D264" i="6" s="1"/>
  <c r="D265" i="6" s="1"/>
  <c r="D266" i="6" s="1"/>
  <c r="D267" i="6" s="1"/>
  <c r="D268" i="6" s="1"/>
  <c r="D269" i="6" s="1"/>
  <c r="D270" i="6" s="1"/>
  <c r="D271" i="6" s="1"/>
  <c r="D272" i="6" s="1"/>
  <c r="D273" i="6" s="1"/>
  <c r="D274" i="6" s="1"/>
  <c r="D275" i="6" s="1"/>
  <c r="D276" i="6" s="1"/>
  <c r="D277" i="6" s="1"/>
  <c r="D278" i="6" s="1"/>
  <c r="D279" i="6" s="1"/>
  <c r="D280" i="6" s="1"/>
  <c r="D281" i="6" s="1"/>
  <c r="D282" i="6" s="1"/>
  <c r="D283" i="6" s="1"/>
  <c r="D284" i="6" s="1"/>
  <c r="D285" i="6" s="1"/>
  <c r="D286" i="6" s="1"/>
  <c r="D287" i="6" s="1"/>
  <c r="D288" i="6" s="1"/>
  <c r="D289" i="6" s="1"/>
  <c r="D290" i="6" s="1"/>
  <c r="D291" i="6" s="1"/>
  <c r="D292" i="6" s="1"/>
  <c r="D293" i="6" s="1"/>
  <c r="D294" i="6" s="1"/>
  <c r="D295" i="6" s="1"/>
  <c r="D296" i="6" s="1"/>
  <c r="D297" i="6" s="1"/>
  <c r="D298" i="6" s="1"/>
  <c r="D299" i="6" s="1"/>
  <c r="D300" i="6" s="1"/>
  <c r="D301" i="6" s="1"/>
  <c r="D302" i="6" s="1"/>
  <c r="D303" i="6" s="1"/>
  <c r="D304" i="6" s="1"/>
  <c r="D305" i="6" s="1"/>
  <c r="D306" i="6" s="1"/>
  <c r="D307" i="6" s="1"/>
  <c r="D308" i="6" s="1"/>
  <c r="D309" i="6" s="1"/>
  <c r="D310" i="6" s="1"/>
  <c r="D311" i="6" s="1"/>
  <c r="D312" i="6" s="1"/>
  <c r="D313" i="6" s="1"/>
  <c r="D314" i="6" s="1"/>
  <c r="D315" i="6" s="1"/>
  <c r="D316" i="6" s="1"/>
  <c r="D317" i="6" s="1"/>
  <c r="D318" i="6" s="1"/>
  <c r="D319" i="6" s="1"/>
  <c r="D320" i="6" s="1"/>
  <c r="D321" i="6" s="1"/>
  <c r="D322" i="6" s="1"/>
  <c r="D323" i="6" s="1"/>
  <c r="D324" i="6" s="1"/>
  <c r="D325" i="6" s="1"/>
  <c r="D326" i="6" s="1"/>
  <c r="D327" i="6" s="1"/>
  <c r="D328" i="6" s="1"/>
  <c r="D329" i="6" s="1"/>
  <c r="D330" i="6" s="1"/>
  <c r="D331" i="6" s="1"/>
  <c r="D332" i="6" s="1"/>
  <c r="D333" i="6" s="1"/>
  <c r="D334" i="6" s="1"/>
  <c r="D335" i="6" s="1"/>
  <c r="D336" i="6" s="1"/>
  <c r="D337" i="6" s="1"/>
  <c r="D338" i="6" s="1"/>
  <c r="D339" i="6" s="1"/>
  <c r="D340" i="6" s="1"/>
  <c r="D341" i="6" s="1"/>
  <c r="D342" i="6" s="1"/>
  <c r="D343" i="6" s="1"/>
  <c r="D344" i="6" s="1"/>
  <c r="D345" i="6" s="1"/>
  <c r="D346" i="6" s="1"/>
  <c r="D347" i="6" s="1"/>
  <c r="D348" i="6" s="1"/>
  <c r="D349" i="6" s="1"/>
  <c r="D350" i="6" s="1"/>
  <c r="D351" i="6" s="1"/>
  <c r="D352" i="6" s="1"/>
  <c r="D353" i="6" s="1"/>
  <c r="D354" i="6" s="1"/>
  <c r="D355" i="6" s="1"/>
  <c r="D356" i="6" s="1"/>
  <c r="D357" i="6" s="1"/>
  <c r="D358" i="6" s="1"/>
  <c r="D359" i="6" s="1"/>
  <c r="D360" i="6" s="1"/>
  <c r="D361" i="6" s="1"/>
  <c r="D362" i="6" s="1"/>
  <c r="D363" i="6" s="1"/>
  <c r="D364" i="6" s="1"/>
  <c r="D365" i="6" s="1"/>
  <c r="D366" i="6" s="1"/>
  <c r="D367" i="6" s="1"/>
  <c r="D368" i="6" s="1"/>
  <c r="D369" i="6" s="1"/>
  <c r="D370" i="6" s="1"/>
  <c r="D371" i="6" s="1"/>
  <c r="D372" i="6" s="1"/>
  <c r="D373" i="6" s="1"/>
  <c r="D374" i="6" s="1"/>
  <c r="D375" i="6" s="1"/>
  <c r="D376" i="6" s="1"/>
  <c r="D377" i="6" s="1"/>
  <c r="D378" i="6" s="1"/>
  <c r="D379" i="6" s="1"/>
  <c r="D380" i="6" s="1"/>
  <c r="D381" i="6" s="1"/>
  <c r="D382" i="6" s="1"/>
  <c r="D383" i="6" s="1"/>
  <c r="D384" i="6" s="1"/>
  <c r="D385" i="6" s="1"/>
  <c r="D386" i="6" s="1"/>
  <c r="D387" i="6" s="1"/>
  <c r="D388" i="6" s="1"/>
  <c r="D389" i="6" s="1"/>
  <c r="D390" i="6" s="1"/>
  <c r="D391" i="6" s="1"/>
  <c r="D392" i="6" s="1"/>
  <c r="D393" i="6" s="1"/>
  <c r="D394" i="6" s="1"/>
  <c r="D395" i="6" s="1"/>
  <c r="D396" i="6" s="1"/>
  <c r="D397" i="6" s="1"/>
  <c r="D398" i="6" s="1"/>
  <c r="D399" i="6" s="1"/>
  <c r="D400" i="6" s="1"/>
  <c r="D401" i="6" s="1"/>
  <c r="D402" i="6" s="1"/>
  <c r="D403" i="6" s="1"/>
  <c r="D404" i="6" s="1"/>
  <c r="D405" i="6" s="1"/>
  <c r="D406" i="6" s="1"/>
  <c r="D407" i="6" s="1"/>
  <c r="D408" i="6" s="1"/>
  <c r="D409" i="6" s="1"/>
  <c r="D410" i="6" s="1"/>
  <c r="D411" i="6" s="1"/>
  <c r="D412" i="6" s="1"/>
  <c r="D413" i="6" s="1"/>
  <c r="D414" i="6" s="1"/>
  <c r="D415" i="6" s="1"/>
  <c r="D416" i="6" s="1"/>
  <c r="D417" i="6" s="1"/>
  <c r="D418" i="6" s="1"/>
  <c r="D419" i="6" s="1"/>
  <c r="D420" i="6" s="1"/>
  <c r="D421" i="6" s="1"/>
  <c r="D422" i="6" s="1"/>
  <c r="D423" i="6" s="1"/>
  <c r="D424" i="6" s="1"/>
  <c r="D425" i="6" s="1"/>
  <c r="D426" i="6" s="1"/>
  <c r="D427" i="6" s="1"/>
  <c r="D428" i="6" s="1"/>
  <c r="D429" i="6" s="1"/>
  <c r="D430" i="6" s="1"/>
  <c r="D431" i="6" s="1"/>
  <c r="D432" i="6" s="1"/>
  <c r="D433" i="6" s="1"/>
  <c r="D434" i="6" s="1"/>
  <c r="D435" i="6" s="1"/>
  <c r="D436" i="6" s="1"/>
  <c r="D437" i="6" s="1"/>
  <c r="D438" i="6" s="1"/>
  <c r="D439" i="6" s="1"/>
  <c r="D440" i="6" s="1"/>
  <c r="D441" i="6" s="1"/>
  <c r="D442" i="6" s="1"/>
  <c r="D443" i="6" s="1"/>
  <c r="D444" i="6" s="1"/>
  <c r="D445" i="6" s="1"/>
  <c r="D446" i="6" s="1"/>
  <c r="D447" i="6" s="1"/>
  <c r="D448" i="6" s="1"/>
  <c r="D449" i="6" s="1"/>
  <c r="D450" i="6" s="1"/>
  <c r="P11" i="6" l="1"/>
  <c r="R11" i="6"/>
  <c r="N11" i="6"/>
  <c r="P12" i="6" l="1"/>
  <c r="R12" i="6"/>
  <c r="N12" i="6"/>
  <c r="P13" i="6" l="1"/>
  <c r="R13" i="6"/>
  <c r="N13" i="6"/>
  <c r="R14" i="6" l="1"/>
  <c r="N14" i="6"/>
  <c r="P14" i="6"/>
  <c r="P15" i="6" l="1"/>
  <c r="N15" i="6"/>
  <c r="R15" i="6"/>
  <c r="R16" i="6" l="1"/>
  <c r="N16" i="6"/>
  <c r="P16" i="6"/>
  <c r="P17" i="6" l="1"/>
  <c r="R17" i="6"/>
  <c r="N17" i="6"/>
  <c r="R18" i="6" l="1"/>
  <c r="N18" i="6"/>
  <c r="P18" i="6"/>
  <c r="P19" i="6" l="1"/>
  <c r="R19" i="6"/>
  <c r="N19" i="6"/>
  <c r="R20" i="6" l="1"/>
  <c r="N20" i="6"/>
  <c r="P20" i="6"/>
  <c r="P21" i="6" l="1"/>
  <c r="N21" i="6"/>
  <c r="R21" i="6"/>
  <c r="R22" i="6" l="1"/>
  <c r="N22" i="6"/>
  <c r="P22" i="6"/>
  <c r="P23" i="6" l="1"/>
  <c r="R23" i="6"/>
  <c r="N23" i="6"/>
  <c r="R24" i="6" l="1"/>
  <c r="N24" i="6"/>
  <c r="P24" i="6"/>
  <c r="P25" i="6" l="1"/>
  <c r="N25" i="6"/>
  <c r="R25" i="6"/>
  <c r="R26" i="6" l="1"/>
  <c r="N26" i="6"/>
  <c r="P26" i="6"/>
  <c r="P27" i="6" l="1"/>
  <c r="R27" i="6"/>
  <c r="N27" i="6"/>
  <c r="R28" i="6" l="1"/>
  <c r="N28" i="6"/>
  <c r="P28" i="6"/>
  <c r="P29" i="6" l="1"/>
  <c r="R29" i="6"/>
  <c r="N29" i="6"/>
  <c r="R30" i="6" l="1"/>
  <c r="N30" i="6"/>
  <c r="P30" i="6"/>
  <c r="P31" i="6" l="1"/>
  <c r="N31" i="6"/>
  <c r="R31" i="6"/>
  <c r="R32" i="6" l="1"/>
  <c r="N32" i="6"/>
  <c r="P32" i="6"/>
  <c r="P33" i="6" l="1"/>
  <c r="R33" i="6"/>
  <c r="N33" i="6"/>
  <c r="R34" i="6" l="1"/>
  <c r="N34" i="6"/>
  <c r="P34" i="6"/>
  <c r="P35" i="6" l="1"/>
  <c r="N35" i="6"/>
  <c r="R35" i="6"/>
  <c r="R36" i="6" l="1"/>
  <c r="N36" i="6"/>
  <c r="P36" i="6"/>
  <c r="P37" i="6" l="1"/>
  <c r="N37" i="6"/>
  <c r="R37" i="6"/>
  <c r="R38" i="6" l="1"/>
  <c r="N38" i="6"/>
  <c r="P38" i="6"/>
  <c r="P39" i="6" l="1"/>
  <c r="R39" i="6"/>
  <c r="N39" i="6"/>
  <c r="R40" i="6" l="1"/>
  <c r="N40" i="6"/>
  <c r="P40" i="6"/>
  <c r="P41" i="6" l="1"/>
  <c r="R41" i="6"/>
  <c r="N41" i="6"/>
  <c r="R42" i="6" l="1"/>
  <c r="N42" i="6"/>
  <c r="P42" i="6"/>
  <c r="P43" i="6" l="1"/>
  <c r="N43" i="6"/>
  <c r="R43" i="6"/>
  <c r="R44" i="6" l="1"/>
  <c r="N44" i="6"/>
  <c r="P44" i="6"/>
  <c r="P45" i="6" l="1"/>
  <c r="R45" i="6"/>
  <c r="N45" i="6"/>
  <c r="R46" i="6" l="1"/>
  <c r="N46" i="6"/>
  <c r="P46" i="6"/>
  <c r="P47" i="6" l="1"/>
  <c r="R47" i="6"/>
  <c r="N47" i="6"/>
  <c r="R48" i="6" l="1"/>
  <c r="N48" i="6"/>
  <c r="P48" i="6"/>
  <c r="P49" i="6" l="1"/>
  <c r="N49" i="6"/>
  <c r="R49" i="6"/>
  <c r="R50" i="6" l="1"/>
  <c r="N50" i="6"/>
  <c r="P50" i="6"/>
  <c r="P51" i="6" l="1"/>
  <c r="N51" i="6"/>
  <c r="R51" i="6"/>
  <c r="R52" i="6" l="1"/>
  <c r="N52" i="6"/>
  <c r="P52" i="6"/>
  <c r="P53" i="6" l="1"/>
  <c r="R53" i="6"/>
  <c r="N53" i="6"/>
  <c r="R54" i="6" l="1"/>
  <c r="N54" i="6"/>
  <c r="P54" i="6"/>
  <c r="P55" i="6" l="1"/>
  <c r="R55" i="6"/>
  <c r="N55" i="6"/>
  <c r="R56" i="6" l="1"/>
  <c r="N56" i="6"/>
  <c r="P56" i="6"/>
  <c r="P57" i="6" l="1"/>
  <c r="R57" i="6"/>
  <c r="N57" i="6"/>
  <c r="R58" i="6" l="1"/>
  <c r="N58" i="6"/>
  <c r="P58" i="6"/>
  <c r="P59" i="6" l="1"/>
  <c r="R59" i="6"/>
  <c r="N59" i="6"/>
  <c r="R60" i="6" l="1"/>
  <c r="N60" i="6"/>
  <c r="P60" i="6"/>
  <c r="P61" i="6" l="1"/>
  <c r="R61" i="6"/>
  <c r="N61" i="6"/>
  <c r="R62" i="6" l="1"/>
  <c r="N62" i="6"/>
  <c r="P62" i="6"/>
  <c r="P63" i="6" l="1"/>
  <c r="R63" i="6"/>
  <c r="N63" i="6"/>
  <c r="R64" i="6" l="1"/>
  <c r="N64" i="6"/>
  <c r="P64" i="6"/>
  <c r="P65" i="6" l="1"/>
  <c r="R65" i="6"/>
  <c r="N65" i="6"/>
  <c r="R66" i="6" l="1"/>
  <c r="N66" i="6"/>
  <c r="P66" i="6"/>
  <c r="P67" i="6" l="1"/>
  <c r="N67" i="6"/>
  <c r="R67" i="6"/>
  <c r="R68" i="6" l="1"/>
  <c r="N68" i="6"/>
  <c r="P68" i="6"/>
  <c r="P69" i="6" l="1"/>
  <c r="R69" i="6"/>
  <c r="N69" i="6"/>
  <c r="R70" i="6" l="1"/>
  <c r="N70" i="6"/>
  <c r="P70" i="6"/>
  <c r="P71" i="6" l="1"/>
  <c r="R71" i="6"/>
  <c r="N71" i="6"/>
  <c r="R72" i="6" l="1"/>
  <c r="N72" i="6"/>
  <c r="P72" i="6"/>
  <c r="P73" i="6" l="1"/>
  <c r="R73" i="6"/>
  <c r="N73" i="6"/>
  <c r="R74" i="6" l="1"/>
  <c r="N74" i="6"/>
  <c r="P74" i="6"/>
  <c r="P75" i="6" l="1"/>
  <c r="R75" i="6"/>
  <c r="N75" i="6"/>
  <c r="R76" i="6" l="1"/>
  <c r="N76" i="6"/>
  <c r="P76" i="6"/>
  <c r="P77" i="6" l="1"/>
  <c r="R77" i="6"/>
  <c r="N77" i="6"/>
  <c r="R78" i="6" l="1"/>
  <c r="N78" i="6"/>
  <c r="P78" i="6"/>
  <c r="R79" i="6" l="1"/>
  <c r="P79" i="6"/>
  <c r="N79" i="6"/>
  <c r="P80" i="6" l="1"/>
  <c r="R80" i="6"/>
  <c r="N80" i="6"/>
  <c r="R81" i="6" l="1"/>
  <c r="N81" i="6"/>
  <c r="P81" i="6"/>
  <c r="P82" i="6" l="1"/>
  <c r="R82" i="6"/>
  <c r="N82" i="6"/>
  <c r="R83" i="6" l="1"/>
  <c r="N83" i="6"/>
  <c r="P83" i="6"/>
  <c r="P84" i="6" l="1"/>
  <c r="N84" i="6"/>
  <c r="R84" i="6"/>
  <c r="R85" i="6" l="1"/>
  <c r="N85" i="6"/>
  <c r="P85" i="6"/>
  <c r="P86" i="6" l="1"/>
  <c r="N86" i="6"/>
  <c r="R86" i="6"/>
  <c r="R87" i="6" l="1"/>
  <c r="N87" i="6"/>
  <c r="P87" i="6"/>
  <c r="P88" i="6" l="1"/>
  <c r="R88" i="6"/>
  <c r="N88" i="6"/>
  <c r="R89" i="6" l="1"/>
  <c r="N89" i="6"/>
  <c r="P89" i="6"/>
  <c r="P90" i="6" l="1"/>
  <c r="R90" i="6"/>
  <c r="N90" i="6"/>
  <c r="R91" i="6" l="1"/>
  <c r="N91" i="6"/>
  <c r="P91" i="6"/>
  <c r="P92" i="6" l="1"/>
  <c r="N92" i="6"/>
  <c r="R92" i="6"/>
  <c r="R93" i="6" l="1"/>
  <c r="N93" i="6"/>
  <c r="P93" i="6"/>
  <c r="P94" i="6" l="1"/>
  <c r="R94" i="6"/>
  <c r="N94" i="6"/>
  <c r="R95" i="6" l="1"/>
  <c r="N95" i="6"/>
  <c r="P95" i="6"/>
  <c r="P96" i="6" l="1"/>
  <c r="R96" i="6"/>
  <c r="N96" i="6"/>
  <c r="R97" i="6" l="1"/>
  <c r="N97" i="6"/>
  <c r="P97" i="6"/>
  <c r="P98" i="6" l="1"/>
  <c r="R98" i="6"/>
  <c r="N98" i="6"/>
  <c r="R99" i="6" l="1"/>
  <c r="N99" i="6"/>
  <c r="P99" i="6"/>
  <c r="P100" i="6" l="1"/>
  <c r="N100" i="6"/>
  <c r="R100" i="6"/>
  <c r="R101" i="6" l="1"/>
  <c r="N101" i="6"/>
  <c r="P101" i="6"/>
  <c r="P102" i="6" l="1"/>
  <c r="N102" i="6"/>
  <c r="R102" i="6"/>
  <c r="R103" i="6" l="1"/>
  <c r="N103" i="6"/>
  <c r="P103" i="6"/>
  <c r="P104" i="6" l="1"/>
  <c r="R104" i="6"/>
  <c r="N104" i="6"/>
  <c r="R105" i="6" l="1"/>
  <c r="N105" i="6"/>
  <c r="P105" i="6"/>
  <c r="P106" i="6" l="1"/>
  <c r="R106" i="6"/>
  <c r="N106" i="6"/>
  <c r="R107" i="6" l="1"/>
  <c r="N107" i="6"/>
  <c r="P107" i="6"/>
  <c r="P108" i="6" l="1"/>
  <c r="N108" i="6"/>
  <c r="R108" i="6"/>
  <c r="R109" i="6" l="1"/>
  <c r="N109" i="6"/>
  <c r="P109" i="6"/>
  <c r="P110" i="6" l="1"/>
  <c r="R110" i="6"/>
  <c r="N110" i="6"/>
  <c r="R111" i="6" l="1"/>
  <c r="N111" i="6"/>
  <c r="P111" i="6"/>
  <c r="P112" i="6" l="1"/>
  <c r="R112" i="6"/>
  <c r="N112" i="6"/>
  <c r="R113" i="6" l="1"/>
  <c r="N113" i="6"/>
  <c r="P113" i="6"/>
  <c r="P114" i="6" l="1"/>
  <c r="R114" i="6"/>
  <c r="N114" i="6"/>
  <c r="R115" i="6" l="1"/>
  <c r="N115" i="6"/>
  <c r="P115" i="6"/>
  <c r="P116" i="6" l="1"/>
  <c r="N116" i="6"/>
  <c r="R116" i="6"/>
  <c r="R117" i="6" l="1"/>
  <c r="N117" i="6"/>
  <c r="P117" i="6"/>
  <c r="P118" i="6" l="1"/>
  <c r="R118" i="6"/>
  <c r="N118" i="6"/>
  <c r="R119" i="6" l="1"/>
  <c r="N119" i="6"/>
  <c r="P119" i="6"/>
  <c r="P120" i="6" l="1"/>
  <c r="R120" i="6"/>
  <c r="N120" i="6"/>
  <c r="R121" i="6" l="1"/>
  <c r="N121" i="6"/>
  <c r="P121" i="6"/>
  <c r="P122" i="6" l="1"/>
  <c r="R122" i="6"/>
  <c r="N122" i="6"/>
  <c r="R123" i="6" l="1"/>
  <c r="N123" i="6"/>
  <c r="P123" i="6"/>
  <c r="P124" i="6" l="1"/>
  <c r="N124" i="6"/>
  <c r="R124" i="6"/>
  <c r="R125" i="6" l="1"/>
  <c r="N125" i="6"/>
  <c r="P125" i="6"/>
  <c r="P126" i="6" l="1"/>
  <c r="N126" i="6"/>
  <c r="R126" i="6"/>
  <c r="R127" i="6" l="1"/>
  <c r="N127" i="6"/>
  <c r="P127" i="6"/>
  <c r="P128" i="6" l="1"/>
  <c r="R128" i="6"/>
  <c r="N128" i="6"/>
  <c r="R129" i="6" l="1"/>
  <c r="N129" i="6"/>
  <c r="P129" i="6"/>
  <c r="P130" i="6" l="1"/>
  <c r="R130" i="6"/>
  <c r="N130" i="6"/>
  <c r="R131" i="6" l="1"/>
  <c r="N131" i="6"/>
  <c r="P131" i="6"/>
  <c r="P132" i="6" l="1"/>
  <c r="N132" i="6"/>
  <c r="R132" i="6"/>
  <c r="R133" i="6" l="1"/>
  <c r="N133" i="6"/>
  <c r="P133" i="6"/>
  <c r="P134" i="6" l="1"/>
  <c r="N134" i="6"/>
  <c r="R134" i="6"/>
  <c r="R135" i="6" l="1"/>
  <c r="N135" i="6"/>
  <c r="P135" i="6"/>
  <c r="R136" i="6" l="1"/>
  <c r="N136" i="6"/>
  <c r="P136" i="6"/>
  <c r="P137" i="6" l="1"/>
  <c r="R137" i="6"/>
  <c r="N137" i="6"/>
  <c r="P138" i="6" l="1"/>
  <c r="R138" i="6"/>
  <c r="N138" i="6"/>
  <c r="R139" i="6" l="1"/>
  <c r="N139" i="6"/>
  <c r="P139" i="6"/>
  <c r="R140" i="6" l="1"/>
  <c r="N140" i="6"/>
  <c r="P140" i="6"/>
  <c r="P141" i="6" l="1"/>
  <c r="R141" i="6"/>
  <c r="N141" i="6"/>
  <c r="P142" i="6" l="1"/>
  <c r="R142" i="6"/>
  <c r="N142" i="6"/>
  <c r="N143" i="6" l="1"/>
  <c r="P143" i="6"/>
  <c r="R143" i="6"/>
  <c r="R144" i="6" l="1"/>
  <c r="N144" i="6"/>
  <c r="P144" i="6"/>
  <c r="R145" i="6" l="1"/>
  <c r="N145" i="6"/>
  <c r="P145" i="6"/>
  <c r="P146" i="6" l="1"/>
  <c r="N146" i="6"/>
  <c r="R146" i="6"/>
  <c r="P147" i="6" l="1"/>
  <c r="R147" i="6"/>
  <c r="N147" i="6"/>
  <c r="R148" i="6" l="1"/>
  <c r="N148" i="6"/>
  <c r="P148" i="6"/>
  <c r="R149" i="6" l="1"/>
  <c r="N149" i="6"/>
  <c r="P149" i="6"/>
  <c r="P150" i="6" l="1"/>
  <c r="N150" i="6"/>
  <c r="R150" i="6"/>
  <c r="P151" i="6" l="1"/>
  <c r="R151" i="6"/>
  <c r="N151" i="6"/>
  <c r="R152" i="6" l="1"/>
  <c r="N152" i="6"/>
  <c r="P152" i="6"/>
  <c r="R153" i="6" l="1"/>
  <c r="N153" i="6"/>
  <c r="P153" i="6"/>
  <c r="P154" i="6" l="1"/>
  <c r="R154" i="6"/>
  <c r="N154" i="6"/>
  <c r="P155" i="6" l="1"/>
  <c r="N155" i="6"/>
  <c r="R155" i="6"/>
  <c r="R156" i="6" l="1"/>
  <c r="N156" i="6"/>
  <c r="P156" i="6"/>
  <c r="R157" i="6" l="1"/>
  <c r="N157" i="6"/>
  <c r="P157" i="6"/>
  <c r="P158" i="6" l="1"/>
  <c r="R158" i="6"/>
  <c r="N158" i="6"/>
  <c r="P159" i="6" l="1"/>
  <c r="R159" i="6"/>
  <c r="N159" i="6"/>
  <c r="R160" i="6" l="1"/>
  <c r="N160" i="6"/>
  <c r="P160" i="6"/>
  <c r="R161" i="6" l="1"/>
  <c r="N161" i="6"/>
  <c r="P161" i="6"/>
  <c r="P162" i="6" l="1"/>
  <c r="R162" i="6"/>
  <c r="N162" i="6"/>
  <c r="P163" i="6" l="1"/>
  <c r="N163" i="6"/>
  <c r="R163" i="6"/>
  <c r="R164" i="6" l="1"/>
  <c r="N164" i="6"/>
  <c r="P164" i="6"/>
  <c r="R165" i="6" l="1"/>
  <c r="N165" i="6"/>
  <c r="P165" i="6"/>
  <c r="P166" i="6" l="1"/>
  <c r="N166" i="6"/>
  <c r="R166" i="6"/>
  <c r="P167" i="6" l="1"/>
  <c r="N167" i="6"/>
  <c r="R167" i="6"/>
  <c r="P168" i="6" l="1"/>
  <c r="N168" i="6"/>
  <c r="R168" i="6"/>
  <c r="P169" i="6" l="1"/>
  <c r="N169" i="6"/>
  <c r="R169" i="6"/>
  <c r="P170" i="6" l="1"/>
  <c r="N170" i="6"/>
  <c r="R170" i="6"/>
  <c r="P171" i="6" l="1"/>
  <c r="N171" i="6"/>
  <c r="R171" i="6"/>
  <c r="P172" i="6" l="1"/>
  <c r="N172" i="6"/>
  <c r="R172" i="6"/>
  <c r="P173" i="6" l="1"/>
  <c r="N173" i="6"/>
  <c r="R173" i="6"/>
  <c r="P174" i="6" l="1"/>
  <c r="N174" i="6"/>
  <c r="R174" i="6"/>
  <c r="P175" i="6" l="1"/>
  <c r="N175" i="6"/>
  <c r="R175" i="6"/>
  <c r="P176" i="6" l="1"/>
  <c r="N176" i="6"/>
  <c r="R176" i="6"/>
  <c r="R177" i="6" l="1"/>
  <c r="N177" i="6"/>
  <c r="P177" i="6"/>
  <c r="R178" i="6" l="1"/>
  <c r="N178" i="6"/>
  <c r="P178" i="6"/>
  <c r="P179" i="6" l="1"/>
  <c r="N179" i="6"/>
  <c r="R179" i="6"/>
  <c r="P180" i="6" l="1"/>
  <c r="R180" i="6"/>
  <c r="N180" i="6"/>
  <c r="R181" i="6" l="1"/>
  <c r="N181" i="6"/>
  <c r="P181" i="6"/>
  <c r="R182" i="6" l="1"/>
  <c r="N182" i="6"/>
  <c r="P182" i="6"/>
  <c r="P183" i="6" l="1"/>
  <c r="R183" i="6"/>
  <c r="N183" i="6"/>
  <c r="P184" i="6" l="1"/>
  <c r="N184" i="6"/>
  <c r="R184" i="6"/>
  <c r="R185" i="6" l="1"/>
  <c r="N185" i="6"/>
  <c r="P185" i="6"/>
  <c r="R186" i="6" l="1"/>
  <c r="N186" i="6"/>
  <c r="P186" i="6"/>
  <c r="P187" i="6" l="1"/>
  <c r="N187" i="6"/>
  <c r="R187" i="6"/>
  <c r="P188" i="6" l="1"/>
  <c r="R188" i="6"/>
  <c r="N188" i="6"/>
  <c r="R189" i="6" l="1"/>
  <c r="N189" i="6"/>
  <c r="P189" i="6"/>
  <c r="R190" i="6" l="1"/>
  <c r="N190" i="6"/>
  <c r="P190" i="6"/>
  <c r="P191" i="6" l="1"/>
  <c r="R191" i="6"/>
  <c r="N191" i="6"/>
  <c r="P192" i="6" l="1"/>
  <c r="N192" i="6"/>
  <c r="R192" i="6"/>
  <c r="R193" i="6" l="1"/>
  <c r="N193" i="6"/>
  <c r="P193" i="6"/>
  <c r="R194" i="6" l="1"/>
  <c r="N194" i="6"/>
  <c r="P194" i="6"/>
  <c r="P195" i="6" l="1"/>
  <c r="N195" i="6"/>
  <c r="R195" i="6"/>
  <c r="P196" i="6" l="1"/>
  <c r="R196" i="6"/>
  <c r="N196" i="6"/>
  <c r="R197" i="6" l="1"/>
  <c r="N197" i="6"/>
  <c r="P197" i="6"/>
  <c r="R198" i="6" l="1"/>
  <c r="N198" i="6"/>
  <c r="P198" i="6"/>
  <c r="P199" i="6" l="1"/>
  <c r="R199" i="6"/>
  <c r="N199" i="6"/>
  <c r="P200" i="6" l="1"/>
  <c r="N200" i="6"/>
  <c r="R200" i="6"/>
  <c r="R201" i="6" l="1"/>
  <c r="N201" i="6"/>
  <c r="P201" i="6"/>
  <c r="R202" i="6" l="1"/>
  <c r="N202" i="6"/>
  <c r="P202" i="6"/>
  <c r="P203" i="6" l="1"/>
  <c r="N203" i="6"/>
  <c r="R203" i="6"/>
  <c r="P204" i="6" l="1"/>
  <c r="R204" i="6"/>
  <c r="N204" i="6"/>
  <c r="R205" i="6" l="1"/>
  <c r="N205" i="6"/>
  <c r="P205" i="6"/>
  <c r="R206" i="6" l="1"/>
  <c r="N206" i="6"/>
  <c r="P206" i="6"/>
  <c r="P207" i="6" l="1"/>
  <c r="R207" i="6"/>
  <c r="N207" i="6"/>
  <c r="P208" i="6" l="1"/>
  <c r="N208" i="6"/>
  <c r="R208" i="6"/>
  <c r="R209" i="6" l="1"/>
  <c r="N209" i="6"/>
  <c r="P209" i="6"/>
  <c r="R210" i="6" l="1"/>
  <c r="N210" i="6"/>
  <c r="P210" i="6"/>
  <c r="P211" i="6" l="1"/>
  <c r="N211" i="6"/>
  <c r="R211" i="6"/>
  <c r="P212" i="6" l="1"/>
  <c r="R212" i="6"/>
  <c r="N212" i="6"/>
  <c r="R213" i="6" l="1"/>
  <c r="N213" i="6"/>
  <c r="P213" i="6"/>
  <c r="R214" i="6" l="1"/>
  <c r="N214" i="6"/>
  <c r="P214" i="6"/>
  <c r="P215" i="6" l="1"/>
  <c r="R215" i="6"/>
  <c r="N215" i="6"/>
  <c r="P216" i="6" l="1"/>
  <c r="N216" i="6"/>
  <c r="R216" i="6"/>
  <c r="R217" i="6" l="1"/>
  <c r="N217" i="6"/>
  <c r="P217" i="6"/>
  <c r="R218" i="6" l="1"/>
  <c r="N218" i="6"/>
  <c r="P218" i="6"/>
  <c r="P219" i="6" l="1"/>
  <c r="N219" i="6"/>
  <c r="R219" i="6"/>
  <c r="P220" i="6" l="1"/>
  <c r="R220" i="6"/>
  <c r="N220" i="6"/>
  <c r="R221" i="6" l="1"/>
  <c r="N221" i="6"/>
  <c r="P221" i="6"/>
  <c r="R222" i="6" l="1"/>
  <c r="N222" i="6"/>
  <c r="P222" i="6"/>
  <c r="P223" i="6" l="1"/>
  <c r="R223" i="6"/>
  <c r="N223" i="6"/>
  <c r="P224" i="6" l="1"/>
  <c r="N224" i="6"/>
  <c r="R224" i="6"/>
  <c r="R225" i="6" l="1"/>
  <c r="N225" i="6"/>
  <c r="P225" i="6"/>
  <c r="R226" i="6" l="1"/>
  <c r="N226" i="6"/>
  <c r="P226" i="6"/>
  <c r="P227" i="6" l="1"/>
  <c r="N227" i="6"/>
  <c r="R227" i="6"/>
  <c r="P228" i="6" l="1"/>
  <c r="R228" i="6"/>
  <c r="N228" i="6"/>
  <c r="R229" i="6" l="1"/>
  <c r="N229" i="6"/>
  <c r="P229" i="6"/>
  <c r="R230" i="6" l="1"/>
  <c r="N230" i="6"/>
  <c r="P230" i="6"/>
  <c r="P231" i="6" l="1"/>
  <c r="R231" i="6"/>
  <c r="N231" i="6"/>
  <c r="P232" i="6" l="1"/>
  <c r="N232" i="6"/>
  <c r="R232" i="6"/>
  <c r="R233" i="6" l="1"/>
  <c r="N233" i="6"/>
  <c r="P233" i="6"/>
  <c r="R234" i="6" l="1"/>
  <c r="N234" i="6"/>
  <c r="P234" i="6"/>
  <c r="P235" i="6" l="1"/>
  <c r="N235" i="6"/>
  <c r="R235" i="6"/>
  <c r="P236" i="6" l="1"/>
  <c r="R236" i="6"/>
  <c r="N236" i="6"/>
  <c r="R237" i="6" l="1"/>
  <c r="N237" i="6"/>
  <c r="P237" i="6"/>
  <c r="R238" i="6" l="1"/>
  <c r="N238" i="6"/>
  <c r="P238" i="6"/>
  <c r="P239" i="6" l="1"/>
  <c r="R239" i="6"/>
  <c r="N239" i="6"/>
  <c r="P240" i="6" l="1"/>
  <c r="N240" i="6"/>
  <c r="R240" i="6"/>
  <c r="R241" i="6" l="1"/>
  <c r="N241" i="6"/>
  <c r="P241" i="6"/>
  <c r="R242" i="6" l="1"/>
  <c r="N242" i="6"/>
  <c r="P242" i="6"/>
  <c r="P243" i="6" l="1"/>
  <c r="N243" i="6"/>
  <c r="R243" i="6"/>
  <c r="P244" i="6" l="1"/>
  <c r="R244" i="6"/>
  <c r="N244" i="6"/>
  <c r="R245" i="6" l="1"/>
  <c r="N245" i="6"/>
  <c r="P245" i="6"/>
  <c r="R246" i="6" l="1"/>
  <c r="N246" i="6"/>
  <c r="P246" i="6"/>
  <c r="P247" i="6" l="1"/>
  <c r="N247" i="6"/>
  <c r="R247" i="6"/>
  <c r="P248" i="6" l="1"/>
  <c r="R248" i="6"/>
  <c r="N248" i="6"/>
  <c r="R249" i="6" l="1"/>
  <c r="N249" i="6"/>
  <c r="P249" i="6"/>
  <c r="R250" i="6" l="1"/>
  <c r="N250" i="6"/>
  <c r="P250" i="6"/>
  <c r="P251" i="6" l="1"/>
  <c r="R251" i="6"/>
  <c r="N251" i="6"/>
  <c r="P252" i="6" l="1"/>
  <c r="R252" i="6"/>
  <c r="N252" i="6"/>
  <c r="R253" i="6" l="1"/>
  <c r="N253" i="6"/>
  <c r="P253" i="6"/>
  <c r="R254" i="6" l="1"/>
  <c r="N254" i="6"/>
  <c r="P254" i="6"/>
  <c r="P255" i="6" l="1"/>
  <c r="N255" i="6"/>
  <c r="R255" i="6"/>
  <c r="P256" i="6" l="1"/>
  <c r="R256" i="6"/>
  <c r="N256" i="6"/>
  <c r="R257" i="6" l="1"/>
  <c r="N257" i="6"/>
  <c r="P257" i="6"/>
  <c r="R258" i="6" l="1"/>
  <c r="N258" i="6"/>
  <c r="P258" i="6"/>
  <c r="P259" i="6" l="1"/>
  <c r="N259" i="6"/>
  <c r="R259" i="6"/>
  <c r="P260" i="6" l="1"/>
  <c r="R260" i="6"/>
  <c r="N260" i="6"/>
  <c r="R261" i="6" l="1"/>
  <c r="N261" i="6"/>
  <c r="P261" i="6"/>
  <c r="R262" i="6" l="1"/>
  <c r="N262" i="6"/>
  <c r="P262" i="6"/>
  <c r="P263" i="6" l="1"/>
  <c r="N263" i="6"/>
  <c r="R263" i="6"/>
  <c r="P264" i="6" l="1"/>
  <c r="R264" i="6"/>
  <c r="N264" i="6"/>
  <c r="P265" i="6" l="1"/>
  <c r="R265" i="6"/>
  <c r="N265" i="6"/>
  <c r="R266" i="6" l="1"/>
  <c r="N266" i="6"/>
  <c r="P266" i="6"/>
  <c r="R267" i="6" l="1"/>
  <c r="P267" i="6"/>
  <c r="P268" i="6" s="1"/>
  <c r="N267" i="6"/>
  <c r="R268" i="6" l="1"/>
  <c r="P269" i="6"/>
  <c r="N268" i="6"/>
  <c r="R269" i="6" l="1"/>
  <c r="N269" i="6"/>
  <c r="P270" i="6"/>
  <c r="P271" i="6" l="1"/>
  <c r="N270" i="6"/>
  <c r="R270" i="6"/>
  <c r="N271" i="6" l="1"/>
  <c r="P272" i="6"/>
  <c r="R271" i="6"/>
  <c r="R272" i="6" l="1"/>
  <c r="N272" i="6"/>
  <c r="P273" i="6"/>
  <c r="R273" i="6" l="1"/>
  <c r="N273" i="6"/>
  <c r="P274" i="6"/>
  <c r="R274" i="6" l="1"/>
  <c r="N274" i="6"/>
  <c r="P275" i="6"/>
  <c r="P276" i="6" l="1"/>
  <c r="R275" i="6"/>
  <c r="N275" i="6"/>
  <c r="N276" i="6" l="1"/>
  <c r="P277" i="6"/>
  <c r="R276" i="6"/>
  <c r="R277" i="6" l="1"/>
  <c r="N277" i="6"/>
  <c r="P278" i="6"/>
  <c r="R278" i="6" l="1"/>
  <c r="N278" i="6"/>
  <c r="P279" i="6"/>
  <c r="R279" i="6" l="1"/>
  <c r="N279" i="6"/>
  <c r="P280" i="6"/>
  <c r="N280" i="6" l="1"/>
  <c r="P281" i="6"/>
  <c r="R280" i="6"/>
  <c r="R281" i="6" l="1"/>
  <c r="N281" i="6"/>
  <c r="P282" i="6"/>
  <c r="P283" i="6" l="1"/>
  <c r="R282" i="6"/>
  <c r="N282" i="6"/>
  <c r="P284" i="6" l="1"/>
  <c r="N283" i="6"/>
  <c r="R283" i="6"/>
  <c r="N284" i="6" l="1"/>
  <c r="P285" i="6"/>
  <c r="R284" i="6"/>
  <c r="P286" i="6" l="1"/>
  <c r="N285" i="6"/>
  <c r="R285" i="6"/>
  <c r="R286" i="6" l="1"/>
  <c r="N286" i="6"/>
  <c r="P287" i="6"/>
  <c r="N287" i="6" l="1"/>
  <c r="P288" i="6"/>
  <c r="R287" i="6"/>
  <c r="R288" i="6" l="1"/>
  <c r="P289" i="6"/>
  <c r="N288" i="6"/>
  <c r="R289" i="6" l="1"/>
  <c r="N289" i="6"/>
  <c r="P290" i="6"/>
  <c r="R290" i="6" l="1"/>
  <c r="N290" i="6"/>
  <c r="P291" i="6"/>
  <c r="P292" i="6" l="1"/>
  <c r="R291" i="6"/>
  <c r="N291" i="6"/>
  <c r="R292" i="6" l="1"/>
  <c r="P293" i="6"/>
  <c r="N292" i="6"/>
  <c r="P294" i="6" l="1"/>
  <c r="R293" i="6"/>
  <c r="N293" i="6"/>
  <c r="P295" i="6" l="1"/>
  <c r="R294" i="6"/>
  <c r="N294" i="6"/>
  <c r="R295" i="6" l="1"/>
  <c r="N295" i="6"/>
  <c r="P296" i="6"/>
  <c r="P297" i="6" l="1"/>
  <c r="N296" i="6"/>
  <c r="R296" i="6"/>
  <c r="R297" i="6" l="1"/>
  <c r="N297" i="6"/>
  <c r="P298" i="6"/>
  <c r="P299" i="6" l="1"/>
  <c r="R298" i="6"/>
  <c r="N298" i="6"/>
  <c r="P300" i="6" l="1"/>
  <c r="N299" i="6"/>
  <c r="R299" i="6"/>
  <c r="R300" i="6" l="1"/>
  <c r="P301" i="6"/>
  <c r="N300" i="6"/>
  <c r="P302" i="6" l="1"/>
  <c r="R301" i="6"/>
  <c r="N301" i="6"/>
  <c r="P303" i="6" l="1"/>
  <c r="N302" i="6"/>
  <c r="R302" i="6"/>
  <c r="N303" i="6" l="1"/>
  <c r="P304" i="6"/>
  <c r="R303" i="6"/>
  <c r="N304" i="6" l="1"/>
  <c r="P305" i="6"/>
  <c r="R304" i="6"/>
  <c r="R305" i="6" l="1"/>
  <c r="N305" i="6"/>
  <c r="P306" i="6"/>
  <c r="R306" i="6" l="1"/>
  <c r="N306" i="6"/>
  <c r="P307" i="6"/>
  <c r="R307" i="6" l="1"/>
  <c r="P308" i="6"/>
  <c r="N307" i="6"/>
  <c r="R308" i="6" l="1"/>
  <c r="P309" i="6"/>
  <c r="N308" i="6"/>
  <c r="P310" i="6" l="1"/>
  <c r="R309" i="6"/>
  <c r="N309" i="6"/>
  <c r="P311" i="6" l="1"/>
  <c r="R310" i="6"/>
  <c r="N310" i="6"/>
  <c r="N311" i="6" l="1"/>
  <c r="P312" i="6"/>
  <c r="R311" i="6"/>
  <c r="N312" i="6" l="1"/>
  <c r="P313" i="6"/>
  <c r="R312" i="6"/>
  <c r="R313" i="6" l="1"/>
  <c r="N313" i="6"/>
  <c r="P314" i="6"/>
  <c r="R314" i="6" l="1"/>
  <c r="N314" i="6"/>
  <c r="P315" i="6"/>
  <c r="R315" i="6" l="1"/>
  <c r="P316" i="6"/>
  <c r="N315" i="6"/>
  <c r="R316" i="6" l="1"/>
  <c r="P317" i="6"/>
  <c r="N316" i="6"/>
  <c r="P318" i="6" l="1"/>
  <c r="R317" i="6"/>
  <c r="N317" i="6"/>
  <c r="P319" i="6" l="1"/>
  <c r="R318" i="6"/>
  <c r="N318" i="6"/>
  <c r="N319" i="6" l="1"/>
  <c r="P320" i="6"/>
  <c r="R319" i="6"/>
  <c r="N320" i="6" l="1"/>
  <c r="P321" i="6"/>
  <c r="R320" i="6"/>
  <c r="R321" i="6" l="1"/>
  <c r="N321" i="6"/>
  <c r="P322" i="6"/>
  <c r="R322" i="6" l="1"/>
  <c r="N322" i="6"/>
  <c r="P323" i="6"/>
  <c r="R323" i="6" l="1"/>
  <c r="P324" i="6"/>
  <c r="N323" i="6"/>
  <c r="R324" i="6" l="1"/>
  <c r="P325" i="6"/>
  <c r="N324" i="6"/>
  <c r="P326" i="6" l="1"/>
  <c r="R325" i="6"/>
  <c r="N325" i="6"/>
  <c r="P327" i="6" l="1"/>
  <c r="R326" i="6"/>
  <c r="N326" i="6"/>
  <c r="N327" i="6" l="1"/>
  <c r="P328" i="6"/>
  <c r="R327" i="6"/>
  <c r="N328" i="6" l="1"/>
  <c r="P329" i="6"/>
  <c r="R328" i="6"/>
  <c r="P330" i="6" l="1"/>
  <c r="R329" i="6"/>
  <c r="N329" i="6"/>
  <c r="R330" i="6" l="1"/>
  <c r="P331" i="6"/>
  <c r="N330" i="6"/>
  <c r="R331" i="6" l="1"/>
  <c r="P332" i="6"/>
  <c r="N331" i="6"/>
  <c r="P333" i="6" l="1"/>
  <c r="N332" i="6"/>
  <c r="R332" i="6"/>
  <c r="P334" i="6" l="1"/>
  <c r="R333" i="6"/>
  <c r="N333" i="6"/>
  <c r="N334" i="6" l="1"/>
  <c r="R334" i="6"/>
  <c r="P335" i="6"/>
  <c r="N335" i="6" l="1"/>
  <c r="P336" i="6"/>
  <c r="R335" i="6"/>
  <c r="N336" i="6" l="1"/>
  <c r="R336" i="6"/>
  <c r="P337" i="6"/>
  <c r="R337" i="6" l="1"/>
  <c r="N337" i="6"/>
  <c r="P338" i="6"/>
  <c r="P339" i="6" l="1"/>
  <c r="N338" i="6"/>
  <c r="R338" i="6"/>
  <c r="N339" i="6" l="1"/>
  <c r="P340" i="6"/>
  <c r="R339" i="6"/>
  <c r="R340" i="6" l="1"/>
  <c r="N340" i="6"/>
  <c r="P341" i="6"/>
  <c r="P342" i="6" l="1"/>
  <c r="R341" i="6"/>
  <c r="N341" i="6"/>
  <c r="N342" i="6" l="1"/>
  <c r="R342" i="6"/>
  <c r="P343" i="6"/>
  <c r="N343" i="6" l="1"/>
  <c r="P344" i="6"/>
  <c r="R343" i="6"/>
  <c r="P345" i="6" l="1"/>
  <c r="R344" i="6"/>
  <c r="N344" i="6"/>
  <c r="R345" i="6" l="1"/>
  <c r="N345" i="6"/>
  <c r="P346" i="6"/>
  <c r="P347" i="6" l="1"/>
  <c r="R346" i="6"/>
  <c r="N346" i="6"/>
  <c r="N347" i="6" l="1"/>
  <c r="R347" i="6"/>
  <c r="P348" i="6"/>
  <c r="R348" i="6" l="1"/>
  <c r="P349" i="6"/>
  <c r="N348" i="6"/>
  <c r="P350" i="6" l="1"/>
  <c r="R349" i="6"/>
  <c r="N349" i="6"/>
  <c r="N350" i="6" l="1"/>
  <c r="R350" i="6"/>
  <c r="P351" i="6"/>
  <c r="N351" i="6" l="1"/>
  <c r="P352" i="6"/>
  <c r="R351" i="6"/>
  <c r="R352" i="6" l="1"/>
  <c r="N352" i="6"/>
  <c r="P353" i="6"/>
  <c r="R353" i="6" l="1"/>
  <c r="N353" i="6"/>
  <c r="P354" i="6"/>
  <c r="N354" i="6" l="1"/>
  <c r="R354" i="6"/>
  <c r="P355" i="6"/>
  <c r="R355" i="6" l="1"/>
  <c r="P356" i="6"/>
  <c r="N355" i="6"/>
  <c r="R356" i="6" l="1"/>
  <c r="N356" i="6"/>
  <c r="P357" i="6"/>
  <c r="P358" i="6" l="1"/>
  <c r="R357" i="6"/>
  <c r="N357" i="6"/>
  <c r="N358" i="6" l="1"/>
  <c r="R358" i="6"/>
  <c r="P359" i="6"/>
  <c r="N359" i="6" l="1"/>
  <c r="P360" i="6"/>
  <c r="R359" i="6"/>
  <c r="P361" i="6" l="1"/>
  <c r="R360" i="6"/>
  <c r="N360" i="6"/>
  <c r="R361" i="6" l="1"/>
  <c r="N361" i="6"/>
  <c r="P362" i="6"/>
  <c r="R362" i="6" l="1"/>
  <c r="P363" i="6"/>
  <c r="N362" i="6"/>
  <c r="R363" i="6" l="1"/>
  <c r="P364" i="6"/>
  <c r="N363" i="6"/>
  <c r="N364" i="6" l="1"/>
  <c r="P365" i="6"/>
  <c r="R364" i="6"/>
  <c r="P366" i="6" l="1"/>
  <c r="R365" i="6"/>
  <c r="N365" i="6"/>
  <c r="N366" i="6" l="1"/>
  <c r="R366" i="6"/>
  <c r="P367" i="6"/>
  <c r="N367" i="6" l="1"/>
  <c r="P368" i="6"/>
  <c r="R367" i="6"/>
  <c r="R368" i="6" l="1"/>
  <c r="N368" i="6"/>
  <c r="P369" i="6"/>
  <c r="R369" i="6" l="1"/>
  <c r="N369" i="6"/>
  <c r="P370" i="6"/>
  <c r="P371" i="6" l="1"/>
  <c r="N370" i="6"/>
  <c r="R370" i="6"/>
  <c r="R371" i="6" l="1"/>
  <c r="P372" i="6"/>
  <c r="N371" i="6"/>
  <c r="R372" i="6" l="1"/>
  <c r="N372" i="6"/>
  <c r="P373" i="6"/>
  <c r="P374" i="6" l="1"/>
  <c r="R373" i="6"/>
  <c r="N373" i="6"/>
  <c r="N374" i="6" l="1"/>
  <c r="R374" i="6"/>
  <c r="P375" i="6"/>
  <c r="N375" i="6" l="1"/>
  <c r="P376" i="6"/>
  <c r="R375" i="6"/>
  <c r="P377" i="6" l="1"/>
  <c r="R376" i="6"/>
  <c r="N376" i="6"/>
  <c r="R377" i="6" l="1"/>
  <c r="N377" i="6"/>
  <c r="P378" i="6"/>
  <c r="R378" i="6" l="1"/>
  <c r="P379" i="6"/>
  <c r="N378" i="6"/>
  <c r="R379" i="6" l="1"/>
  <c r="P380" i="6"/>
  <c r="N379" i="6"/>
  <c r="N380" i="6" l="1"/>
  <c r="P381" i="6"/>
  <c r="R380" i="6"/>
  <c r="P382" i="6" l="1"/>
  <c r="R381" i="6"/>
  <c r="N381" i="6"/>
  <c r="N382" i="6" l="1"/>
  <c r="R382" i="6"/>
  <c r="P383" i="6"/>
  <c r="N383" i="6" l="1"/>
  <c r="P384" i="6"/>
  <c r="R383" i="6"/>
  <c r="N384" i="6" l="1"/>
  <c r="R384" i="6"/>
  <c r="P385" i="6"/>
  <c r="R385" i="6" l="1"/>
  <c r="N385" i="6"/>
  <c r="P386" i="6"/>
  <c r="P387" i="6" l="1"/>
  <c r="N386" i="6"/>
  <c r="R386" i="6"/>
  <c r="N387" i="6" l="1"/>
  <c r="P388" i="6"/>
  <c r="R387" i="6"/>
  <c r="R388" i="6" l="1"/>
  <c r="N388" i="6"/>
  <c r="P389" i="6"/>
  <c r="R389" i="6" l="1"/>
  <c r="N389" i="6"/>
  <c r="P390" i="6"/>
  <c r="N390" i="6" l="1"/>
  <c r="R390" i="6"/>
  <c r="P391" i="6"/>
  <c r="N391" i="6" l="1"/>
  <c r="P392" i="6"/>
  <c r="R391" i="6"/>
  <c r="P393" i="6" l="1"/>
  <c r="R392" i="6"/>
  <c r="N392" i="6"/>
  <c r="R393" i="6" l="1"/>
  <c r="N393" i="6"/>
  <c r="P394" i="6"/>
  <c r="R394" i="6" l="1"/>
  <c r="P395" i="6"/>
  <c r="N394" i="6"/>
  <c r="R395" i="6" l="1"/>
  <c r="P396" i="6"/>
  <c r="N395" i="6"/>
  <c r="N396" i="6" l="1"/>
  <c r="P397" i="6"/>
  <c r="R396" i="6"/>
  <c r="P398" i="6" l="1"/>
  <c r="R397" i="6"/>
  <c r="N397" i="6"/>
  <c r="N398" i="6" l="1"/>
  <c r="R398" i="6"/>
  <c r="P399" i="6"/>
  <c r="N399" i="6" l="1"/>
  <c r="P400" i="6"/>
  <c r="R399" i="6"/>
  <c r="R400" i="6" l="1"/>
  <c r="N400" i="6"/>
  <c r="P401" i="6"/>
  <c r="R401" i="6" l="1"/>
  <c r="N401" i="6"/>
  <c r="P402" i="6"/>
  <c r="N402" i="6" l="1"/>
  <c r="P403" i="6"/>
  <c r="R402" i="6"/>
  <c r="N403" i="6" l="1"/>
  <c r="P404" i="6"/>
  <c r="R403" i="6"/>
  <c r="R404" i="6" l="1"/>
  <c r="N404" i="6"/>
  <c r="P405" i="6"/>
  <c r="R405" i="6" l="1"/>
  <c r="N405" i="6"/>
  <c r="P406" i="6"/>
  <c r="R406" i="6" l="1"/>
  <c r="P407" i="6"/>
  <c r="N406" i="6"/>
  <c r="N407" i="6" l="1"/>
  <c r="P408" i="6"/>
  <c r="R407" i="6"/>
  <c r="P409" i="6" l="1"/>
  <c r="R408" i="6"/>
  <c r="N408" i="6"/>
  <c r="R409" i="6" l="1"/>
  <c r="N409" i="6"/>
  <c r="P410" i="6"/>
  <c r="R410" i="6" l="1"/>
  <c r="P411" i="6"/>
  <c r="N410" i="6"/>
  <c r="R411" i="6" l="1"/>
  <c r="P412" i="6"/>
  <c r="N411" i="6"/>
  <c r="P413" i="6" l="1"/>
  <c r="N412" i="6"/>
  <c r="R412" i="6"/>
  <c r="P414" i="6" l="1"/>
  <c r="R413" i="6"/>
  <c r="N413" i="6"/>
  <c r="N414" i="6" l="1"/>
  <c r="R414" i="6"/>
  <c r="P415" i="6"/>
  <c r="N415" i="6" l="1"/>
  <c r="P416" i="6"/>
  <c r="R415" i="6"/>
  <c r="R416" i="6" l="1"/>
  <c r="N416" i="6"/>
  <c r="P417" i="6"/>
  <c r="R417" i="6" l="1"/>
  <c r="N417" i="6"/>
  <c r="P418" i="6"/>
  <c r="P419" i="6" l="1"/>
  <c r="N418" i="6"/>
  <c r="R418" i="6"/>
  <c r="N419" i="6" l="1"/>
  <c r="P420" i="6"/>
  <c r="R419" i="6"/>
  <c r="R420" i="6" l="1"/>
  <c r="N420" i="6"/>
  <c r="P421" i="6"/>
  <c r="R421" i="6" l="1"/>
  <c r="N421" i="6"/>
  <c r="P422" i="6"/>
  <c r="N422" i="6" l="1"/>
  <c r="P423" i="6"/>
  <c r="R422" i="6"/>
  <c r="N423" i="6" l="1"/>
  <c r="P424" i="6"/>
  <c r="R423" i="6"/>
  <c r="P425" i="6" l="1"/>
  <c r="R424" i="6"/>
  <c r="N424" i="6"/>
  <c r="R425" i="6" l="1"/>
  <c r="N425" i="6"/>
  <c r="P426" i="6"/>
  <c r="R426" i="6" l="1"/>
  <c r="P427" i="6"/>
  <c r="N426" i="6"/>
  <c r="R427" i="6" l="1"/>
  <c r="P428" i="6"/>
  <c r="N427" i="6"/>
  <c r="N428" i="6" l="1"/>
  <c r="P429" i="6"/>
  <c r="R428" i="6"/>
  <c r="P430" i="6" l="1"/>
  <c r="R429" i="6"/>
  <c r="N429" i="6"/>
  <c r="N430" i="6" l="1"/>
  <c r="R430" i="6"/>
  <c r="P431" i="6"/>
  <c r="N431" i="6" l="1"/>
  <c r="P432" i="6"/>
  <c r="R431" i="6"/>
  <c r="R432" i="6" l="1"/>
  <c r="N432" i="6"/>
  <c r="P433" i="6"/>
  <c r="P434" i="6" l="1"/>
  <c r="R433" i="6"/>
  <c r="N433" i="6"/>
  <c r="P435" i="6" l="1"/>
  <c r="N434" i="6"/>
  <c r="R434" i="6"/>
  <c r="N435" i="6" l="1"/>
  <c r="P436" i="6"/>
  <c r="R435" i="6"/>
  <c r="R436" i="6" l="1"/>
  <c r="N436" i="6"/>
  <c r="P437" i="6"/>
  <c r="P438" i="6" l="1"/>
  <c r="N437" i="6"/>
  <c r="R437" i="6"/>
  <c r="P439" i="6" l="1"/>
  <c r="R438" i="6"/>
  <c r="N438" i="6"/>
  <c r="P440" i="6" l="1"/>
  <c r="N439" i="6"/>
  <c r="R439" i="6"/>
  <c r="N440" i="6" l="1"/>
  <c r="P441" i="6"/>
  <c r="R440" i="6"/>
  <c r="R441" i="6" l="1"/>
  <c r="P442" i="6"/>
  <c r="N441" i="6"/>
  <c r="P443" i="6" l="1"/>
  <c r="R442" i="6"/>
  <c r="N442" i="6"/>
  <c r="P444" i="6" l="1"/>
  <c r="R443" i="6"/>
  <c r="N443" i="6"/>
  <c r="R444" i="6" l="1"/>
  <c r="P445" i="6"/>
  <c r="N444" i="6"/>
  <c r="R445" i="6" l="1"/>
  <c r="P446" i="6"/>
  <c r="N445" i="6"/>
  <c r="R446" i="6" l="1"/>
  <c r="N446" i="6"/>
  <c r="P447" i="6"/>
  <c r="P448" i="6" l="1"/>
  <c r="R447" i="6"/>
  <c r="N447" i="6"/>
  <c r="N448" i="6" l="1"/>
  <c r="P449" i="6"/>
  <c r="R448" i="6"/>
  <c r="N449" i="6" l="1"/>
  <c r="P450" i="6"/>
  <c r="R449" i="6"/>
  <c r="R450" i="6" l="1"/>
  <c r="N450" i="6"/>
  <c r="P451" i="6"/>
  <c r="R451" i="6" l="1"/>
  <c r="N451" i="6"/>
  <c r="P452" i="6"/>
  <c r="N452" i="6" l="1"/>
  <c r="P453" i="6"/>
  <c r="R452" i="6"/>
  <c r="R453" i="6" l="1"/>
  <c r="P454" i="6"/>
  <c r="N453" i="6"/>
  <c r="P455" i="6" l="1"/>
  <c r="R454" i="6"/>
  <c r="N454" i="6"/>
  <c r="P456" i="6" l="1"/>
  <c r="R455" i="6"/>
  <c r="N455" i="6"/>
  <c r="N456" i="6" l="1"/>
  <c r="P457" i="6"/>
  <c r="R456" i="6"/>
  <c r="R457" i="6" l="1"/>
  <c r="P458" i="6"/>
  <c r="N457" i="6"/>
  <c r="P459" i="6" l="1"/>
  <c r="R458" i="6"/>
  <c r="N458" i="6"/>
  <c r="P460" i="6" l="1"/>
  <c r="N459" i="6"/>
  <c r="R459" i="6"/>
  <c r="R460" i="6" l="1"/>
  <c r="P461" i="6"/>
  <c r="N460" i="6"/>
  <c r="R461" i="6" l="1"/>
  <c r="P462" i="6"/>
  <c r="N461" i="6"/>
  <c r="P463" i="6" l="1"/>
  <c r="R462" i="6"/>
  <c r="N462" i="6"/>
  <c r="P464" i="6" l="1"/>
  <c r="N463" i="6"/>
  <c r="R463" i="6"/>
  <c r="R464" i="6" l="1"/>
  <c r="P465" i="6"/>
  <c r="N464" i="6"/>
  <c r="N465" i="6" l="1"/>
  <c r="P466" i="6"/>
  <c r="R465" i="6"/>
  <c r="R466" i="6" l="1"/>
  <c r="N466" i="6"/>
  <c r="P467" i="6"/>
  <c r="N467" i="6" l="1"/>
  <c r="R467" i="6"/>
  <c r="P468" i="6"/>
  <c r="R468" i="6" l="1"/>
  <c r="P469" i="6"/>
  <c r="N468" i="6"/>
  <c r="R469" i="6" l="1"/>
  <c r="P470" i="6"/>
  <c r="N469" i="6"/>
  <c r="P471" i="6" l="1"/>
  <c r="R470" i="6"/>
  <c r="N470" i="6"/>
  <c r="P472" i="6" l="1"/>
  <c r="R471" i="6"/>
  <c r="N471" i="6"/>
  <c r="N472" i="6" l="1"/>
  <c r="P473" i="6"/>
  <c r="R472" i="6"/>
  <c r="R473" i="6" l="1"/>
  <c r="P474" i="6"/>
  <c r="N473" i="6"/>
  <c r="P475" i="6" l="1"/>
  <c r="R474" i="6"/>
  <c r="N474" i="6"/>
  <c r="P476" i="6" l="1"/>
  <c r="R475" i="6"/>
  <c r="N475" i="6"/>
  <c r="R476" i="6" l="1"/>
  <c r="P477" i="6"/>
  <c r="N476" i="6"/>
  <c r="R477" i="6" l="1"/>
  <c r="P478" i="6"/>
  <c r="N477" i="6"/>
  <c r="R478" i="6" l="1"/>
  <c r="N478" i="6"/>
  <c r="P479" i="6"/>
  <c r="P480" i="6" l="1"/>
  <c r="R479" i="6"/>
  <c r="N479" i="6"/>
  <c r="R480" i="6" l="1"/>
  <c r="P481" i="6"/>
  <c r="N480" i="6"/>
  <c r="R481" i="6" l="1"/>
  <c r="N481" i="6"/>
  <c r="P482" i="6"/>
  <c r="N482" i="6" l="1"/>
  <c r="R482" i="6"/>
  <c r="P483" i="6"/>
  <c r="N483" i="6" l="1"/>
  <c r="P484" i="6"/>
  <c r="R483" i="6"/>
  <c r="R484" i="6" l="1"/>
  <c r="N484" i="6"/>
  <c r="P485" i="6"/>
  <c r="R485" i="6" l="1"/>
  <c r="N485" i="6"/>
  <c r="P486" i="6"/>
  <c r="R486" i="6" l="1"/>
  <c r="N486" i="6"/>
  <c r="P487" i="6"/>
  <c r="P488" i="6" l="1"/>
  <c r="N487" i="6"/>
  <c r="R487" i="6"/>
  <c r="R488" i="6" l="1"/>
  <c r="N488" i="6"/>
  <c r="P489" i="6"/>
  <c r="P490" i="6" l="1"/>
  <c r="R489" i="6"/>
  <c r="N489" i="6"/>
  <c r="P491" i="6" l="1"/>
  <c r="R490" i="6"/>
  <c r="N490" i="6"/>
  <c r="N491" i="6" l="1"/>
  <c r="P492" i="6"/>
  <c r="R491" i="6"/>
  <c r="R492" i="6" l="1"/>
  <c r="N492" i="6"/>
  <c r="P493" i="6"/>
  <c r="N493" i="6" l="1"/>
  <c r="R493" i="6"/>
  <c r="P494" i="6"/>
  <c r="N494" i="6" l="1"/>
  <c r="P495" i="6"/>
  <c r="R494" i="6"/>
  <c r="R495" i="6" l="1"/>
  <c r="P496" i="6"/>
  <c r="N495" i="6"/>
  <c r="R496" i="6" l="1"/>
  <c r="N496" i="6"/>
  <c r="P497" i="6"/>
  <c r="R497" i="6" l="1"/>
  <c r="N497" i="6"/>
  <c r="P498" i="6"/>
  <c r="N498" i="6" l="1"/>
  <c r="P499" i="6"/>
  <c r="R498" i="6"/>
  <c r="R499" i="6" l="1"/>
  <c r="P500" i="6"/>
  <c r="N499" i="6"/>
  <c r="R500" i="6" l="1"/>
  <c r="N500" i="6"/>
  <c r="P501" i="6"/>
  <c r="P502" i="6" l="1"/>
  <c r="R501" i="6"/>
  <c r="N501" i="6"/>
  <c r="N502" i="6" l="1"/>
  <c r="P503" i="6"/>
  <c r="R502" i="6"/>
  <c r="R503" i="6" l="1"/>
  <c r="P504" i="6"/>
  <c r="N503" i="6"/>
  <c r="R504" i="6" l="1"/>
  <c r="N504" i="6"/>
  <c r="P505" i="6"/>
  <c r="N505" i="6" l="1"/>
  <c r="R505" i="6"/>
  <c r="P506" i="6"/>
  <c r="R506" i="6" l="1"/>
  <c r="P507" i="6"/>
  <c r="N506" i="6"/>
  <c r="N507" i="6" l="1"/>
  <c r="P508" i="6"/>
  <c r="R507" i="6"/>
  <c r="R508" i="6" l="1"/>
  <c r="N508" i="6"/>
  <c r="P509" i="6"/>
  <c r="R509" i="6" l="1"/>
  <c r="P510" i="6"/>
  <c r="N509" i="6"/>
  <c r="R510" i="6" l="1"/>
  <c r="P511" i="6"/>
  <c r="N510" i="6"/>
  <c r="P512" i="6" l="1"/>
  <c r="R511" i="6"/>
  <c r="N511" i="6"/>
  <c r="P513" i="6" l="1"/>
  <c r="R512" i="6"/>
  <c r="N512" i="6"/>
  <c r="N513" i="6" l="1"/>
  <c r="R513" i="6"/>
  <c r="P514" i="6"/>
  <c r="N514" i="6" l="1"/>
  <c r="P515" i="6"/>
  <c r="R514" i="6"/>
  <c r="P516" i="6" l="1"/>
  <c r="N515" i="6"/>
  <c r="R515" i="6"/>
  <c r="R516" i="6" l="1"/>
  <c r="N516" i="6"/>
  <c r="P517" i="6"/>
  <c r="N517" i="6" l="1"/>
  <c r="P518" i="6"/>
  <c r="R517" i="6"/>
  <c r="R518" i="6" l="1"/>
  <c r="P519" i="6"/>
  <c r="N518" i="6"/>
  <c r="P520" i="6" l="1"/>
  <c r="R519" i="6"/>
  <c r="N519" i="6"/>
  <c r="R520" i="6" l="1"/>
  <c r="N520" i="6"/>
  <c r="P521" i="6"/>
  <c r="R521" i="6" l="1"/>
  <c r="P522" i="6"/>
  <c r="N521" i="6"/>
  <c r="N522" i="6" l="1"/>
  <c r="P523" i="6"/>
  <c r="R522" i="6"/>
  <c r="R523" i="6" l="1"/>
  <c r="N523" i="6"/>
  <c r="P524" i="6"/>
  <c r="R524" i="6" l="1"/>
  <c r="N524" i="6"/>
  <c r="P525" i="6"/>
  <c r="R525" i="6" l="1"/>
  <c r="N525" i="6"/>
  <c r="P526" i="6"/>
  <c r="P527" i="6" l="1"/>
  <c r="N526" i="6"/>
  <c r="R526" i="6"/>
  <c r="R527" i="6" l="1"/>
  <c r="N527" i="6"/>
  <c r="P528" i="6"/>
  <c r="R528" i="6" l="1"/>
  <c r="N528" i="6"/>
  <c r="P529" i="6"/>
  <c r="P530" i="6" l="1"/>
  <c r="N529" i="6"/>
  <c r="R529" i="6"/>
  <c r="N530" i="6" l="1"/>
  <c r="P531" i="6"/>
  <c r="R530" i="6"/>
  <c r="R531" i="6" l="1"/>
  <c r="N531" i="6"/>
  <c r="P532" i="6"/>
  <c r="P533" i="6" s="1"/>
  <c r="P534" i="6" s="1"/>
  <c r="P535" i="6" s="1"/>
  <c r="P536" i="6" s="1"/>
  <c r="P537" i="6" s="1"/>
  <c r="P538" i="6" s="1"/>
  <c r="P539" i="6" s="1"/>
  <c r="P540" i="6" s="1"/>
  <c r="P541" i="6" s="1"/>
  <c r="P542" i="6" s="1"/>
  <c r="P543" i="6" s="1"/>
  <c r="P544" i="6" s="1"/>
  <c r="P545" i="6" s="1"/>
  <c r="P546" i="6" s="1"/>
  <c r="P547" i="6" s="1"/>
  <c r="P548" i="6" s="1"/>
  <c r="P549" i="6" s="1"/>
  <c r="P550" i="6" s="1"/>
  <c r="P551" i="6" s="1"/>
  <c r="P552" i="6" s="1"/>
  <c r="P553" i="6" s="1"/>
  <c r="P554" i="6" s="1"/>
  <c r="P555" i="6" s="1"/>
  <c r="P556" i="6" s="1"/>
  <c r="P557" i="6" s="1"/>
  <c r="P558" i="6" s="1"/>
  <c r="P559" i="6" s="1"/>
  <c r="P560" i="6" s="1"/>
  <c r="P561" i="6" s="1"/>
  <c r="P562" i="6" s="1"/>
  <c r="P563" i="6" s="1"/>
  <c r="P564" i="6" s="1"/>
  <c r="P565" i="6" s="1"/>
  <c r="P566" i="6" s="1"/>
  <c r="P567" i="6" s="1"/>
  <c r="P568" i="6" s="1"/>
  <c r="P569" i="6" s="1"/>
  <c r="P570" i="6" s="1"/>
  <c r="P571" i="6" s="1"/>
  <c r="P572" i="6" s="1"/>
  <c r="P573" i="6" s="1"/>
  <c r="P574" i="6" s="1"/>
  <c r="P575" i="6" s="1"/>
  <c r="P576" i="6" s="1"/>
  <c r="P577" i="6" s="1"/>
  <c r="P578" i="6" s="1"/>
  <c r="P579" i="6" s="1"/>
  <c r="P580" i="6" s="1"/>
  <c r="P581" i="6" s="1"/>
  <c r="P582" i="6" s="1"/>
  <c r="P583" i="6" s="1"/>
  <c r="P584" i="6" s="1"/>
  <c r="P585" i="6" s="1"/>
  <c r="P586" i="6" s="1"/>
  <c r="P587" i="6" s="1"/>
  <c r="P588" i="6" s="1"/>
  <c r="P589" i="6" s="1"/>
  <c r="P590" i="6" s="1"/>
  <c r="P591" i="6" s="1"/>
  <c r="P592" i="6" s="1"/>
  <c r="P593" i="6" s="1"/>
  <c r="P594" i="6" s="1"/>
  <c r="P595" i="6" s="1"/>
  <c r="P596" i="6" s="1"/>
  <c r="P597" i="6" s="1"/>
  <c r="P598" i="6" s="1"/>
  <c r="P599" i="6" s="1"/>
  <c r="P600" i="6" s="1"/>
  <c r="P601" i="6" s="1"/>
  <c r="P602" i="6" s="1"/>
  <c r="P603" i="6" s="1"/>
  <c r="P604" i="6" s="1"/>
  <c r="P605" i="6" s="1"/>
  <c r="P606" i="6" s="1"/>
  <c r="P607" i="6" s="1"/>
  <c r="P608" i="6" s="1"/>
  <c r="P609" i="6" s="1"/>
  <c r="P610" i="6" s="1"/>
  <c r="P611" i="6" s="1"/>
  <c r="P612" i="6" s="1"/>
  <c r="P613" i="6" s="1"/>
  <c r="P614" i="6" s="1"/>
  <c r="P615" i="6" s="1"/>
  <c r="P616" i="6" s="1"/>
  <c r="P617" i="6" s="1"/>
  <c r="P618" i="6" s="1"/>
  <c r="P619" i="6" s="1"/>
  <c r="P620" i="6" s="1"/>
  <c r="P621" i="6" s="1"/>
  <c r="P622" i="6" s="1"/>
  <c r="P623" i="6" s="1"/>
  <c r="P624" i="6" s="1"/>
  <c r="P625" i="6" s="1"/>
  <c r="P626" i="6" s="1"/>
  <c r="P627" i="6" s="1"/>
  <c r="P628" i="6" s="1"/>
  <c r="P629" i="6" s="1"/>
  <c r="P630" i="6" s="1"/>
  <c r="P631" i="6" s="1"/>
  <c r="P632" i="6" s="1"/>
  <c r="P633" i="6" s="1"/>
  <c r="P634" i="6" s="1"/>
  <c r="P635" i="6" s="1"/>
  <c r="P636" i="6" s="1"/>
  <c r="P637" i="6" s="1"/>
  <c r="P638" i="6" s="1"/>
  <c r="P639" i="6" s="1"/>
  <c r="P640" i="6" s="1"/>
  <c r="P641" i="6" s="1"/>
  <c r="P642" i="6" s="1"/>
  <c r="P643" i="6" s="1"/>
  <c r="P644" i="6" s="1"/>
  <c r="P645" i="6" s="1"/>
  <c r="P646" i="6" s="1"/>
  <c r="P647" i="6" s="1"/>
  <c r="P648" i="6" s="1"/>
  <c r="P649" i="6" s="1"/>
  <c r="P650" i="6" s="1"/>
  <c r="P651" i="6" s="1"/>
  <c r="P652" i="6" s="1"/>
  <c r="P653" i="6" s="1"/>
  <c r="P654" i="6" s="1"/>
  <c r="P655" i="6" s="1"/>
  <c r="P656" i="6" s="1"/>
  <c r="P657" i="6" s="1"/>
  <c r="P658" i="6" s="1"/>
  <c r="P659" i="6" s="1"/>
  <c r="P660" i="6" s="1"/>
  <c r="P661" i="6" s="1"/>
  <c r="P662" i="6" s="1"/>
  <c r="P663" i="6" s="1"/>
  <c r="P664" i="6" s="1"/>
  <c r="P665" i="6" s="1"/>
  <c r="P666" i="6" s="1"/>
  <c r="P667" i="6" s="1"/>
  <c r="P668" i="6" s="1"/>
  <c r="P669" i="6" s="1"/>
  <c r="P670" i="6" s="1"/>
  <c r="P671" i="6" s="1"/>
  <c r="P672" i="6" s="1"/>
  <c r="P673" i="6" s="1"/>
  <c r="P674" i="6" s="1"/>
  <c r="P675" i="6" s="1"/>
  <c r="P676" i="6" s="1"/>
  <c r="P677" i="6" s="1"/>
  <c r="P678" i="6" s="1"/>
  <c r="P679" i="6" s="1"/>
  <c r="P680" i="6" s="1"/>
  <c r="P681" i="6" s="1"/>
  <c r="P682" i="6" s="1"/>
  <c r="P683" i="6" s="1"/>
  <c r="P684" i="6" s="1"/>
  <c r="P685" i="6" s="1"/>
  <c r="P686" i="6" s="1"/>
  <c r="P687" i="6" s="1"/>
  <c r="P688" i="6" s="1"/>
  <c r="P689" i="6" s="1"/>
  <c r="P690" i="6" s="1"/>
  <c r="P691" i="6" s="1"/>
  <c r="P692" i="6" s="1"/>
  <c r="P693" i="6" s="1"/>
  <c r="P694" i="6" s="1"/>
  <c r="P695" i="6" s="1"/>
  <c r="P696" i="6" s="1"/>
  <c r="P697" i="6" s="1"/>
  <c r="P698" i="6" s="1"/>
  <c r="P699" i="6" s="1"/>
  <c r="P700" i="6" s="1"/>
  <c r="P701" i="6" s="1"/>
  <c r="P702" i="6" s="1"/>
  <c r="P703" i="6" s="1"/>
  <c r="P704" i="6" s="1"/>
  <c r="P705" i="6" s="1"/>
  <c r="P706" i="6" s="1"/>
  <c r="P707" i="6" s="1"/>
  <c r="P708" i="6" s="1"/>
  <c r="P709" i="6" s="1"/>
  <c r="P710" i="6" s="1"/>
  <c r="P711" i="6" s="1"/>
  <c r="P712" i="6" s="1"/>
  <c r="P713" i="6" s="1"/>
  <c r="P714" i="6" s="1"/>
  <c r="P715" i="6" s="1"/>
  <c r="P716" i="6" s="1"/>
  <c r="P717" i="6" s="1"/>
  <c r="P718" i="6" s="1"/>
  <c r="P719" i="6" s="1"/>
  <c r="P720" i="6" s="1"/>
  <c r="P721" i="6" s="1"/>
  <c r="P722" i="6" s="1"/>
  <c r="P723" i="6" s="1"/>
  <c r="P724" i="6" s="1"/>
  <c r="P725" i="6" s="1"/>
  <c r="P726" i="6" s="1"/>
  <c r="P727" i="6" s="1"/>
  <c r="P728" i="6" s="1"/>
  <c r="P729" i="6" s="1"/>
  <c r="P730" i="6" s="1"/>
  <c r="P731" i="6" s="1"/>
  <c r="P732" i="6" s="1"/>
  <c r="P733" i="6" s="1"/>
  <c r="P734" i="6" s="1"/>
  <c r="P735" i="6" s="1"/>
  <c r="P736" i="6" s="1"/>
  <c r="P737" i="6" s="1"/>
  <c r="P738" i="6" s="1"/>
  <c r="P739" i="6" s="1"/>
  <c r="P740" i="6" s="1"/>
  <c r="P741" i="6" s="1"/>
  <c r="P742" i="6" s="1"/>
  <c r="P743" i="6" s="1"/>
  <c r="P744" i="6" s="1"/>
  <c r="P745" i="6" s="1"/>
  <c r="P746" i="6" s="1"/>
  <c r="P747" i="6" s="1"/>
  <c r="P748" i="6" s="1"/>
  <c r="P749" i="6" s="1"/>
  <c r="P750" i="6" s="1"/>
  <c r="P751" i="6" s="1"/>
  <c r="P752" i="6" s="1"/>
  <c r="P753" i="6" s="1"/>
  <c r="P754" i="6" s="1"/>
  <c r="P755" i="6" s="1"/>
  <c r="P756" i="6" s="1"/>
  <c r="P757" i="6" s="1"/>
  <c r="P758" i="6" s="1"/>
  <c r="P759" i="6" s="1"/>
  <c r="P760" i="6" s="1"/>
  <c r="P761" i="6" s="1"/>
  <c r="P762" i="6" s="1"/>
  <c r="P763" i="6" s="1"/>
  <c r="P764" i="6" s="1"/>
  <c r="P765" i="6" s="1"/>
  <c r="P766" i="6" s="1"/>
  <c r="P767" i="6" s="1"/>
  <c r="P768" i="6" s="1"/>
  <c r="P769" i="6" s="1"/>
  <c r="P770" i="6" s="1"/>
  <c r="P771" i="6" s="1"/>
  <c r="P772" i="6" s="1"/>
  <c r="P773" i="6" s="1"/>
  <c r="P774" i="6" s="1"/>
  <c r="P775" i="6" s="1"/>
  <c r="P776" i="6" s="1"/>
  <c r="P777" i="6" s="1"/>
  <c r="P778" i="6" s="1"/>
  <c r="P779" i="6" s="1"/>
  <c r="P780" i="6" s="1"/>
  <c r="P781" i="6" s="1"/>
  <c r="P782" i="6" s="1"/>
  <c r="P783" i="6" s="1"/>
  <c r="P784" i="6" s="1"/>
  <c r="P785" i="6" s="1"/>
  <c r="P786" i="6" s="1"/>
  <c r="P787" i="6" s="1"/>
  <c r="P788" i="6" s="1"/>
  <c r="P789" i="6" s="1"/>
  <c r="P790" i="6" s="1"/>
  <c r="P791" i="6" s="1"/>
  <c r="P792" i="6" s="1"/>
  <c r="P793" i="6" s="1"/>
  <c r="P794" i="6" s="1"/>
  <c r="P795" i="6" s="1"/>
  <c r="P796" i="6" s="1"/>
  <c r="P797" i="6" s="1"/>
  <c r="P798" i="6" s="1"/>
  <c r="P799" i="6" s="1"/>
  <c r="P800" i="6" s="1"/>
  <c r="P801" i="6" s="1"/>
  <c r="P802" i="6" s="1"/>
  <c r="P803" i="6" s="1"/>
  <c r="P804" i="6" s="1"/>
  <c r="P805" i="6" s="1"/>
  <c r="P806" i="6" s="1"/>
  <c r="P807" i="6" s="1"/>
  <c r="P808" i="6" s="1"/>
  <c r="P809" i="6" s="1"/>
  <c r="P810" i="6" s="1"/>
  <c r="P811" i="6" s="1"/>
  <c r="P812" i="6" s="1"/>
  <c r="P813" i="6" s="1"/>
  <c r="P814" i="6" s="1"/>
  <c r="P815" i="6" s="1"/>
  <c r="P816" i="6" s="1"/>
  <c r="P817" i="6" s="1"/>
  <c r="P818" i="6" s="1"/>
  <c r="P819" i="6" s="1"/>
  <c r="P820" i="6" s="1"/>
  <c r="P821" i="6" s="1"/>
  <c r="P822" i="6" s="1"/>
  <c r="P823" i="6" s="1"/>
  <c r="P824" i="6" s="1"/>
  <c r="P825" i="6" s="1"/>
  <c r="P826" i="6" s="1"/>
  <c r="P827" i="6" s="1"/>
  <c r="P828" i="6" s="1"/>
  <c r="P829" i="6" s="1"/>
  <c r="P830" i="6" s="1"/>
  <c r="P831" i="6" s="1"/>
  <c r="P832" i="6" s="1"/>
  <c r="P833" i="6" s="1"/>
  <c r="P834" i="6" s="1"/>
  <c r="P835" i="6" s="1"/>
  <c r="P836" i="6" s="1"/>
  <c r="P837" i="6" s="1"/>
  <c r="P838" i="6" s="1"/>
  <c r="P839" i="6" s="1"/>
  <c r="P840" i="6" s="1"/>
  <c r="P841" i="6" s="1"/>
  <c r="P842" i="6" s="1"/>
  <c r="P843" i="6" s="1"/>
  <c r="P844" i="6" s="1"/>
  <c r="P845" i="6" s="1"/>
  <c r="P846" i="6" s="1"/>
  <c r="P847" i="6" s="1"/>
  <c r="P848" i="6" s="1"/>
  <c r="P849" i="6" s="1"/>
  <c r="P850" i="6" s="1"/>
  <c r="P851" i="6" s="1"/>
  <c r="P852" i="6" s="1"/>
  <c r="P853" i="6" s="1"/>
  <c r="P854" i="6" s="1"/>
  <c r="P855" i="6" s="1"/>
  <c r="P856" i="6" s="1"/>
  <c r="P857" i="6" s="1"/>
  <c r="P858" i="6" s="1"/>
  <c r="P859" i="6" s="1"/>
  <c r="P860" i="6" s="1"/>
  <c r="P861" i="6" s="1"/>
  <c r="P862" i="6" s="1"/>
  <c r="P863" i="6" s="1"/>
  <c r="P864" i="6" s="1"/>
  <c r="P865" i="6" s="1"/>
  <c r="P866" i="6" s="1"/>
  <c r="P867" i="6" s="1"/>
  <c r="P868" i="6" s="1"/>
  <c r="P869" i="6" s="1"/>
  <c r="P870" i="6" s="1"/>
  <c r="P871" i="6" s="1"/>
  <c r="P872" i="6" s="1"/>
  <c r="P873" i="6" s="1"/>
  <c r="P874" i="6" s="1"/>
  <c r="P875" i="6" s="1"/>
  <c r="P876" i="6" s="1"/>
  <c r="P877" i="6" s="1"/>
  <c r="P878" i="6" s="1"/>
  <c r="P879" i="6" s="1"/>
  <c r="P880" i="6" s="1"/>
  <c r="P881" i="6" s="1"/>
  <c r="P882" i="6" s="1"/>
  <c r="P883" i="6" s="1"/>
  <c r="P884" i="6" s="1"/>
  <c r="P885" i="6" s="1"/>
  <c r="P886" i="6" s="1"/>
  <c r="P887" i="6" s="1"/>
  <c r="P888" i="6" s="1"/>
  <c r="P889" i="6" s="1"/>
  <c r="P890" i="6" s="1"/>
  <c r="P891" i="6" s="1"/>
  <c r="P892" i="6" s="1"/>
  <c r="P893" i="6" s="1"/>
  <c r="P894" i="6" s="1"/>
  <c r="P895" i="6" s="1"/>
  <c r="P896" i="6" s="1"/>
  <c r="P897" i="6" s="1"/>
  <c r="P898" i="6" s="1"/>
  <c r="P899" i="6" s="1"/>
  <c r="P900" i="6" s="1"/>
  <c r="P901" i="6" s="1"/>
  <c r="P902" i="6" s="1"/>
  <c r="P903" i="6" s="1"/>
  <c r="P904" i="6" s="1"/>
  <c r="P905" i="6" s="1"/>
  <c r="P906" i="6" s="1"/>
  <c r="P907" i="6" s="1"/>
  <c r="P908" i="6" s="1"/>
  <c r="P909" i="6" s="1"/>
  <c r="P910" i="6" s="1"/>
  <c r="P911" i="6" s="1"/>
  <c r="P912" i="6" s="1"/>
  <c r="P913" i="6" s="1"/>
  <c r="P914" i="6" s="1"/>
  <c r="P915" i="6" s="1"/>
  <c r="P916" i="6" s="1"/>
  <c r="P917" i="6" s="1"/>
  <c r="P918" i="6" s="1"/>
  <c r="P919" i="6" s="1"/>
  <c r="P920" i="6" s="1"/>
  <c r="P921" i="6" s="1"/>
  <c r="P922" i="6" s="1"/>
  <c r="P923" i="6" s="1"/>
  <c r="P924" i="6" s="1"/>
  <c r="P925" i="6" s="1"/>
  <c r="P926" i="6" s="1"/>
  <c r="P927" i="6" s="1"/>
  <c r="P928" i="6" s="1"/>
  <c r="P929" i="6" s="1"/>
  <c r="P930" i="6" s="1"/>
  <c r="P931" i="6" s="1"/>
  <c r="P932" i="6" s="1"/>
  <c r="P933" i="6" s="1"/>
  <c r="P934" i="6" s="1"/>
  <c r="P935" i="6" s="1"/>
  <c r="P936" i="6" s="1"/>
  <c r="P937" i="6" s="1"/>
  <c r="P938" i="6" s="1"/>
  <c r="P939" i="6" s="1"/>
  <c r="P940" i="6" s="1"/>
  <c r="P941" i="6" s="1"/>
  <c r="P942" i="6" s="1"/>
  <c r="P943" i="6" s="1"/>
  <c r="P944" i="6" s="1"/>
  <c r="P945" i="6" s="1"/>
  <c r="P946" i="6" s="1"/>
  <c r="P947" i="6" s="1"/>
  <c r="P948" i="6" s="1"/>
  <c r="P949" i="6" s="1"/>
  <c r="P950" i="6" s="1"/>
  <c r="P951" i="6" s="1"/>
  <c r="P952" i="6" s="1"/>
  <c r="P953" i="6" s="1"/>
  <c r="P954" i="6" s="1"/>
  <c r="P955" i="6" s="1"/>
  <c r="P956" i="6" s="1"/>
  <c r="P957" i="6" s="1"/>
  <c r="P958" i="6" s="1"/>
  <c r="P959" i="6" s="1"/>
  <c r="P960" i="6" s="1"/>
  <c r="P961" i="6" s="1"/>
  <c r="P962" i="6" s="1"/>
  <c r="P963" i="6" s="1"/>
  <c r="P964" i="6" s="1"/>
  <c r="P965" i="6" s="1"/>
  <c r="P966" i="6" s="1"/>
  <c r="P967" i="6" s="1"/>
  <c r="P968" i="6" s="1"/>
  <c r="P969" i="6" s="1"/>
  <c r="P970" i="6" s="1"/>
  <c r="P971" i="6" s="1"/>
  <c r="P972" i="6" s="1"/>
  <c r="P973" i="6" s="1"/>
  <c r="P974" i="6" s="1"/>
  <c r="P975" i="6" s="1"/>
  <c r="P976" i="6" s="1"/>
  <c r="P977" i="6" s="1"/>
  <c r="P978" i="6" s="1"/>
  <c r="P979" i="6" s="1"/>
  <c r="P980" i="6" s="1"/>
  <c r="P981" i="6" s="1"/>
  <c r="P982" i="6" s="1"/>
  <c r="P983" i="6" s="1"/>
  <c r="P984" i="6" s="1"/>
  <c r="P985" i="6" s="1"/>
  <c r="P986" i="6" s="1"/>
  <c r="P987" i="6" s="1"/>
  <c r="P988" i="6" s="1"/>
  <c r="P989" i="6" s="1"/>
  <c r="P990" i="6" s="1"/>
  <c r="P991" i="6" s="1"/>
  <c r="P992" i="6" s="1"/>
  <c r="P993" i="6" s="1"/>
  <c r="P994" i="6" s="1"/>
  <c r="P995" i="6" s="1"/>
  <c r="P996" i="6" s="1"/>
  <c r="P997" i="6" s="1"/>
  <c r="P998" i="6" s="1"/>
  <c r="P999" i="6" s="1"/>
  <c r="P1000" i="6" s="1"/>
  <c r="P1001" i="6" s="1"/>
  <c r="P1002" i="6" s="1"/>
  <c r="P1003" i="6" s="1"/>
  <c r="P1004" i="6" s="1"/>
  <c r="P1005" i="6" s="1"/>
  <c r="P1006" i="6" s="1"/>
  <c r="P1007" i="6" s="1"/>
  <c r="P1008" i="6" s="1"/>
  <c r="P1009" i="6" s="1"/>
  <c r="P1010" i="6" s="1"/>
  <c r="P1011" i="6" s="1"/>
  <c r="P1012" i="6" s="1"/>
  <c r="P1013" i="6" s="1"/>
  <c r="P1014" i="6" s="1"/>
  <c r="P1015" i="6" s="1"/>
  <c r="P1016" i="6" s="1"/>
  <c r="P1017" i="6" s="1"/>
  <c r="P1018" i="6" s="1"/>
  <c r="P1019" i="6" s="1"/>
  <c r="P1020" i="6" s="1"/>
  <c r="P1021" i="6" s="1"/>
  <c r="P1022" i="6" s="1"/>
  <c r="P1023" i="6" s="1"/>
  <c r="P1024" i="6" s="1"/>
  <c r="P1025" i="6" s="1"/>
  <c r="P1026" i="6" s="1"/>
  <c r="P1027" i="6" s="1"/>
  <c r="P1028" i="6" s="1"/>
  <c r="P1029" i="6" s="1"/>
  <c r="P1030" i="6" s="1"/>
  <c r="P1031" i="6" s="1"/>
  <c r="P1032" i="6" s="1"/>
  <c r="P1033" i="6" s="1"/>
  <c r="P1034" i="6" s="1"/>
  <c r="P1035" i="6" s="1"/>
  <c r="P1036" i="6" s="1"/>
  <c r="P1037" i="6" s="1"/>
  <c r="P1038" i="6" s="1"/>
  <c r="P1039" i="6" s="1"/>
  <c r="P1040" i="6" s="1"/>
  <c r="P1041" i="6" s="1"/>
  <c r="P1042" i="6" s="1"/>
  <c r="P1043" i="6" s="1"/>
  <c r="P1044" i="6" s="1"/>
  <c r="P1045" i="6" s="1"/>
  <c r="P1046" i="6" s="1"/>
  <c r="P1047" i="6" s="1"/>
  <c r="P1048" i="6" s="1"/>
  <c r="P1049" i="6" s="1"/>
  <c r="P1050" i="6" s="1"/>
  <c r="P1051" i="6" s="1"/>
  <c r="P1052" i="6" s="1"/>
  <c r="P1053" i="6" s="1"/>
  <c r="P1054" i="6" s="1"/>
  <c r="P1055" i="6" s="1"/>
  <c r="P1056" i="6" s="1"/>
  <c r="P1057" i="6" s="1"/>
  <c r="P1058" i="6" s="1"/>
  <c r="P1059" i="6" s="1"/>
  <c r="P1060" i="6" s="1"/>
  <c r="P1061" i="6" s="1"/>
  <c r="P1062" i="6" s="1"/>
  <c r="P1063" i="6" s="1"/>
  <c r="P1064" i="6" s="1"/>
  <c r="P1065" i="6" s="1"/>
  <c r="P1066" i="6" s="1"/>
  <c r="P1067" i="6" s="1"/>
  <c r="P1068" i="6" s="1"/>
  <c r="P1069" i="6" s="1"/>
  <c r="P1070" i="6" s="1"/>
  <c r="P1071" i="6" s="1"/>
  <c r="P1072" i="6" s="1"/>
  <c r="P1073" i="6" s="1"/>
  <c r="P1074" i="6" s="1"/>
  <c r="P1075" i="6" s="1"/>
  <c r="P1076" i="6" s="1"/>
  <c r="P1077" i="6" s="1"/>
  <c r="P1078" i="6" s="1"/>
  <c r="P1079" i="6" s="1"/>
  <c r="P1080" i="6" s="1"/>
  <c r="P1081" i="6" s="1"/>
  <c r="P1082" i="6" s="1"/>
  <c r="P1083" i="6" s="1"/>
  <c r="P1084" i="6" s="1"/>
  <c r="P1085" i="6" s="1"/>
  <c r="P1086" i="6" s="1"/>
  <c r="P1087" i="6" s="1"/>
  <c r="P1088" i="6" s="1"/>
  <c r="P1089" i="6" s="1"/>
  <c r="P1090" i="6" s="1"/>
  <c r="P1091" i="6" s="1"/>
  <c r="P1092" i="6" s="1"/>
  <c r="P1093" i="6" s="1"/>
  <c r="P1094" i="6" s="1"/>
  <c r="P1095" i="6" s="1"/>
  <c r="P1096" i="6" s="1"/>
  <c r="P1097" i="6" s="1"/>
  <c r="P1098" i="6" s="1"/>
  <c r="P1099" i="6" s="1"/>
  <c r="P1100" i="6" s="1"/>
  <c r="P1101" i="6" s="1"/>
  <c r="P1102" i="6" s="1"/>
  <c r="P1103" i="6" s="1"/>
  <c r="P1104" i="6" s="1"/>
  <c r="P1105" i="6" s="1"/>
  <c r="P1106" i="6" s="1"/>
  <c r="P1107" i="6" s="1"/>
  <c r="P1108" i="6" s="1"/>
  <c r="P1109" i="6" s="1"/>
  <c r="P1110" i="6" s="1"/>
  <c r="P1111" i="6" s="1"/>
  <c r="P1112" i="6" s="1"/>
  <c r="P1113" i="6" s="1"/>
  <c r="P1114" i="6" s="1"/>
  <c r="P1115" i="6" s="1"/>
  <c r="P1116" i="6" s="1"/>
  <c r="P1117" i="6" s="1"/>
  <c r="P1118" i="6" s="1"/>
  <c r="P1119" i="6" s="1"/>
  <c r="P1120" i="6" s="1"/>
  <c r="P1121" i="6" s="1"/>
  <c r="P1122" i="6" s="1"/>
  <c r="P1123" i="6" s="1"/>
  <c r="P1124" i="6" s="1"/>
  <c r="P1125" i="6" s="1"/>
  <c r="P1126" i="6" s="1"/>
  <c r="P1127" i="6" s="1"/>
  <c r="P1128" i="6" s="1"/>
  <c r="P1129" i="6" s="1"/>
  <c r="P1130" i="6" s="1"/>
  <c r="P1131" i="6" s="1"/>
  <c r="P1132" i="6" s="1"/>
  <c r="P1133" i="6" s="1"/>
  <c r="P1134" i="6" s="1"/>
  <c r="P1135" i="6" s="1"/>
  <c r="P1136" i="6" s="1"/>
  <c r="P1137" i="6" s="1"/>
  <c r="P1138" i="6" s="1"/>
  <c r="P1139" i="6" s="1"/>
  <c r="P1140" i="6" s="1"/>
  <c r="P1141" i="6" s="1"/>
  <c r="P1142" i="6" s="1"/>
  <c r="P1143" i="6" s="1"/>
  <c r="P1144" i="6" s="1"/>
  <c r="P1145" i="6" s="1"/>
  <c r="P1146" i="6" s="1"/>
  <c r="P1147" i="6" s="1"/>
  <c r="P1148" i="6" s="1"/>
  <c r="P1149" i="6" s="1"/>
  <c r="P1150" i="6" s="1"/>
  <c r="P1151" i="6" s="1"/>
  <c r="P1152" i="6" s="1"/>
  <c r="P1153" i="6" s="1"/>
  <c r="P1154" i="6" s="1"/>
  <c r="P1155" i="6" s="1"/>
  <c r="P1156" i="6" s="1"/>
  <c r="P1157" i="6" s="1"/>
  <c r="P1158" i="6" s="1"/>
  <c r="P1159" i="6" s="1"/>
  <c r="P1160" i="6" s="1"/>
  <c r="P1161" i="6" s="1"/>
  <c r="P1162" i="6" s="1"/>
  <c r="P1163" i="6" s="1"/>
  <c r="P1164" i="6" s="1"/>
  <c r="P1165" i="6" s="1"/>
  <c r="P1166" i="6" s="1"/>
  <c r="P1167" i="6" s="1"/>
  <c r="P1168" i="6" s="1"/>
  <c r="P1169" i="6" s="1"/>
  <c r="P1170" i="6" s="1"/>
  <c r="P1171" i="6" s="1"/>
  <c r="P1172" i="6" s="1"/>
  <c r="P1173" i="6" s="1"/>
  <c r="P1174" i="6" s="1"/>
  <c r="P1175" i="6" s="1"/>
  <c r="P1176" i="6" s="1"/>
  <c r="P1177" i="6" s="1"/>
  <c r="P1178" i="6" s="1"/>
  <c r="P1179" i="6" s="1"/>
  <c r="P1180" i="6" s="1"/>
  <c r="P1181" i="6" s="1"/>
  <c r="P1182" i="6" s="1"/>
  <c r="P1183" i="6" s="1"/>
  <c r="P1184" i="6" s="1"/>
  <c r="P1185" i="6" s="1"/>
  <c r="P1186" i="6" s="1"/>
  <c r="P1187" i="6" s="1"/>
  <c r="P1188" i="6" s="1"/>
  <c r="P1189" i="6" s="1"/>
  <c r="P1190" i="6" s="1"/>
  <c r="P1191" i="6" s="1"/>
  <c r="P1192" i="6" s="1"/>
  <c r="P1193" i="6" s="1"/>
  <c r="P1194" i="6" s="1"/>
  <c r="P1195" i="6" s="1"/>
  <c r="P1196" i="6" s="1"/>
  <c r="P1197" i="6" s="1"/>
  <c r="P1198" i="6" s="1"/>
  <c r="P1199" i="6" s="1"/>
  <c r="P1200" i="6" s="1"/>
  <c r="P1201" i="6" s="1"/>
  <c r="P1202" i="6" s="1"/>
  <c r="P1203" i="6" s="1"/>
  <c r="P1204" i="6" s="1"/>
  <c r="P1205" i="6" s="1"/>
  <c r="P1206" i="6" s="1"/>
  <c r="P1207" i="6" s="1"/>
  <c r="P1208" i="6" s="1"/>
  <c r="P1209" i="6" s="1"/>
  <c r="P1210" i="6" s="1"/>
  <c r="P1211" i="6" s="1"/>
  <c r="P1212" i="6" s="1"/>
  <c r="P1213" i="6" s="1"/>
  <c r="P1214" i="6" s="1"/>
  <c r="P1215" i="6" s="1"/>
  <c r="P1216" i="6" s="1"/>
  <c r="P1217" i="6" s="1"/>
  <c r="P1218" i="6" s="1"/>
  <c r="P1219" i="6" s="1"/>
  <c r="P1220" i="6" s="1"/>
  <c r="P1221" i="6" s="1"/>
  <c r="P1222" i="6" s="1"/>
  <c r="P1223" i="6" s="1"/>
  <c r="P1224" i="6" s="1"/>
  <c r="P1225" i="6" s="1"/>
  <c r="P1226" i="6" s="1"/>
  <c r="P1227" i="6" s="1"/>
  <c r="P1228" i="6" s="1"/>
  <c r="P1229" i="6" s="1"/>
  <c r="P1230" i="6" s="1"/>
  <c r="P1231" i="6" s="1"/>
  <c r="P1232" i="6" s="1"/>
  <c r="P1233" i="6" s="1"/>
  <c r="P1234" i="6" s="1"/>
  <c r="P1235" i="6" s="1"/>
  <c r="P1236" i="6" s="1"/>
  <c r="P1237" i="6" s="1"/>
  <c r="P1238" i="6" s="1"/>
  <c r="P1239" i="6" s="1"/>
  <c r="P1240" i="6" s="1"/>
  <c r="P1241" i="6" s="1"/>
  <c r="P1242" i="6" s="1"/>
  <c r="P1243" i="6" s="1"/>
  <c r="P1244" i="6" s="1"/>
  <c r="P1245" i="6" s="1"/>
  <c r="P1246" i="6" s="1"/>
  <c r="P1247" i="6" s="1"/>
  <c r="P1248" i="6" s="1"/>
  <c r="P1249" i="6" s="1"/>
  <c r="P1250" i="6" s="1"/>
  <c r="P1251" i="6" s="1"/>
  <c r="P1252" i="6" s="1"/>
  <c r="P1253" i="6" s="1"/>
  <c r="P1254" i="6" s="1"/>
  <c r="P1255" i="6" s="1"/>
  <c r="P1256" i="6" s="1"/>
  <c r="P1257" i="6" s="1"/>
  <c r="P1258" i="6" s="1"/>
  <c r="P1259" i="6" s="1"/>
  <c r="P1260" i="6" s="1"/>
  <c r="P1261" i="6" s="1"/>
  <c r="P1262" i="6" s="1"/>
  <c r="P1263" i="6" s="1"/>
  <c r="P1264" i="6" s="1"/>
  <c r="P1265" i="6" s="1"/>
  <c r="P1266" i="6" s="1"/>
  <c r="P1267" i="6" s="1"/>
  <c r="P1268" i="6" s="1"/>
  <c r="P1269" i="6" s="1"/>
  <c r="P1270" i="6" s="1"/>
  <c r="P1271" i="6" s="1"/>
  <c r="P1272" i="6" s="1"/>
  <c r="P1273" i="6" s="1"/>
  <c r="P1274" i="6" s="1"/>
  <c r="P1275" i="6" s="1"/>
  <c r="P1276" i="6" s="1"/>
  <c r="P1277" i="6" s="1"/>
  <c r="P1278" i="6" s="1"/>
  <c r="P1279" i="6" s="1"/>
  <c r="P1280" i="6" s="1"/>
  <c r="P1281" i="6" s="1"/>
  <c r="P1282" i="6" s="1"/>
  <c r="P1283" i="6" s="1"/>
  <c r="P1284" i="6" s="1"/>
  <c r="P1285" i="6" s="1"/>
  <c r="P1286" i="6" s="1"/>
  <c r="P1287" i="6" s="1"/>
  <c r="P1288" i="6" s="1"/>
  <c r="P1289" i="6" s="1"/>
  <c r="P1290" i="6" s="1"/>
  <c r="P1291" i="6" s="1"/>
  <c r="P1292" i="6" s="1"/>
  <c r="P1293" i="6" s="1"/>
  <c r="P1294" i="6" s="1"/>
  <c r="P1295" i="6" s="1"/>
  <c r="P1296" i="6" s="1"/>
  <c r="P1297" i="6" s="1"/>
  <c r="P1298" i="6" s="1"/>
  <c r="P1299" i="6" s="1"/>
  <c r="P1300" i="6" s="1"/>
  <c r="P1301" i="6" s="1"/>
  <c r="P1302" i="6" s="1"/>
  <c r="P1303" i="6" s="1"/>
  <c r="P1304" i="6" s="1"/>
  <c r="P1305" i="6" s="1"/>
  <c r="P1306" i="6" s="1"/>
  <c r="P1307" i="6" s="1"/>
  <c r="P1308" i="6" s="1"/>
  <c r="P1309" i="6" s="1"/>
  <c r="P1310" i="6" s="1"/>
  <c r="P1311" i="6" s="1"/>
  <c r="P1312" i="6" s="1"/>
  <c r="P1313" i="6" s="1"/>
  <c r="P1314" i="6" s="1"/>
  <c r="P1315" i="6" s="1"/>
  <c r="P1316" i="6" s="1"/>
  <c r="P1317" i="6" s="1"/>
  <c r="P1318" i="6" s="1"/>
  <c r="P1319" i="6" s="1"/>
  <c r="P1320" i="6" s="1"/>
  <c r="P1321" i="6" s="1"/>
  <c r="P1322" i="6" s="1"/>
  <c r="P1323" i="6" s="1"/>
  <c r="P1324" i="6" s="1"/>
  <c r="P1325" i="6" s="1"/>
  <c r="P1326" i="6" s="1"/>
  <c r="P1327" i="6" s="1"/>
  <c r="P1328" i="6" s="1"/>
  <c r="P1329" i="6" s="1"/>
  <c r="P1330" i="6" s="1"/>
  <c r="P1331" i="6" s="1"/>
  <c r="P1332" i="6" s="1"/>
  <c r="P1333" i="6" s="1"/>
  <c r="P1334" i="6" s="1"/>
  <c r="P1335" i="6" s="1"/>
  <c r="P1336" i="6" s="1"/>
  <c r="P1337" i="6" s="1"/>
  <c r="P1338" i="6" s="1"/>
  <c r="P1339" i="6" s="1"/>
  <c r="P1340" i="6" s="1"/>
  <c r="P1341" i="6" s="1"/>
  <c r="P1342" i="6" s="1"/>
  <c r="P1343" i="6" s="1"/>
  <c r="P1344" i="6" s="1"/>
  <c r="P1345" i="6" s="1"/>
  <c r="P1346" i="6" s="1"/>
  <c r="P1347" i="6" s="1"/>
  <c r="P1348" i="6" s="1"/>
  <c r="P1349" i="6" s="1"/>
  <c r="P1350" i="6" s="1"/>
  <c r="P1351" i="6" s="1"/>
  <c r="P1352" i="6" s="1"/>
  <c r="P1353" i="6" s="1"/>
  <c r="P1354" i="6" s="1"/>
  <c r="P1355" i="6" s="1"/>
  <c r="P1356" i="6" s="1"/>
  <c r="P1357" i="6" s="1"/>
  <c r="P1358" i="6" s="1"/>
  <c r="P1359" i="6" s="1"/>
  <c r="P1360" i="6" s="1"/>
  <c r="P1361" i="6" s="1"/>
  <c r="P1362" i="6" s="1"/>
  <c r="P1363" i="6" s="1"/>
  <c r="P1364" i="6" s="1"/>
  <c r="P1365" i="6" s="1"/>
  <c r="P1366" i="6" s="1"/>
  <c r="P1367" i="6" s="1"/>
  <c r="P1368" i="6" s="1"/>
  <c r="P1369" i="6" s="1"/>
  <c r="P1370" i="6" s="1"/>
  <c r="P1371" i="6" s="1"/>
  <c r="P1372" i="6" s="1"/>
  <c r="P1373" i="6" s="1"/>
  <c r="P1374" i="6" s="1"/>
  <c r="P1375" i="6" s="1"/>
  <c r="P1376" i="6" s="1"/>
  <c r="P1377" i="6" s="1"/>
  <c r="P1378" i="6" s="1"/>
  <c r="P1379" i="6" s="1"/>
  <c r="P1380" i="6" s="1"/>
  <c r="P1381" i="6" s="1"/>
  <c r="P1382" i="6" s="1"/>
  <c r="P1383" i="6" s="1"/>
  <c r="P1384" i="6" s="1"/>
  <c r="P1385" i="6" s="1"/>
  <c r="P1386" i="6" s="1"/>
  <c r="P1387" i="6" s="1"/>
  <c r="P1388" i="6" s="1"/>
  <c r="P1389" i="6" s="1"/>
  <c r="P1390" i="6" s="1"/>
  <c r="P1391" i="6" s="1"/>
  <c r="P1392" i="6" s="1"/>
  <c r="P1393" i="6" s="1"/>
  <c r="P1394" i="6" s="1"/>
  <c r="P1395" i="6" s="1"/>
  <c r="P1396" i="6" s="1"/>
  <c r="P1397" i="6" s="1"/>
  <c r="P1398" i="6" s="1"/>
  <c r="P1399" i="6" s="1"/>
  <c r="P1400" i="6" s="1"/>
  <c r="P1401" i="6" s="1"/>
  <c r="P1402" i="6" s="1"/>
  <c r="P1403" i="6" s="1"/>
  <c r="P1404" i="6" s="1"/>
  <c r="P1405" i="6" s="1"/>
  <c r="P1406" i="6" s="1"/>
  <c r="P1407" i="6" s="1"/>
  <c r="P1408" i="6" s="1"/>
  <c r="P1409" i="6" s="1"/>
  <c r="P1410" i="6" s="1"/>
  <c r="P1411" i="6" s="1"/>
  <c r="P1412" i="6" s="1"/>
  <c r="P1413" i="6" s="1"/>
  <c r="P1414" i="6" s="1"/>
  <c r="P1415" i="6" s="1"/>
  <c r="P1416" i="6" s="1"/>
  <c r="P1417" i="6" s="1"/>
  <c r="P1418" i="6" s="1"/>
  <c r="P1419" i="6" s="1"/>
  <c r="P1420" i="6" s="1"/>
  <c r="P1421" i="6" s="1"/>
  <c r="P1422" i="6" s="1"/>
  <c r="P1423" i="6" s="1"/>
  <c r="P1424" i="6" s="1"/>
  <c r="P1425" i="6" s="1"/>
  <c r="P1426" i="6" s="1"/>
  <c r="P1427" i="6" s="1"/>
  <c r="P1428" i="6" s="1"/>
  <c r="P1429" i="6" s="1"/>
  <c r="P1430" i="6" s="1"/>
  <c r="P1431" i="6" s="1"/>
  <c r="P1432" i="6" s="1"/>
  <c r="P1433" i="6" s="1"/>
  <c r="P1434" i="6" s="1"/>
  <c r="P1435" i="6" s="1"/>
  <c r="P1436" i="6" s="1"/>
  <c r="P1437" i="6" s="1"/>
  <c r="P1438" i="6" s="1"/>
  <c r="P1439" i="6" s="1"/>
  <c r="P1440" i="6" s="1"/>
  <c r="P1441" i="6" s="1"/>
  <c r="P1442" i="6" s="1"/>
  <c r="P1443" i="6" s="1"/>
  <c r="P1444" i="6" s="1"/>
  <c r="P1445" i="6" s="1"/>
  <c r="P1446" i="6" s="1"/>
  <c r="P1447" i="6" s="1"/>
  <c r="P1448" i="6" s="1"/>
  <c r="P1449" i="6" s="1"/>
  <c r="P1450" i="6" s="1"/>
  <c r="P1451" i="6" s="1"/>
  <c r="P1452" i="6" s="1"/>
  <c r="P1453" i="6" s="1"/>
  <c r="P1454" i="6" s="1"/>
  <c r="P1455" i="6" s="1"/>
  <c r="P1456" i="6" s="1"/>
  <c r="P1457" i="6" s="1"/>
  <c r="P1458" i="6" s="1"/>
  <c r="P1459" i="6" s="1"/>
  <c r="P1460" i="6" s="1"/>
  <c r="P1461" i="6" s="1"/>
  <c r="P1462" i="6" s="1"/>
  <c r="P1463" i="6" s="1"/>
  <c r="P1464" i="6" s="1"/>
  <c r="P1465" i="6" s="1"/>
  <c r="P1466" i="6" s="1"/>
  <c r="P1467" i="6" s="1"/>
  <c r="P1468" i="6" s="1"/>
  <c r="P1469" i="6" s="1"/>
  <c r="P1470" i="6" s="1"/>
  <c r="P1471" i="6" s="1"/>
  <c r="P1472" i="6" s="1"/>
  <c r="P1473" i="6" s="1"/>
  <c r="P1474" i="6" s="1"/>
  <c r="P1475" i="6" s="1"/>
  <c r="P1476" i="6" s="1"/>
  <c r="P1477" i="6" s="1"/>
  <c r="P1478" i="6" s="1"/>
  <c r="P1479" i="6" s="1"/>
  <c r="P1480" i="6" s="1"/>
  <c r="P1481" i="6" s="1"/>
  <c r="P1482" i="6" s="1"/>
  <c r="P1483" i="6" s="1"/>
  <c r="P1484" i="6" s="1"/>
  <c r="P1485" i="6" s="1"/>
  <c r="P1486" i="6" s="1"/>
  <c r="P1487" i="6" s="1"/>
  <c r="P1488" i="6" s="1"/>
  <c r="P1489" i="6" s="1"/>
  <c r="P1490" i="6" s="1"/>
  <c r="P1491" i="6" s="1"/>
  <c r="P1492" i="6" s="1"/>
  <c r="P1493" i="6" s="1"/>
  <c r="P1494" i="6" s="1"/>
  <c r="P1495" i="6" s="1"/>
  <c r="P1496" i="6" s="1"/>
  <c r="P1497" i="6" s="1"/>
  <c r="P1498" i="6" s="1"/>
  <c r="P1499" i="6" s="1"/>
  <c r="P1500" i="6" s="1"/>
  <c r="P1501" i="6" s="1"/>
  <c r="P1502" i="6" s="1"/>
  <c r="P1503" i="6" s="1"/>
  <c r="P1504" i="6" s="1"/>
  <c r="P1505" i="6" s="1"/>
  <c r="P1506" i="6" s="1"/>
  <c r="P1507" i="6" s="1"/>
  <c r="P1508" i="6" s="1"/>
  <c r="P1509" i="6" s="1"/>
  <c r="P1510" i="6" s="1"/>
  <c r="P1511" i="6" s="1"/>
  <c r="P1512" i="6" s="1"/>
  <c r="P1513" i="6" s="1"/>
  <c r="P1514" i="6" s="1"/>
  <c r="P1515" i="6" s="1"/>
  <c r="P1516" i="6" s="1"/>
  <c r="P1517" i="6" s="1"/>
  <c r="P1518" i="6" s="1"/>
  <c r="P1519" i="6" s="1"/>
  <c r="P1520" i="6" s="1"/>
  <c r="P1521" i="6" s="1"/>
  <c r="P1522" i="6" s="1"/>
  <c r="P1523" i="6" s="1"/>
  <c r="P1524" i="6" s="1"/>
  <c r="P1525" i="6" s="1"/>
  <c r="P1526" i="6" s="1"/>
  <c r="P1527" i="6" s="1"/>
  <c r="P1528" i="6" s="1"/>
  <c r="P1529" i="6" s="1"/>
  <c r="P1530" i="6" s="1"/>
  <c r="P1531" i="6" s="1"/>
  <c r="P1532" i="6" s="1"/>
  <c r="P1533" i="6" s="1"/>
  <c r="P1534" i="6" s="1"/>
  <c r="P1535" i="6" s="1"/>
  <c r="P1536" i="6" s="1"/>
  <c r="P1537" i="6" s="1"/>
  <c r="P1538" i="6" s="1"/>
  <c r="P1539" i="6" s="1"/>
  <c r="P1540" i="6" s="1"/>
  <c r="P1541" i="6" s="1"/>
  <c r="P1542" i="6" s="1"/>
  <c r="P1543" i="6" s="1"/>
  <c r="P1544" i="6" s="1"/>
  <c r="P1545" i="6" s="1"/>
  <c r="P1546" i="6" s="1"/>
  <c r="P1547" i="6" s="1"/>
  <c r="P1548" i="6" s="1"/>
  <c r="P1549" i="6" s="1"/>
  <c r="P1550" i="6" s="1"/>
  <c r="P1551" i="6" s="1"/>
  <c r="P1552" i="6" s="1"/>
  <c r="P1553" i="6" s="1"/>
  <c r="P1554" i="6" s="1"/>
  <c r="P1555" i="6" s="1"/>
  <c r="P1556" i="6" s="1"/>
  <c r="P1557" i="6" s="1"/>
  <c r="P1558" i="6" s="1"/>
  <c r="P1559" i="6" s="1"/>
  <c r="P1560" i="6" s="1"/>
  <c r="P1561" i="6" s="1"/>
  <c r="P1562" i="6" s="1"/>
  <c r="P1563" i="6" s="1"/>
  <c r="P1564" i="6" s="1"/>
  <c r="P1565" i="6" s="1"/>
  <c r="P1566" i="6" s="1"/>
  <c r="P1567" i="6" s="1"/>
  <c r="P1568" i="6" s="1"/>
  <c r="P1569" i="6" s="1"/>
  <c r="P1570" i="6" s="1"/>
  <c r="P1571" i="6" s="1"/>
  <c r="P1572" i="6" s="1"/>
  <c r="P1573" i="6" s="1"/>
  <c r="P1574" i="6" s="1"/>
  <c r="P1575" i="6" s="1"/>
  <c r="P1576" i="6" s="1"/>
  <c r="P1577" i="6" s="1"/>
  <c r="P1578" i="6" s="1"/>
  <c r="P1579" i="6" s="1"/>
  <c r="P1580" i="6" s="1"/>
  <c r="P1581" i="6" s="1"/>
  <c r="P1582" i="6" s="1"/>
  <c r="P1583" i="6" s="1"/>
  <c r="P1584" i="6" s="1"/>
  <c r="P1585" i="6" s="1"/>
  <c r="P1586" i="6" s="1"/>
  <c r="P1587" i="6" s="1"/>
  <c r="P1588" i="6" s="1"/>
  <c r="P1589" i="6" s="1"/>
  <c r="P1590" i="6" s="1"/>
  <c r="P1591" i="6" s="1"/>
  <c r="P1592" i="6" s="1"/>
  <c r="P1593" i="6" s="1"/>
  <c r="P1594" i="6" s="1"/>
  <c r="P1595" i="6" s="1"/>
  <c r="P1596" i="6" s="1"/>
  <c r="P1597" i="6" s="1"/>
  <c r="P1598" i="6" s="1"/>
  <c r="P1599" i="6" s="1"/>
  <c r="P1600" i="6" s="1"/>
  <c r="P1601" i="6" s="1"/>
  <c r="P1602" i="6" s="1"/>
  <c r="P1603" i="6" s="1"/>
  <c r="P1604" i="6" s="1"/>
  <c r="P1605" i="6" s="1"/>
  <c r="P1606" i="6" s="1"/>
  <c r="P1607" i="6" s="1"/>
  <c r="P1608" i="6" s="1"/>
  <c r="P1609" i="6" s="1"/>
  <c r="P1610" i="6" s="1"/>
  <c r="P1611" i="6" s="1"/>
  <c r="P1612" i="6" s="1"/>
  <c r="P1613" i="6" s="1"/>
  <c r="P1614" i="6" s="1"/>
  <c r="P1615" i="6" s="1"/>
  <c r="P1616" i="6" s="1"/>
  <c r="P1617" i="6" s="1"/>
  <c r="P1618" i="6" s="1"/>
  <c r="P1619" i="6" s="1"/>
  <c r="P1620" i="6" s="1"/>
  <c r="P1621" i="6" s="1"/>
  <c r="P1622" i="6" s="1"/>
  <c r="P1623" i="6" s="1"/>
  <c r="P1624" i="6" s="1"/>
  <c r="P1625" i="6" s="1"/>
  <c r="P1626" i="6" s="1"/>
  <c r="P1627" i="6" s="1"/>
  <c r="P1628" i="6" s="1"/>
  <c r="P1629" i="6" s="1"/>
  <c r="P1630" i="6" s="1"/>
  <c r="P1631" i="6" s="1"/>
  <c r="P1632" i="6" s="1"/>
  <c r="P1633" i="6" s="1"/>
  <c r="P1634" i="6" s="1"/>
  <c r="P1635" i="6" s="1"/>
  <c r="P1636" i="6" s="1"/>
  <c r="P1637" i="6" s="1"/>
  <c r="P1638" i="6" s="1"/>
  <c r="P1639" i="6" s="1"/>
  <c r="P1640" i="6" s="1"/>
  <c r="P1641" i="6" s="1"/>
  <c r="P1642" i="6" s="1"/>
  <c r="P1643" i="6" s="1"/>
  <c r="P1644" i="6" s="1"/>
  <c r="P1645" i="6" s="1"/>
  <c r="P1646" i="6" s="1"/>
  <c r="P1647" i="6" s="1"/>
  <c r="P1648" i="6" s="1"/>
  <c r="P1649" i="6" s="1"/>
  <c r="P1650" i="6" s="1"/>
  <c r="P1651" i="6" s="1"/>
  <c r="P1652" i="6" s="1"/>
  <c r="P1653" i="6" s="1"/>
  <c r="P1654" i="6" s="1"/>
  <c r="P1655" i="6" s="1"/>
  <c r="P1656" i="6" s="1"/>
  <c r="P1657" i="6" s="1"/>
  <c r="P1658" i="6" s="1"/>
  <c r="P1659" i="6" s="1"/>
  <c r="P1660" i="6" s="1"/>
  <c r="P1661" i="6" s="1"/>
  <c r="P1662" i="6" s="1"/>
  <c r="P1663" i="6" s="1"/>
  <c r="P1664" i="6" s="1"/>
  <c r="P1665" i="6" s="1"/>
  <c r="P1666" i="6" s="1"/>
  <c r="P1667" i="6" s="1"/>
  <c r="P1668" i="6" s="1"/>
  <c r="P1669" i="6" s="1"/>
  <c r="P1670" i="6" s="1"/>
  <c r="P1671" i="6" s="1"/>
  <c r="P1672" i="6" s="1"/>
  <c r="P1673" i="6" s="1"/>
  <c r="P1674" i="6" s="1"/>
  <c r="P1675" i="6" s="1"/>
  <c r="P1676" i="6" s="1"/>
  <c r="P1677" i="6" s="1"/>
  <c r="P1678" i="6" s="1"/>
  <c r="P1679" i="6" s="1"/>
  <c r="P1680" i="6" s="1"/>
  <c r="P1681" i="6" s="1"/>
  <c r="P1682" i="6" s="1"/>
  <c r="P1683" i="6" s="1"/>
  <c r="P1684" i="6" s="1"/>
  <c r="P1685" i="6" s="1"/>
  <c r="P1686" i="6" s="1"/>
  <c r="P1687" i="6" s="1"/>
  <c r="P1688" i="6" s="1"/>
  <c r="P1689" i="6" s="1"/>
  <c r="P1690" i="6" s="1"/>
  <c r="P1691" i="6" s="1"/>
  <c r="P1692" i="6" s="1"/>
  <c r="P1693" i="6" s="1"/>
  <c r="P1694" i="6" s="1"/>
  <c r="P1695" i="6" s="1"/>
  <c r="P1696" i="6" s="1"/>
  <c r="P1697" i="6" s="1"/>
  <c r="P1698" i="6" s="1"/>
  <c r="P1699" i="6" s="1"/>
  <c r="P1700" i="6" s="1"/>
  <c r="P1701" i="6" s="1"/>
  <c r="P1702" i="6" s="1"/>
  <c r="P1703" i="6" s="1"/>
  <c r="P1704" i="6" s="1"/>
  <c r="P1705" i="6" s="1"/>
  <c r="P1706" i="6" s="1"/>
  <c r="P1707" i="6" s="1"/>
  <c r="P1708" i="6" s="1"/>
  <c r="P1709" i="6" s="1"/>
  <c r="P1710" i="6" s="1"/>
  <c r="P1711" i="6" s="1"/>
  <c r="P1712" i="6" s="1"/>
  <c r="P1713" i="6" s="1"/>
  <c r="P1714" i="6" s="1"/>
  <c r="P1715" i="6" s="1"/>
  <c r="P1716" i="6" s="1"/>
  <c r="P1717" i="6" s="1"/>
  <c r="P1718" i="6" s="1"/>
  <c r="P1719" i="6" s="1"/>
  <c r="P1720" i="6" s="1"/>
  <c r="P1721" i="6" s="1"/>
  <c r="P1722" i="6" s="1"/>
  <c r="P1723" i="6" s="1"/>
  <c r="P1724" i="6" s="1"/>
  <c r="P1725" i="6" s="1"/>
  <c r="P1726" i="6" s="1"/>
  <c r="P1727" i="6" s="1"/>
  <c r="P1728" i="6" s="1"/>
  <c r="P1729" i="6" s="1"/>
  <c r="P1730" i="6" s="1"/>
  <c r="P1731" i="6" s="1"/>
  <c r="P1732" i="6" s="1"/>
  <c r="P1733" i="6" s="1"/>
  <c r="P1734" i="6" s="1"/>
  <c r="P1735" i="6" s="1"/>
  <c r="P1736" i="6" s="1"/>
  <c r="P1737" i="6" s="1"/>
  <c r="P1738" i="6" s="1"/>
  <c r="P1739" i="6" s="1"/>
  <c r="P1740" i="6" s="1"/>
  <c r="P1741" i="6" s="1"/>
  <c r="P1742" i="6" s="1"/>
  <c r="P1743" i="6" s="1"/>
  <c r="P1744" i="6" s="1"/>
  <c r="P1745" i="6" s="1"/>
  <c r="P1746" i="6" s="1"/>
  <c r="P1747" i="6" s="1"/>
  <c r="P1748" i="6" s="1"/>
  <c r="P1749" i="6" s="1"/>
  <c r="P1750" i="6" s="1"/>
  <c r="P1751" i="6" s="1"/>
  <c r="P1752" i="6" s="1"/>
  <c r="P1753" i="6" s="1"/>
  <c r="P1754" i="6" s="1"/>
  <c r="P1755" i="6" s="1"/>
  <c r="P1756" i="6" s="1"/>
  <c r="P1757" i="6" s="1"/>
  <c r="P1758" i="6" s="1"/>
  <c r="P1759" i="6" s="1"/>
  <c r="P1760" i="6" s="1"/>
  <c r="P1761" i="6" s="1"/>
  <c r="P1762" i="6" s="1"/>
  <c r="P1763" i="6" s="1"/>
  <c r="P1764" i="6" s="1"/>
  <c r="P1765" i="6" s="1"/>
  <c r="P1766" i="6" s="1"/>
  <c r="P1767" i="6" s="1"/>
  <c r="P1768" i="6" s="1"/>
  <c r="P1769" i="6" s="1"/>
  <c r="P1770" i="6" s="1"/>
  <c r="P1771" i="6" s="1"/>
  <c r="P1772" i="6" s="1"/>
  <c r="P1773" i="6" s="1"/>
  <c r="P1774" i="6" s="1"/>
  <c r="P1775" i="6" s="1"/>
  <c r="P1776" i="6" s="1"/>
  <c r="P1777" i="6" s="1"/>
  <c r="P1778" i="6" s="1"/>
  <c r="P1779" i="6" s="1"/>
  <c r="P1780" i="6" s="1"/>
  <c r="P1781" i="6" s="1"/>
  <c r="P1782" i="6" s="1"/>
  <c r="P1783" i="6" s="1"/>
  <c r="P1784" i="6" s="1"/>
  <c r="P1785" i="6" s="1"/>
  <c r="P1786" i="6" s="1"/>
  <c r="P1787" i="6" s="1"/>
  <c r="P1788" i="6" s="1"/>
  <c r="P1789" i="6" s="1"/>
  <c r="P1790" i="6" s="1"/>
  <c r="P1791" i="6" s="1"/>
  <c r="P1792" i="6" s="1"/>
  <c r="P1793" i="6" s="1"/>
  <c r="P1794" i="6" s="1"/>
  <c r="P1795" i="6" s="1"/>
  <c r="P1796" i="6" s="1"/>
  <c r="P1797" i="6" s="1"/>
  <c r="P1798" i="6" s="1"/>
  <c r="P1799" i="6" s="1"/>
  <c r="P1800" i="6" s="1"/>
  <c r="P1801" i="6" s="1"/>
  <c r="P1802" i="6" s="1"/>
  <c r="P1803" i="6" s="1"/>
  <c r="P1804" i="6" s="1"/>
  <c r="P1805" i="6" s="1"/>
  <c r="P1806" i="6" s="1"/>
  <c r="P1807" i="6" s="1"/>
  <c r="P1808" i="6" s="1"/>
  <c r="P1809" i="6" s="1"/>
  <c r="P1810" i="6" s="1"/>
  <c r="P1811" i="6" s="1"/>
  <c r="P1812" i="6" s="1"/>
  <c r="P1813" i="6" s="1"/>
  <c r="P1814" i="6" s="1"/>
  <c r="P1815" i="6" s="1"/>
  <c r="P1816" i="6" s="1"/>
  <c r="P1817" i="6" s="1"/>
  <c r="P1818" i="6" s="1"/>
  <c r="P1819" i="6" s="1"/>
  <c r="P1820" i="6" s="1"/>
  <c r="P1821" i="6" s="1"/>
  <c r="P1822" i="6" s="1"/>
  <c r="P1823" i="6" s="1"/>
  <c r="P1824" i="6" s="1"/>
  <c r="P1825" i="6" s="1"/>
  <c r="P1826" i="6" s="1"/>
  <c r="P1827" i="6" s="1"/>
  <c r="P1828" i="6" s="1"/>
  <c r="P1829" i="6" s="1"/>
  <c r="P1830" i="6" s="1"/>
  <c r="P1831" i="6" s="1"/>
  <c r="P1832" i="6" s="1"/>
  <c r="P1833" i="6" s="1"/>
  <c r="P1834" i="6" s="1"/>
  <c r="P1835" i="6" s="1"/>
  <c r="P1836" i="6" s="1"/>
  <c r="P1837" i="6" s="1"/>
  <c r="P1838" i="6" s="1"/>
  <c r="P1839" i="6" s="1"/>
  <c r="P1840" i="6" s="1"/>
  <c r="P1841" i="6" s="1"/>
  <c r="P1842" i="6" s="1"/>
  <c r="P1843" i="6" s="1"/>
  <c r="P1844" i="6" s="1"/>
  <c r="P1845" i="6" s="1"/>
  <c r="P1846" i="6" s="1"/>
  <c r="P1847" i="6" s="1"/>
  <c r="P1848" i="6" s="1"/>
  <c r="P1849" i="6" s="1"/>
  <c r="P1850" i="6" s="1"/>
  <c r="P1851" i="6" s="1"/>
  <c r="P1852" i="6" s="1"/>
  <c r="P1853" i="6" s="1"/>
  <c r="P1854" i="6" s="1"/>
  <c r="P1855" i="6" s="1"/>
  <c r="P1856" i="6" s="1"/>
  <c r="P1857" i="6" s="1"/>
  <c r="P1858" i="6" s="1"/>
  <c r="P1859" i="6" s="1"/>
  <c r="P1860" i="6" s="1"/>
  <c r="P1861" i="6" s="1"/>
  <c r="P1862" i="6" s="1"/>
  <c r="P1863" i="6" s="1"/>
  <c r="P1864" i="6" s="1"/>
  <c r="P1865" i="6" s="1"/>
  <c r="P1866" i="6" s="1"/>
  <c r="P1867" i="6" s="1"/>
  <c r="P1868" i="6" s="1"/>
  <c r="P1869" i="6" s="1"/>
  <c r="P1870" i="6" s="1"/>
  <c r="P1871" i="6" s="1"/>
  <c r="P1872" i="6" s="1"/>
  <c r="P1873" i="6" s="1"/>
  <c r="P1874" i="6" s="1"/>
  <c r="P1875" i="6" s="1"/>
  <c r="P1876" i="6" s="1"/>
  <c r="P1877" i="6" s="1"/>
  <c r="P1878" i="6" s="1"/>
  <c r="P1879" i="6" s="1"/>
  <c r="P1880" i="6" s="1"/>
  <c r="P1881" i="6" s="1"/>
  <c r="P1882" i="6" s="1"/>
  <c r="P1883" i="6" s="1"/>
  <c r="P1884" i="6" s="1"/>
  <c r="P1885" i="6" s="1"/>
  <c r="P1886" i="6" s="1"/>
  <c r="P1887" i="6" s="1"/>
  <c r="P1888" i="6" s="1"/>
  <c r="P1889" i="6" s="1"/>
  <c r="P1890" i="6" s="1"/>
  <c r="P1891" i="6" s="1"/>
  <c r="P1892" i="6" s="1"/>
  <c r="P1893" i="6" s="1"/>
  <c r="P1894" i="6" s="1"/>
  <c r="P1895" i="6" s="1"/>
  <c r="P1896" i="6" s="1"/>
  <c r="P1897" i="6" s="1"/>
  <c r="P1898" i="6" s="1"/>
  <c r="P1899" i="6" s="1"/>
  <c r="P1900" i="6" s="1"/>
  <c r="P1901" i="6" s="1"/>
  <c r="P1902" i="6" s="1"/>
  <c r="P1903" i="6" s="1"/>
  <c r="P1904" i="6" s="1"/>
  <c r="P1905" i="6" s="1"/>
  <c r="P1906" i="6" s="1"/>
  <c r="P1907" i="6" s="1"/>
  <c r="P1908" i="6" s="1"/>
  <c r="P1909" i="6" s="1"/>
  <c r="P1910" i="6" s="1"/>
  <c r="P1911" i="6" s="1"/>
  <c r="P1912" i="6" s="1"/>
  <c r="P1913" i="6" s="1"/>
  <c r="P1914" i="6" s="1"/>
  <c r="P1915" i="6" s="1"/>
  <c r="P1916" i="6" s="1"/>
  <c r="P1917" i="6" s="1"/>
  <c r="P1918" i="6" s="1"/>
  <c r="P1919" i="6" s="1"/>
  <c r="P1920" i="6" s="1"/>
  <c r="P1921" i="6" s="1"/>
  <c r="P1922" i="6" s="1"/>
  <c r="P1923" i="6" s="1"/>
  <c r="P1924" i="6" s="1"/>
  <c r="P1925" i="6" s="1"/>
  <c r="P1926" i="6" s="1"/>
  <c r="P1927" i="6" s="1"/>
  <c r="P1928" i="6" s="1"/>
  <c r="P1929" i="6" s="1"/>
  <c r="P1930" i="6" s="1"/>
  <c r="P1931" i="6" s="1"/>
  <c r="P1932" i="6" s="1"/>
  <c r="P1933" i="6" s="1"/>
  <c r="P1934" i="6" s="1"/>
  <c r="P1935" i="6" s="1"/>
  <c r="P1936" i="6" s="1"/>
  <c r="P1937" i="6" s="1"/>
  <c r="P1938" i="6" s="1"/>
  <c r="P1939" i="6" s="1"/>
  <c r="P1940" i="6" s="1"/>
  <c r="P1941" i="6" s="1"/>
  <c r="P1942" i="6" s="1"/>
  <c r="P1943" i="6" s="1"/>
  <c r="P1944" i="6" s="1"/>
  <c r="P1945" i="6" s="1"/>
  <c r="P1946" i="6" s="1"/>
  <c r="P1947" i="6" s="1"/>
  <c r="P1948" i="6" s="1"/>
  <c r="P1949" i="6" s="1"/>
  <c r="P1950" i="6" s="1"/>
  <c r="P1951" i="6" s="1"/>
  <c r="P1952" i="6" s="1"/>
  <c r="P1953" i="6" s="1"/>
  <c r="P1954" i="6" s="1"/>
  <c r="P1955" i="6" s="1"/>
  <c r="P1956" i="6" s="1"/>
  <c r="P1957" i="6" s="1"/>
  <c r="P1958" i="6" s="1"/>
  <c r="P1959" i="6" s="1"/>
  <c r="P1960" i="6" s="1"/>
  <c r="P1961" i="6" s="1"/>
  <c r="P1962" i="6" s="1"/>
  <c r="P1963" i="6" s="1"/>
  <c r="P1964" i="6" s="1"/>
  <c r="P1965" i="6" s="1"/>
  <c r="P1966" i="6" s="1"/>
  <c r="P1967" i="6" s="1"/>
  <c r="P1968" i="6" s="1"/>
  <c r="P1969" i="6" s="1"/>
  <c r="P1970" i="6" s="1"/>
  <c r="P1971" i="6" s="1"/>
  <c r="P1972" i="6" s="1"/>
  <c r="P1973" i="6" s="1"/>
  <c r="P1974" i="6" s="1"/>
  <c r="P1975" i="6" s="1"/>
  <c r="P1976" i="6" s="1"/>
  <c r="P1977" i="6" s="1"/>
  <c r="P1978" i="6" s="1"/>
  <c r="P1979" i="6" s="1"/>
  <c r="P1980" i="6" s="1"/>
  <c r="P1981" i="6" s="1"/>
  <c r="P1982" i="6" s="1"/>
  <c r="P1983" i="6" s="1"/>
  <c r="P1984" i="6" s="1"/>
  <c r="P1985" i="6" s="1"/>
  <c r="P1986" i="6" s="1"/>
  <c r="P1987" i="6" s="1"/>
  <c r="P1988" i="6" s="1"/>
  <c r="P1989" i="6" s="1"/>
  <c r="P1990" i="6" s="1"/>
  <c r="P1991" i="6" s="1"/>
  <c r="P1992" i="6" s="1"/>
  <c r="P1993" i="6" s="1"/>
  <c r="P1994" i="6" s="1"/>
  <c r="P1995" i="6" s="1"/>
  <c r="P1996" i="6" s="1"/>
  <c r="P1997" i="6" s="1"/>
  <c r="P1998" i="6" s="1"/>
  <c r="P1999" i="6" s="1"/>
  <c r="P2000" i="6" s="1"/>
  <c r="P2001" i="6" s="1"/>
  <c r="P2002" i="6" s="1"/>
  <c r="P2003" i="6" s="1"/>
  <c r="P2004" i="6" s="1"/>
  <c r="P2005" i="6" s="1"/>
  <c r="P2006" i="6" s="1"/>
  <c r="P2007" i="6" s="1"/>
  <c r="P2008" i="6" s="1"/>
  <c r="P2009" i="6" s="1"/>
  <c r="P2010" i="6" s="1"/>
  <c r="P2011" i="6" s="1"/>
  <c r="P2012" i="6" s="1"/>
  <c r="P2013" i="6" s="1"/>
  <c r="P2014" i="6" s="1"/>
  <c r="P2015" i="6" s="1"/>
  <c r="P2016" i="6" s="1"/>
  <c r="P2017" i="6" s="1"/>
  <c r="P2018" i="6" s="1"/>
  <c r="P2019" i="6" s="1"/>
  <c r="P2020" i="6" s="1"/>
  <c r="P2021" i="6" s="1"/>
  <c r="P2022" i="6" s="1"/>
  <c r="P2023" i="6" s="1"/>
  <c r="P2024" i="6" s="1"/>
  <c r="P2025" i="6" s="1"/>
  <c r="P2026" i="6" s="1"/>
  <c r="P2027" i="6" s="1"/>
  <c r="P2028" i="6" s="1"/>
  <c r="P2029" i="6" s="1"/>
  <c r="P2030" i="6" s="1"/>
  <c r="P2031" i="6" s="1"/>
  <c r="P2032" i="6" s="1"/>
  <c r="P2033" i="6" s="1"/>
  <c r="P2034" i="6" s="1"/>
  <c r="P2035" i="6" s="1"/>
  <c r="P2036" i="6" s="1"/>
  <c r="P2037" i="6" s="1"/>
  <c r="P2038" i="6" s="1"/>
  <c r="P2039" i="6" s="1"/>
  <c r="P2040" i="6" s="1"/>
  <c r="P2041" i="6" s="1"/>
  <c r="P2042" i="6" s="1"/>
  <c r="P2043" i="6" s="1"/>
  <c r="P2044" i="6" s="1"/>
  <c r="P2045" i="6" s="1"/>
  <c r="P2046" i="6" s="1"/>
  <c r="P2047" i="6" s="1"/>
  <c r="P2048" i="6" s="1"/>
  <c r="P2049" i="6" s="1"/>
  <c r="P2050" i="6" s="1"/>
  <c r="P2051" i="6" s="1"/>
  <c r="P2052" i="6" s="1"/>
  <c r="P2053" i="6" s="1"/>
  <c r="P2054" i="6" s="1"/>
  <c r="P2055" i="6" s="1"/>
  <c r="P2056" i="6" s="1"/>
  <c r="P2057" i="6" s="1"/>
  <c r="P2058" i="6" s="1"/>
  <c r="P2059" i="6" s="1"/>
  <c r="P2060" i="6" s="1"/>
  <c r="P2061" i="6" s="1"/>
  <c r="P2062" i="6" s="1"/>
  <c r="P2063" i="6" s="1"/>
  <c r="P2064" i="6" s="1"/>
  <c r="P2065" i="6" s="1"/>
  <c r="P2066" i="6" s="1"/>
  <c r="P2067" i="6" s="1"/>
  <c r="P2068" i="6" s="1"/>
  <c r="P2069" i="6" s="1"/>
  <c r="P2070" i="6" s="1"/>
  <c r="P2071" i="6" s="1"/>
  <c r="P2072" i="6" s="1"/>
  <c r="P2073" i="6" s="1"/>
  <c r="P2074" i="6" s="1"/>
  <c r="P2075" i="6" s="1"/>
  <c r="P2076" i="6" s="1"/>
  <c r="P2077" i="6" s="1"/>
  <c r="P2078" i="6" s="1"/>
  <c r="P2079" i="6" s="1"/>
  <c r="P2080" i="6" s="1"/>
  <c r="P2081" i="6" s="1"/>
  <c r="P2082" i="6" s="1"/>
  <c r="P2083" i="6" s="1"/>
  <c r="P2084" i="6" s="1"/>
  <c r="P2085" i="6" s="1"/>
  <c r="P2086" i="6" s="1"/>
  <c r="P2087" i="6" s="1"/>
  <c r="P2088" i="6" s="1"/>
  <c r="P2089" i="6" s="1"/>
  <c r="P2090" i="6" s="1"/>
  <c r="P2091" i="6" s="1"/>
  <c r="P2092" i="6" s="1"/>
  <c r="P2093" i="6" s="1"/>
  <c r="P2094" i="6" s="1"/>
  <c r="P2095" i="6" s="1"/>
  <c r="P2096" i="6" s="1"/>
  <c r="P2097" i="6" s="1"/>
  <c r="P2098" i="6" s="1"/>
  <c r="P2099" i="6" s="1"/>
  <c r="P2100" i="6" s="1"/>
  <c r="P2101" i="6" s="1"/>
  <c r="P2102" i="6" s="1"/>
  <c r="P2103" i="6" s="1"/>
  <c r="P2104" i="6" s="1"/>
  <c r="P2105" i="6" s="1"/>
  <c r="P2106" i="6" s="1"/>
  <c r="P2107" i="6" s="1"/>
  <c r="P2108" i="6" s="1"/>
  <c r="P2109" i="6" s="1"/>
  <c r="P2110" i="6" s="1"/>
  <c r="P2111" i="6" s="1"/>
  <c r="P2112" i="6" s="1"/>
  <c r="P2113" i="6" s="1"/>
  <c r="P2114" i="6" s="1"/>
  <c r="P2115" i="6" s="1"/>
  <c r="P2116" i="6" s="1"/>
  <c r="P2117" i="6" s="1"/>
  <c r="P2118" i="6" s="1"/>
  <c r="P2119" i="6" s="1"/>
  <c r="P2120" i="6" s="1"/>
  <c r="P2121" i="6" s="1"/>
  <c r="P2122" i="6" s="1"/>
  <c r="P2123" i="6" s="1"/>
  <c r="P2124" i="6" s="1"/>
  <c r="P2125" i="6" s="1"/>
  <c r="P2126" i="6" s="1"/>
  <c r="P2127" i="6" s="1"/>
  <c r="P2128" i="6" s="1"/>
  <c r="P2129" i="6" s="1"/>
  <c r="P2130" i="6" s="1"/>
  <c r="P2131" i="6" s="1"/>
  <c r="P2132" i="6" s="1"/>
  <c r="P2133" i="6" s="1"/>
  <c r="P2134" i="6" s="1"/>
  <c r="P2135" i="6" s="1"/>
  <c r="P2136" i="6" s="1"/>
  <c r="P2137" i="6" s="1"/>
  <c r="P2138" i="6" s="1"/>
  <c r="P2139" i="6" s="1"/>
  <c r="P2140" i="6" s="1"/>
  <c r="P2141" i="6" s="1"/>
  <c r="P2142" i="6" s="1"/>
  <c r="P2143" i="6" s="1"/>
  <c r="P2144" i="6" s="1"/>
  <c r="P2145" i="6" s="1"/>
  <c r="P2146" i="6" s="1"/>
  <c r="P2147" i="6" s="1"/>
  <c r="P2148" i="6" s="1"/>
  <c r="P2149" i="6" s="1"/>
  <c r="P2150" i="6" s="1"/>
  <c r="P2151" i="6" s="1"/>
  <c r="P2152" i="6" s="1"/>
  <c r="P2153" i="6" s="1"/>
  <c r="P2154" i="6" s="1"/>
  <c r="P2155" i="6" s="1"/>
  <c r="P2156" i="6" s="1"/>
  <c r="P2157" i="6" s="1"/>
  <c r="P2158" i="6" s="1"/>
  <c r="P2159" i="6" s="1"/>
  <c r="P2160" i="6" s="1"/>
  <c r="P2161" i="6" s="1"/>
  <c r="P2162" i="6" s="1"/>
  <c r="P2163" i="6" s="1"/>
  <c r="P2164" i="6" s="1"/>
  <c r="P2165" i="6" s="1"/>
  <c r="P2166" i="6" s="1"/>
  <c r="P2167" i="6" s="1"/>
  <c r="P2168" i="6" s="1"/>
  <c r="P2169" i="6" s="1"/>
  <c r="P2170" i="6" s="1"/>
  <c r="P2171" i="6" s="1"/>
  <c r="P2172" i="6" s="1"/>
  <c r="P2173" i="6" s="1"/>
  <c r="P2174" i="6" s="1"/>
  <c r="P2175" i="6" s="1"/>
  <c r="P2176" i="6" s="1"/>
  <c r="P2177" i="6" s="1"/>
  <c r="P2178" i="6" s="1"/>
  <c r="P2179" i="6" s="1"/>
  <c r="P2180" i="6" s="1"/>
  <c r="P2181" i="6" s="1"/>
  <c r="P2182" i="6" s="1"/>
  <c r="P2183" i="6" s="1"/>
  <c r="P2184" i="6" s="1"/>
  <c r="P2185" i="6" s="1"/>
  <c r="P2186" i="6" s="1"/>
  <c r="P2187" i="6" s="1"/>
  <c r="P2188" i="6" s="1"/>
  <c r="P2189" i="6" s="1"/>
  <c r="P2190" i="6" s="1"/>
  <c r="P2191" i="6" s="1"/>
  <c r="P2192" i="6" s="1"/>
  <c r="P2193" i="6" s="1"/>
  <c r="P2194" i="6" s="1"/>
  <c r="P2195" i="6" s="1"/>
  <c r="P2196" i="6" s="1"/>
  <c r="P2197" i="6" s="1"/>
  <c r="P2198" i="6" s="1"/>
  <c r="P2199" i="6" s="1"/>
  <c r="P2200" i="6" s="1"/>
  <c r="P2201" i="6" s="1"/>
  <c r="P2202" i="6" s="1"/>
  <c r="P2203" i="6" s="1"/>
  <c r="P2204" i="6" s="1"/>
  <c r="P2205" i="6" s="1"/>
  <c r="P2206" i="6" s="1"/>
  <c r="P2207" i="6" s="1"/>
  <c r="P2208" i="6" s="1"/>
  <c r="P2209" i="6" s="1"/>
  <c r="P2210" i="6" s="1"/>
  <c r="P2211" i="6" s="1"/>
  <c r="P2212" i="6" s="1"/>
  <c r="P2213" i="6" s="1"/>
  <c r="P2214" i="6" s="1"/>
  <c r="P2215" i="6" s="1"/>
  <c r="P2216" i="6" s="1"/>
  <c r="P2217" i="6" s="1"/>
  <c r="P2218" i="6" s="1"/>
  <c r="P2219" i="6" s="1"/>
  <c r="P2220" i="6" s="1"/>
  <c r="P2221" i="6" s="1"/>
  <c r="P2222" i="6" s="1"/>
  <c r="P2223" i="6" s="1"/>
  <c r="P2224" i="6" s="1"/>
  <c r="P2225" i="6" s="1"/>
  <c r="P2226" i="6" s="1"/>
  <c r="P2227" i="6" s="1"/>
  <c r="P2228" i="6" s="1"/>
  <c r="P2229" i="6" s="1"/>
  <c r="P2230" i="6" s="1"/>
  <c r="P2231" i="6" s="1"/>
  <c r="P2232" i="6" s="1"/>
  <c r="P2233" i="6" s="1"/>
  <c r="P2234" i="6" s="1"/>
  <c r="P2235" i="6" s="1"/>
  <c r="P2236" i="6" s="1"/>
  <c r="P2237" i="6" s="1"/>
  <c r="P2238" i="6" s="1"/>
  <c r="P2239" i="6" s="1"/>
  <c r="P2240" i="6" s="1"/>
  <c r="P2241" i="6" s="1"/>
  <c r="P2242" i="6" s="1"/>
  <c r="P2243" i="6" s="1"/>
  <c r="P2244" i="6" s="1"/>
  <c r="P2245" i="6" s="1"/>
  <c r="P2246" i="6" s="1"/>
  <c r="P2247" i="6" s="1"/>
  <c r="P2248" i="6" s="1"/>
  <c r="P2249" i="6" s="1"/>
  <c r="P2250" i="6" s="1"/>
  <c r="P2251" i="6" s="1"/>
  <c r="P2252" i="6" s="1"/>
  <c r="P2253" i="6" s="1"/>
  <c r="P2254" i="6" s="1"/>
  <c r="P2255" i="6" s="1"/>
  <c r="P2256" i="6" s="1"/>
  <c r="P2257" i="6" s="1"/>
  <c r="P2258" i="6" s="1"/>
  <c r="P2259" i="6" s="1"/>
  <c r="P2260" i="6" s="1"/>
  <c r="P2261" i="6" s="1"/>
  <c r="P2262" i="6" s="1"/>
  <c r="P2263" i="6" s="1"/>
  <c r="P2264" i="6" s="1"/>
  <c r="P2265" i="6" s="1"/>
  <c r="P2266" i="6" s="1"/>
  <c r="P2267" i="6" s="1"/>
  <c r="P2268" i="6" s="1"/>
  <c r="P2269" i="6" s="1"/>
  <c r="P2270" i="6" s="1"/>
  <c r="P2271" i="6" s="1"/>
  <c r="P2272" i="6" s="1"/>
  <c r="P2273" i="6" s="1"/>
  <c r="P2274" i="6" s="1"/>
  <c r="P2275" i="6" s="1"/>
  <c r="P2276" i="6" s="1"/>
  <c r="P2277" i="6" s="1"/>
  <c r="P2278" i="6" s="1"/>
  <c r="P2279" i="6" s="1"/>
  <c r="P2280" i="6" s="1"/>
  <c r="P2281" i="6" s="1"/>
  <c r="P2282" i="6" s="1"/>
  <c r="P2283" i="6" s="1"/>
  <c r="P2284" i="6" s="1"/>
  <c r="P2285" i="6" s="1"/>
  <c r="P2286" i="6" s="1"/>
  <c r="P2287" i="6" s="1"/>
  <c r="P2288" i="6" s="1"/>
  <c r="P2289" i="6" s="1"/>
  <c r="P2290" i="6" s="1"/>
  <c r="P2291" i="6" s="1"/>
  <c r="P2292" i="6" s="1"/>
  <c r="P2293" i="6" s="1"/>
  <c r="P2294" i="6" s="1"/>
  <c r="P2295" i="6" s="1"/>
  <c r="P2296" i="6" s="1"/>
  <c r="P2297" i="6" s="1"/>
  <c r="P2298" i="6" s="1"/>
  <c r="P2299" i="6" s="1"/>
  <c r="P2300" i="6" s="1"/>
  <c r="P2301" i="6" s="1"/>
  <c r="P2302" i="6" s="1"/>
  <c r="P2303" i="6" s="1"/>
  <c r="P2304" i="6" s="1"/>
  <c r="P2305" i="6" s="1"/>
  <c r="P2306" i="6" s="1"/>
  <c r="P2307" i="6" s="1"/>
  <c r="P2308" i="6" s="1"/>
  <c r="P2309" i="6" s="1"/>
  <c r="P2310" i="6" s="1"/>
  <c r="P2311" i="6" s="1"/>
  <c r="P2312" i="6" s="1"/>
  <c r="P2313" i="6" s="1"/>
  <c r="P2314" i="6" s="1"/>
  <c r="P2315" i="6" s="1"/>
  <c r="P2316" i="6" s="1"/>
  <c r="P2317" i="6" s="1"/>
  <c r="P2318" i="6" s="1"/>
  <c r="P2319" i="6" s="1"/>
  <c r="P2320" i="6" s="1"/>
  <c r="P2321" i="6" s="1"/>
  <c r="P2322" i="6" s="1"/>
  <c r="P2323" i="6" s="1"/>
  <c r="P2324" i="6" s="1"/>
  <c r="P2325" i="6" s="1"/>
  <c r="P2326" i="6" s="1"/>
  <c r="P2327" i="6" s="1"/>
  <c r="P2328" i="6" s="1"/>
  <c r="P2329" i="6" s="1"/>
  <c r="P2330" i="6" s="1"/>
  <c r="P2331" i="6" s="1"/>
  <c r="P2332" i="6" s="1"/>
  <c r="P2333" i="6" s="1"/>
  <c r="P2334" i="6" s="1"/>
  <c r="P2335" i="6" s="1"/>
  <c r="P2336" i="6" s="1"/>
  <c r="P2337" i="6" s="1"/>
  <c r="P2338" i="6" s="1"/>
  <c r="P2339" i="6" s="1"/>
  <c r="P2340" i="6" s="1"/>
  <c r="P2341" i="6" s="1"/>
  <c r="P2342" i="6" s="1"/>
  <c r="P2343" i="6" s="1"/>
  <c r="P2344" i="6" s="1"/>
  <c r="P2345" i="6" s="1"/>
  <c r="P2346" i="6" s="1"/>
  <c r="P2347" i="6" s="1"/>
  <c r="P2348" i="6" s="1"/>
  <c r="P2349" i="6" s="1"/>
  <c r="P2350" i="6" s="1"/>
  <c r="P2351" i="6" s="1"/>
  <c r="P2352" i="6" s="1"/>
  <c r="P2353" i="6" s="1"/>
  <c r="P2354" i="6" s="1"/>
  <c r="P2355" i="6" s="1"/>
  <c r="P2356" i="6" s="1"/>
  <c r="P2357" i="6" s="1"/>
  <c r="P2358" i="6" s="1"/>
  <c r="P2359" i="6" s="1"/>
  <c r="P2360" i="6" s="1"/>
  <c r="P2361" i="6" s="1"/>
  <c r="P2362" i="6" s="1"/>
  <c r="P2363" i="6" s="1"/>
  <c r="P2364" i="6" s="1"/>
  <c r="P2365" i="6" s="1"/>
  <c r="P2366" i="6" s="1"/>
  <c r="P2367" i="6" s="1"/>
  <c r="P2368" i="6" s="1"/>
  <c r="P2369" i="6" s="1"/>
  <c r="P2370" i="6" s="1"/>
  <c r="P2371" i="6" s="1"/>
  <c r="P2372" i="6" s="1"/>
  <c r="P2373" i="6" s="1"/>
  <c r="P2374" i="6" s="1"/>
  <c r="P2375" i="6" s="1"/>
  <c r="P2376" i="6" s="1"/>
  <c r="P2377" i="6" s="1"/>
  <c r="P2378" i="6" s="1"/>
  <c r="P2379" i="6" s="1"/>
  <c r="P2380" i="6" s="1"/>
  <c r="P2381" i="6" s="1"/>
  <c r="P2382" i="6" s="1"/>
  <c r="P2383" i="6" s="1"/>
  <c r="P2384" i="6" s="1"/>
  <c r="P2385" i="6" s="1"/>
  <c r="P2386" i="6" s="1"/>
  <c r="P2387" i="6" s="1"/>
  <c r="P2388" i="6" s="1"/>
  <c r="P2389" i="6" s="1"/>
  <c r="P2390" i="6" s="1"/>
  <c r="P2391" i="6" s="1"/>
  <c r="P2392" i="6" s="1"/>
  <c r="P2393" i="6" s="1"/>
  <c r="P2394" i="6" s="1"/>
  <c r="P2395" i="6" s="1"/>
  <c r="P2396" i="6" s="1"/>
  <c r="P2397" i="6" s="1"/>
  <c r="P2398" i="6" s="1"/>
  <c r="P2399" i="6" s="1"/>
  <c r="P2400" i="6" s="1"/>
  <c r="P2401" i="6" s="1"/>
  <c r="P2402" i="6" s="1"/>
  <c r="P2403" i="6" s="1"/>
  <c r="P2404" i="6" s="1"/>
  <c r="P2405" i="6" s="1"/>
  <c r="P2406" i="6" s="1"/>
  <c r="P2407" i="6" s="1"/>
  <c r="P2408" i="6" s="1"/>
  <c r="P2409" i="6" s="1"/>
  <c r="P2410" i="6" s="1"/>
  <c r="P2411" i="6" s="1"/>
  <c r="P2412" i="6" s="1"/>
  <c r="P2413" i="6" s="1"/>
  <c r="P2414" i="6" s="1"/>
  <c r="P2415" i="6" s="1"/>
  <c r="P2416" i="6" s="1"/>
  <c r="P2417" i="6" s="1"/>
  <c r="P2418" i="6" s="1"/>
  <c r="P2419" i="6" s="1"/>
  <c r="P2420" i="6" s="1"/>
  <c r="P2421" i="6" s="1"/>
  <c r="P2422" i="6" s="1"/>
  <c r="P2423" i="6" s="1"/>
  <c r="P2424" i="6" s="1"/>
  <c r="P2425" i="6" s="1"/>
  <c r="P2426" i="6" s="1"/>
  <c r="P2427" i="6" s="1"/>
  <c r="P2428" i="6" s="1"/>
  <c r="P2429" i="6" s="1"/>
  <c r="P2430" i="6" s="1"/>
  <c r="P2431" i="6" s="1"/>
  <c r="P2432" i="6" s="1"/>
  <c r="P2433" i="6" s="1"/>
  <c r="P2434" i="6" s="1"/>
  <c r="P2435" i="6" s="1"/>
  <c r="P2436" i="6" s="1"/>
  <c r="P2437" i="6" s="1"/>
  <c r="P2438" i="6" s="1"/>
  <c r="P2439" i="6" s="1"/>
  <c r="P2440" i="6" s="1"/>
  <c r="P2441" i="6" s="1"/>
  <c r="P2442" i="6" s="1"/>
  <c r="P2443" i="6" s="1"/>
  <c r="P2444" i="6" s="1"/>
  <c r="P2445" i="6" s="1"/>
  <c r="P2446" i="6" s="1"/>
  <c r="P2447" i="6" s="1"/>
  <c r="P2448" i="6" s="1"/>
  <c r="P2449" i="6" s="1"/>
  <c r="P2450" i="6" s="1"/>
  <c r="P2451" i="6" s="1"/>
  <c r="P2452" i="6" s="1"/>
  <c r="P2453" i="6" s="1"/>
  <c r="P2454" i="6" s="1"/>
  <c r="P2455" i="6" s="1"/>
  <c r="P2456" i="6" s="1"/>
  <c r="P2457" i="6" s="1"/>
  <c r="P2458" i="6" s="1"/>
  <c r="P2459" i="6" s="1"/>
  <c r="P2460" i="6" s="1"/>
  <c r="P2461" i="6" s="1"/>
  <c r="P2462" i="6" s="1"/>
  <c r="P2463" i="6" s="1"/>
  <c r="P2464" i="6" s="1"/>
  <c r="P2465" i="6" s="1"/>
  <c r="P2466" i="6" s="1"/>
  <c r="P2467" i="6" s="1"/>
  <c r="P2468" i="6" s="1"/>
  <c r="P2469" i="6" s="1"/>
  <c r="P2470" i="6" s="1"/>
  <c r="P2471" i="6" s="1"/>
  <c r="P2472" i="6" s="1"/>
  <c r="P2473" i="6" s="1"/>
  <c r="P2474" i="6" s="1"/>
  <c r="P2475" i="6" s="1"/>
  <c r="P2476" i="6" s="1"/>
  <c r="P2477" i="6" s="1"/>
  <c r="P2478" i="6" s="1"/>
  <c r="P2479" i="6" s="1"/>
  <c r="P2480" i="6" s="1"/>
  <c r="P2481" i="6" s="1"/>
  <c r="P2482" i="6" s="1"/>
  <c r="P2483" i="6" s="1"/>
  <c r="P2484" i="6" s="1"/>
  <c r="P2485" i="6" s="1"/>
  <c r="P2486" i="6" s="1"/>
  <c r="P2487" i="6" s="1"/>
  <c r="P2488" i="6" s="1"/>
  <c r="P2489" i="6" s="1"/>
  <c r="P2490" i="6" s="1"/>
  <c r="P2491" i="6" s="1"/>
  <c r="P2492" i="6" s="1"/>
  <c r="P2493" i="6" s="1"/>
  <c r="P2494" i="6" s="1"/>
  <c r="P2495" i="6" s="1"/>
  <c r="P2496" i="6" s="1"/>
  <c r="P2497" i="6" s="1"/>
  <c r="P2498" i="6" s="1"/>
  <c r="P2499" i="6" s="1"/>
  <c r="P2500" i="6" s="1"/>
  <c r="P2501" i="6" s="1"/>
  <c r="P2502" i="6" s="1"/>
  <c r="P2503" i="6" s="1"/>
  <c r="P2504" i="6" s="1"/>
  <c r="P2505" i="6" s="1"/>
  <c r="P2506" i="6" s="1"/>
  <c r="P2507" i="6" s="1"/>
  <c r="P2508" i="6" s="1"/>
  <c r="P2509" i="6" s="1"/>
  <c r="P2510" i="6" s="1"/>
  <c r="P2511" i="6" s="1"/>
  <c r="P2512" i="6" s="1"/>
  <c r="P2513" i="6" s="1"/>
  <c r="P2514" i="6" s="1"/>
  <c r="P2515" i="6" s="1"/>
  <c r="P2516" i="6" s="1"/>
  <c r="P2517" i="6" s="1"/>
  <c r="P2518" i="6" s="1"/>
  <c r="P2519" i="6" s="1"/>
  <c r="P2520" i="6" s="1"/>
  <c r="P2521" i="6" s="1"/>
  <c r="P2522" i="6" s="1"/>
  <c r="P2523" i="6" s="1"/>
  <c r="P2524" i="6" s="1"/>
  <c r="P2525" i="6" s="1"/>
  <c r="P2526" i="6" s="1"/>
  <c r="P2527" i="6" s="1"/>
  <c r="P2528" i="6" s="1"/>
  <c r="P2529" i="6" s="1"/>
  <c r="P2530" i="6" s="1"/>
  <c r="P2531" i="6" s="1"/>
  <c r="P2532" i="6" s="1"/>
  <c r="P2533" i="6" s="1"/>
  <c r="P2534" i="6" s="1"/>
  <c r="P2535" i="6" s="1"/>
  <c r="P2536" i="6" s="1"/>
  <c r="P2537" i="6" s="1"/>
  <c r="P2538" i="6" s="1"/>
  <c r="P2539" i="6" s="1"/>
  <c r="P2540" i="6" s="1"/>
  <c r="P2541" i="6" s="1"/>
  <c r="P2542" i="6" s="1"/>
  <c r="P2543" i="6" s="1"/>
  <c r="P2544" i="6" s="1"/>
  <c r="P2545" i="6" s="1"/>
  <c r="P2546" i="6" s="1"/>
  <c r="P2547" i="6" s="1"/>
  <c r="P2548" i="6" s="1"/>
  <c r="P2549" i="6" s="1"/>
  <c r="P2550" i="6" s="1"/>
  <c r="P2551" i="6" s="1"/>
  <c r="P2552" i="6" s="1"/>
  <c r="P2553" i="6" s="1"/>
  <c r="P2554" i="6" s="1"/>
  <c r="P2555" i="6" s="1"/>
  <c r="P2556" i="6" s="1"/>
  <c r="P2557" i="6" s="1"/>
  <c r="P2558" i="6" s="1"/>
  <c r="P2559" i="6" s="1"/>
  <c r="P2560" i="6" s="1"/>
  <c r="P2561" i="6" s="1"/>
  <c r="P2562" i="6" s="1"/>
  <c r="P2563" i="6" s="1"/>
  <c r="P2564" i="6" s="1"/>
  <c r="P2565" i="6" s="1"/>
  <c r="P2566" i="6" s="1"/>
  <c r="P2567" i="6" s="1"/>
  <c r="R532" i="6" l="1"/>
  <c r="R533" i="6" s="1"/>
  <c r="R534" i="6" s="1"/>
  <c r="R535" i="6" s="1"/>
  <c r="R536" i="6" s="1"/>
  <c r="R537" i="6" s="1"/>
  <c r="R538" i="6" s="1"/>
  <c r="R539" i="6" s="1"/>
  <c r="R540" i="6" s="1"/>
  <c r="R541" i="6" s="1"/>
  <c r="R542" i="6" s="1"/>
  <c r="R543" i="6" s="1"/>
  <c r="R544" i="6" s="1"/>
  <c r="R545" i="6" s="1"/>
  <c r="R546" i="6" s="1"/>
  <c r="R547" i="6" s="1"/>
  <c r="R548" i="6" s="1"/>
  <c r="R549" i="6" s="1"/>
  <c r="R550" i="6" s="1"/>
  <c r="R551" i="6" s="1"/>
  <c r="R552" i="6" s="1"/>
  <c r="R553" i="6" s="1"/>
  <c r="R554" i="6" s="1"/>
  <c r="R555" i="6" s="1"/>
  <c r="R556" i="6" s="1"/>
  <c r="R557" i="6" s="1"/>
  <c r="R558" i="6" s="1"/>
  <c r="R559" i="6" s="1"/>
  <c r="R560" i="6" s="1"/>
  <c r="R561" i="6" s="1"/>
  <c r="R562" i="6" s="1"/>
  <c r="R563" i="6" s="1"/>
  <c r="R564" i="6" s="1"/>
  <c r="R565" i="6" s="1"/>
  <c r="R566" i="6" s="1"/>
  <c r="R567" i="6" s="1"/>
  <c r="R568" i="6" s="1"/>
  <c r="R569" i="6" s="1"/>
  <c r="R570" i="6" s="1"/>
  <c r="R571" i="6" s="1"/>
  <c r="R572" i="6" s="1"/>
  <c r="R573" i="6" s="1"/>
  <c r="R574" i="6" s="1"/>
  <c r="R575" i="6" s="1"/>
  <c r="R576" i="6" s="1"/>
  <c r="R577" i="6" s="1"/>
  <c r="R578" i="6" s="1"/>
  <c r="R579" i="6" s="1"/>
  <c r="R580" i="6" s="1"/>
  <c r="R581" i="6" s="1"/>
  <c r="R582" i="6" s="1"/>
  <c r="R583" i="6" s="1"/>
  <c r="R584" i="6" s="1"/>
  <c r="R585" i="6" s="1"/>
  <c r="R586" i="6" s="1"/>
  <c r="R587" i="6" s="1"/>
  <c r="R588" i="6" s="1"/>
  <c r="R589" i="6" s="1"/>
  <c r="R590" i="6" s="1"/>
  <c r="R591" i="6" s="1"/>
  <c r="R592" i="6" s="1"/>
  <c r="R593" i="6" s="1"/>
  <c r="R594" i="6" s="1"/>
  <c r="R595" i="6" s="1"/>
  <c r="R596" i="6" s="1"/>
  <c r="R597" i="6" s="1"/>
  <c r="R598" i="6" s="1"/>
  <c r="R599" i="6" s="1"/>
  <c r="R600" i="6" s="1"/>
  <c r="R601" i="6" s="1"/>
  <c r="R602" i="6" s="1"/>
  <c r="R603" i="6" s="1"/>
  <c r="R604" i="6" s="1"/>
  <c r="R605" i="6" s="1"/>
  <c r="R606" i="6" s="1"/>
  <c r="R607" i="6" s="1"/>
  <c r="R608" i="6" s="1"/>
  <c r="R609" i="6" s="1"/>
  <c r="R610" i="6" s="1"/>
  <c r="R611" i="6" s="1"/>
  <c r="R612" i="6" s="1"/>
  <c r="R613" i="6" s="1"/>
  <c r="R614" i="6" s="1"/>
  <c r="R615" i="6" s="1"/>
  <c r="R616" i="6" s="1"/>
  <c r="R617" i="6" s="1"/>
  <c r="R618" i="6" s="1"/>
  <c r="R619" i="6" s="1"/>
  <c r="R620" i="6" s="1"/>
  <c r="R621" i="6" s="1"/>
  <c r="R622" i="6" s="1"/>
  <c r="R623" i="6" s="1"/>
  <c r="R624" i="6" s="1"/>
  <c r="R625" i="6" s="1"/>
  <c r="R626" i="6" s="1"/>
  <c r="R627" i="6" s="1"/>
  <c r="R628" i="6" s="1"/>
  <c r="R629" i="6" s="1"/>
  <c r="R630" i="6" s="1"/>
  <c r="R631" i="6" s="1"/>
  <c r="R632" i="6" s="1"/>
  <c r="R633" i="6" s="1"/>
  <c r="R634" i="6" s="1"/>
  <c r="R635" i="6" s="1"/>
  <c r="R636" i="6" s="1"/>
  <c r="R637" i="6" s="1"/>
  <c r="R638" i="6" s="1"/>
  <c r="R639" i="6" s="1"/>
  <c r="R640" i="6" s="1"/>
  <c r="R641" i="6" s="1"/>
  <c r="R642" i="6" s="1"/>
  <c r="R643" i="6" s="1"/>
  <c r="R644" i="6" s="1"/>
  <c r="R645" i="6" s="1"/>
  <c r="R646" i="6" s="1"/>
  <c r="R647" i="6" s="1"/>
  <c r="R648" i="6" s="1"/>
  <c r="R649" i="6" s="1"/>
  <c r="R650" i="6" s="1"/>
  <c r="R651" i="6" s="1"/>
  <c r="R652" i="6" s="1"/>
  <c r="R653" i="6" s="1"/>
  <c r="R654" i="6" s="1"/>
  <c r="R655" i="6" s="1"/>
  <c r="R656" i="6" s="1"/>
  <c r="R657" i="6" s="1"/>
  <c r="R658" i="6" s="1"/>
  <c r="R659" i="6" s="1"/>
  <c r="R660" i="6" s="1"/>
  <c r="R661" i="6" s="1"/>
  <c r="R662" i="6" s="1"/>
  <c r="R663" i="6" s="1"/>
  <c r="R664" i="6" s="1"/>
  <c r="R665" i="6" s="1"/>
  <c r="R666" i="6" s="1"/>
  <c r="R667" i="6" s="1"/>
  <c r="R668" i="6" s="1"/>
  <c r="R669" i="6" s="1"/>
  <c r="R670" i="6" s="1"/>
  <c r="R671" i="6" s="1"/>
  <c r="R672" i="6" s="1"/>
  <c r="R673" i="6" s="1"/>
  <c r="R674" i="6" s="1"/>
  <c r="R675" i="6" s="1"/>
  <c r="R676" i="6" s="1"/>
  <c r="R677" i="6" s="1"/>
  <c r="R678" i="6" s="1"/>
  <c r="R679" i="6" s="1"/>
  <c r="R680" i="6" s="1"/>
  <c r="R681" i="6" s="1"/>
  <c r="R682" i="6" s="1"/>
  <c r="R683" i="6" s="1"/>
  <c r="R684" i="6" s="1"/>
  <c r="R685" i="6" s="1"/>
  <c r="R686" i="6" s="1"/>
  <c r="R687" i="6" s="1"/>
  <c r="R688" i="6" s="1"/>
  <c r="R689" i="6" s="1"/>
  <c r="R690" i="6" s="1"/>
  <c r="R691" i="6" s="1"/>
  <c r="R692" i="6" s="1"/>
  <c r="R693" i="6" s="1"/>
  <c r="R694" i="6" s="1"/>
  <c r="R695" i="6" s="1"/>
  <c r="R696" i="6" s="1"/>
  <c r="R697" i="6" s="1"/>
  <c r="R698" i="6" s="1"/>
  <c r="R699" i="6" s="1"/>
  <c r="R700" i="6" s="1"/>
  <c r="R701" i="6" s="1"/>
  <c r="R702" i="6" s="1"/>
  <c r="R703" i="6" s="1"/>
  <c r="R704" i="6" s="1"/>
  <c r="R705" i="6" s="1"/>
  <c r="R706" i="6" s="1"/>
  <c r="R707" i="6" s="1"/>
  <c r="R708" i="6" s="1"/>
  <c r="R709" i="6" s="1"/>
  <c r="R710" i="6" s="1"/>
  <c r="R711" i="6" s="1"/>
  <c r="R712" i="6" s="1"/>
  <c r="R713" i="6" s="1"/>
  <c r="R714" i="6" s="1"/>
  <c r="R715" i="6" s="1"/>
  <c r="R716" i="6" s="1"/>
  <c r="R717" i="6" s="1"/>
  <c r="R718" i="6" s="1"/>
  <c r="R719" i="6" s="1"/>
  <c r="R720" i="6" s="1"/>
  <c r="R721" i="6" s="1"/>
  <c r="R722" i="6" s="1"/>
  <c r="R723" i="6" s="1"/>
  <c r="R724" i="6" s="1"/>
  <c r="R725" i="6" s="1"/>
  <c r="R726" i="6" s="1"/>
  <c r="R727" i="6" s="1"/>
  <c r="R728" i="6" s="1"/>
  <c r="R729" i="6" s="1"/>
  <c r="R730" i="6" s="1"/>
  <c r="R731" i="6" s="1"/>
  <c r="R732" i="6" s="1"/>
  <c r="R733" i="6" s="1"/>
  <c r="R734" i="6" s="1"/>
  <c r="R735" i="6" s="1"/>
  <c r="R736" i="6" s="1"/>
  <c r="R737" i="6" s="1"/>
  <c r="R738" i="6" s="1"/>
  <c r="R739" i="6" s="1"/>
  <c r="R740" i="6" s="1"/>
  <c r="R741" i="6" s="1"/>
  <c r="R742" i="6" s="1"/>
  <c r="R743" i="6" s="1"/>
  <c r="R744" i="6" s="1"/>
  <c r="R745" i="6" s="1"/>
  <c r="R746" i="6" s="1"/>
  <c r="R747" i="6" s="1"/>
  <c r="R748" i="6" s="1"/>
  <c r="R749" i="6" s="1"/>
  <c r="R750" i="6" s="1"/>
  <c r="R751" i="6" s="1"/>
  <c r="R752" i="6" s="1"/>
  <c r="R753" i="6" s="1"/>
  <c r="R754" i="6" s="1"/>
  <c r="R755" i="6" s="1"/>
  <c r="R756" i="6" s="1"/>
  <c r="R757" i="6" s="1"/>
  <c r="R758" i="6" s="1"/>
  <c r="R759" i="6" s="1"/>
  <c r="R760" i="6" s="1"/>
  <c r="R761" i="6" s="1"/>
  <c r="R762" i="6" s="1"/>
  <c r="R763" i="6" s="1"/>
  <c r="R764" i="6" s="1"/>
  <c r="R765" i="6" s="1"/>
  <c r="R766" i="6" s="1"/>
  <c r="R767" i="6" s="1"/>
  <c r="R768" i="6" s="1"/>
  <c r="R769" i="6" s="1"/>
  <c r="R770" i="6" s="1"/>
  <c r="R771" i="6" s="1"/>
  <c r="R772" i="6" s="1"/>
  <c r="R773" i="6" s="1"/>
  <c r="R774" i="6" s="1"/>
  <c r="R775" i="6" s="1"/>
  <c r="R776" i="6" s="1"/>
  <c r="R777" i="6" s="1"/>
  <c r="R778" i="6" s="1"/>
  <c r="R779" i="6" s="1"/>
  <c r="R780" i="6" s="1"/>
  <c r="R781" i="6" s="1"/>
  <c r="R782" i="6" s="1"/>
  <c r="R783" i="6" s="1"/>
  <c r="R784" i="6" s="1"/>
  <c r="R785" i="6" s="1"/>
  <c r="R786" i="6" s="1"/>
  <c r="R787" i="6" s="1"/>
  <c r="R788" i="6" s="1"/>
  <c r="R789" i="6" s="1"/>
  <c r="R790" i="6" s="1"/>
  <c r="R791" i="6" s="1"/>
  <c r="R792" i="6" s="1"/>
  <c r="R793" i="6" s="1"/>
  <c r="R794" i="6" s="1"/>
  <c r="R795" i="6" s="1"/>
  <c r="R796" i="6" s="1"/>
  <c r="R797" i="6" s="1"/>
  <c r="R798" i="6" s="1"/>
  <c r="R799" i="6" s="1"/>
  <c r="R800" i="6" s="1"/>
  <c r="R801" i="6" s="1"/>
  <c r="R802" i="6" s="1"/>
  <c r="R803" i="6" s="1"/>
  <c r="R804" i="6" s="1"/>
  <c r="R805" i="6" s="1"/>
  <c r="R806" i="6" s="1"/>
  <c r="R807" i="6" s="1"/>
  <c r="R808" i="6" s="1"/>
  <c r="R809" i="6" s="1"/>
  <c r="R810" i="6" s="1"/>
  <c r="R811" i="6" s="1"/>
  <c r="R812" i="6" s="1"/>
  <c r="R813" i="6" s="1"/>
  <c r="R814" i="6" s="1"/>
  <c r="R815" i="6" s="1"/>
  <c r="R816" i="6" s="1"/>
  <c r="R817" i="6" s="1"/>
  <c r="R818" i="6" s="1"/>
  <c r="R819" i="6" s="1"/>
  <c r="R820" i="6" s="1"/>
  <c r="R821" i="6" s="1"/>
  <c r="R822" i="6" s="1"/>
  <c r="R823" i="6" s="1"/>
  <c r="R824" i="6" s="1"/>
  <c r="R825" i="6" s="1"/>
  <c r="R826" i="6" s="1"/>
  <c r="R827" i="6" s="1"/>
  <c r="R828" i="6" s="1"/>
  <c r="R829" i="6" s="1"/>
  <c r="R830" i="6" s="1"/>
  <c r="R831" i="6" s="1"/>
  <c r="R832" i="6" s="1"/>
  <c r="R833" i="6" s="1"/>
  <c r="R834" i="6" s="1"/>
  <c r="R835" i="6" s="1"/>
  <c r="R836" i="6" s="1"/>
  <c r="R837" i="6" s="1"/>
  <c r="R838" i="6" s="1"/>
  <c r="R839" i="6" s="1"/>
  <c r="R840" i="6" s="1"/>
  <c r="R841" i="6" s="1"/>
  <c r="R842" i="6" s="1"/>
  <c r="R843" i="6" s="1"/>
  <c r="R844" i="6" s="1"/>
  <c r="R845" i="6" s="1"/>
  <c r="R846" i="6" s="1"/>
  <c r="R847" i="6" s="1"/>
  <c r="R848" i="6" s="1"/>
  <c r="R849" i="6" s="1"/>
  <c r="R850" i="6" s="1"/>
  <c r="R851" i="6" s="1"/>
  <c r="R852" i="6" s="1"/>
  <c r="R853" i="6" s="1"/>
  <c r="R854" i="6" s="1"/>
  <c r="R855" i="6" s="1"/>
  <c r="R856" i="6" s="1"/>
  <c r="R857" i="6" s="1"/>
  <c r="R858" i="6" s="1"/>
  <c r="R859" i="6" s="1"/>
  <c r="R860" i="6" s="1"/>
  <c r="R861" i="6" s="1"/>
  <c r="R862" i="6" s="1"/>
  <c r="R863" i="6" s="1"/>
  <c r="R864" i="6" s="1"/>
  <c r="R865" i="6" s="1"/>
  <c r="R866" i="6" s="1"/>
  <c r="R867" i="6" s="1"/>
  <c r="R868" i="6" s="1"/>
  <c r="R869" i="6" s="1"/>
  <c r="R870" i="6" s="1"/>
  <c r="R871" i="6" s="1"/>
  <c r="R872" i="6" s="1"/>
  <c r="R873" i="6" s="1"/>
  <c r="R874" i="6" s="1"/>
  <c r="R875" i="6" s="1"/>
  <c r="R876" i="6" s="1"/>
  <c r="R877" i="6" s="1"/>
  <c r="R878" i="6" s="1"/>
  <c r="R879" i="6" s="1"/>
  <c r="R880" i="6" s="1"/>
  <c r="R881" i="6" s="1"/>
  <c r="R882" i="6" s="1"/>
  <c r="R883" i="6" s="1"/>
  <c r="R884" i="6" s="1"/>
  <c r="R885" i="6" s="1"/>
  <c r="R886" i="6" s="1"/>
  <c r="R887" i="6" s="1"/>
  <c r="R888" i="6" s="1"/>
  <c r="R889" i="6" s="1"/>
  <c r="R890" i="6" s="1"/>
  <c r="R891" i="6" s="1"/>
  <c r="R892" i="6" s="1"/>
  <c r="R893" i="6" s="1"/>
  <c r="R894" i="6" s="1"/>
  <c r="R895" i="6" s="1"/>
  <c r="R896" i="6" s="1"/>
  <c r="R897" i="6" s="1"/>
  <c r="R898" i="6" s="1"/>
  <c r="R899" i="6" s="1"/>
  <c r="R900" i="6" s="1"/>
  <c r="R901" i="6" s="1"/>
  <c r="R902" i="6" s="1"/>
  <c r="R903" i="6" s="1"/>
  <c r="R904" i="6" s="1"/>
  <c r="R905" i="6" s="1"/>
  <c r="R906" i="6" s="1"/>
  <c r="R907" i="6" s="1"/>
  <c r="R908" i="6" s="1"/>
  <c r="R909" i="6" s="1"/>
  <c r="R910" i="6" s="1"/>
  <c r="R911" i="6" s="1"/>
  <c r="R912" i="6" s="1"/>
  <c r="R913" i="6" s="1"/>
  <c r="R914" i="6" s="1"/>
  <c r="R915" i="6" s="1"/>
  <c r="R916" i="6" s="1"/>
  <c r="R917" i="6" s="1"/>
  <c r="R918" i="6" s="1"/>
  <c r="R919" i="6" s="1"/>
  <c r="R920" i="6" s="1"/>
  <c r="R921" i="6" s="1"/>
  <c r="R922" i="6" s="1"/>
  <c r="R923" i="6" s="1"/>
  <c r="R924" i="6" s="1"/>
  <c r="R925" i="6" s="1"/>
  <c r="R926" i="6" s="1"/>
  <c r="R927" i="6" s="1"/>
  <c r="R928" i="6" s="1"/>
  <c r="R929" i="6" s="1"/>
  <c r="R930" i="6" s="1"/>
  <c r="R931" i="6" s="1"/>
  <c r="R932" i="6" s="1"/>
  <c r="R933" i="6" s="1"/>
  <c r="R934" i="6" s="1"/>
  <c r="R935" i="6" s="1"/>
  <c r="R936" i="6" s="1"/>
  <c r="R937" i="6" s="1"/>
  <c r="R938" i="6" s="1"/>
  <c r="R939" i="6" s="1"/>
  <c r="R940" i="6" s="1"/>
  <c r="R941" i="6" s="1"/>
  <c r="R942" i="6" s="1"/>
  <c r="R943" i="6" s="1"/>
  <c r="R944" i="6" s="1"/>
  <c r="R945" i="6" s="1"/>
  <c r="R946" i="6" s="1"/>
  <c r="R947" i="6" s="1"/>
  <c r="R948" i="6" s="1"/>
  <c r="R949" i="6" s="1"/>
  <c r="R950" i="6" s="1"/>
  <c r="R951" i="6" s="1"/>
  <c r="R952" i="6" s="1"/>
  <c r="R953" i="6" s="1"/>
  <c r="R954" i="6" s="1"/>
  <c r="R955" i="6" s="1"/>
  <c r="R956" i="6" s="1"/>
  <c r="R957" i="6" s="1"/>
  <c r="R958" i="6" s="1"/>
  <c r="R959" i="6" s="1"/>
  <c r="R960" i="6" s="1"/>
  <c r="R961" i="6" s="1"/>
  <c r="R962" i="6" s="1"/>
  <c r="R963" i="6" s="1"/>
  <c r="R964" i="6" s="1"/>
  <c r="R965" i="6" s="1"/>
  <c r="R966" i="6" s="1"/>
  <c r="R967" i="6" s="1"/>
  <c r="R968" i="6" s="1"/>
  <c r="R969" i="6" s="1"/>
  <c r="R970" i="6" s="1"/>
  <c r="R971" i="6" s="1"/>
  <c r="R972" i="6" s="1"/>
  <c r="R973" i="6" s="1"/>
  <c r="R974" i="6" s="1"/>
  <c r="R975" i="6" s="1"/>
  <c r="R976" i="6" s="1"/>
  <c r="R977" i="6" s="1"/>
  <c r="R978" i="6" s="1"/>
  <c r="R979" i="6" s="1"/>
  <c r="R980" i="6" s="1"/>
  <c r="R981" i="6" s="1"/>
  <c r="R982" i="6" s="1"/>
  <c r="R983" i="6" s="1"/>
  <c r="R984" i="6" s="1"/>
  <c r="R985" i="6" s="1"/>
  <c r="R986" i="6" s="1"/>
  <c r="R987" i="6" s="1"/>
  <c r="R988" i="6" s="1"/>
  <c r="R989" i="6" s="1"/>
  <c r="R990" i="6" s="1"/>
  <c r="R991" i="6" s="1"/>
  <c r="R992" i="6" s="1"/>
  <c r="R993" i="6" s="1"/>
  <c r="R994" i="6" s="1"/>
  <c r="R995" i="6" s="1"/>
  <c r="R996" i="6" s="1"/>
  <c r="R997" i="6" s="1"/>
  <c r="R998" i="6" s="1"/>
  <c r="R999" i="6" s="1"/>
  <c r="R1000" i="6" s="1"/>
  <c r="R1001" i="6" s="1"/>
  <c r="R1002" i="6" s="1"/>
  <c r="R1003" i="6" s="1"/>
  <c r="R1004" i="6" s="1"/>
  <c r="R1005" i="6" s="1"/>
  <c r="R1006" i="6" s="1"/>
  <c r="R1007" i="6" s="1"/>
  <c r="R1008" i="6" s="1"/>
  <c r="R1009" i="6" s="1"/>
  <c r="R1010" i="6" s="1"/>
  <c r="R1011" i="6" s="1"/>
  <c r="R1012" i="6" s="1"/>
  <c r="R1013" i="6" s="1"/>
  <c r="R1014" i="6" s="1"/>
  <c r="R1015" i="6" s="1"/>
  <c r="R1016" i="6" s="1"/>
  <c r="R1017" i="6" s="1"/>
  <c r="R1018" i="6" s="1"/>
  <c r="R1019" i="6" s="1"/>
  <c r="R1020" i="6" s="1"/>
  <c r="R1021" i="6" s="1"/>
  <c r="R1022" i="6" s="1"/>
  <c r="R1023" i="6" s="1"/>
  <c r="R1024" i="6" s="1"/>
  <c r="R1025" i="6" s="1"/>
  <c r="R1026" i="6" s="1"/>
  <c r="R1027" i="6" s="1"/>
  <c r="R1028" i="6" s="1"/>
  <c r="R1029" i="6" s="1"/>
  <c r="R1030" i="6" s="1"/>
  <c r="R1031" i="6" s="1"/>
  <c r="R1032" i="6" s="1"/>
  <c r="R1033" i="6" s="1"/>
  <c r="R1034" i="6" s="1"/>
  <c r="R1035" i="6" s="1"/>
  <c r="R1036" i="6" s="1"/>
  <c r="R1037" i="6" s="1"/>
  <c r="R1038" i="6" s="1"/>
  <c r="R1039" i="6" s="1"/>
  <c r="R1040" i="6" s="1"/>
  <c r="R1041" i="6" s="1"/>
  <c r="R1042" i="6" s="1"/>
  <c r="R1043" i="6" s="1"/>
  <c r="R1044" i="6" s="1"/>
  <c r="R1045" i="6" s="1"/>
  <c r="R1046" i="6" s="1"/>
  <c r="R1047" i="6" s="1"/>
  <c r="R1048" i="6" s="1"/>
  <c r="R1049" i="6" s="1"/>
  <c r="R1050" i="6" s="1"/>
  <c r="R1051" i="6" s="1"/>
  <c r="R1052" i="6" s="1"/>
  <c r="R1053" i="6" s="1"/>
  <c r="R1054" i="6" s="1"/>
  <c r="R1055" i="6" s="1"/>
  <c r="R1056" i="6" s="1"/>
  <c r="R1057" i="6" s="1"/>
  <c r="R1058" i="6" s="1"/>
  <c r="R1059" i="6" s="1"/>
  <c r="R1060" i="6" s="1"/>
  <c r="R1061" i="6" s="1"/>
  <c r="R1062" i="6" s="1"/>
  <c r="R1063" i="6" s="1"/>
  <c r="R1064" i="6" s="1"/>
  <c r="R1065" i="6" s="1"/>
  <c r="R1066" i="6" s="1"/>
  <c r="R1067" i="6" s="1"/>
  <c r="R1068" i="6" s="1"/>
  <c r="R1069" i="6" s="1"/>
  <c r="R1070" i="6" s="1"/>
  <c r="R1071" i="6" s="1"/>
  <c r="R1072" i="6" s="1"/>
  <c r="R1073" i="6" s="1"/>
  <c r="R1074" i="6" s="1"/>
  <c r="R1075" i="6" s="1"/>
  <c r="R1076" i="6" s="1"/>
  <c r="R1077" i="6" s="1"/>
  <c r="R1078" i="6" s="1"/>
  <c r="R1079" i="6" s="1"/>
  <c r="R1080" i="6" s="1"/>
  <c r="R1081" i="6" s="1"/>
  <c r="R1082" i="6" s="1"/>
  <c r="R1083" i="6" s="1"/>
  <c r="R1084" i="6" s="1"/>
  <c r="R1085" i="6" s="1"/>
  <c r="R1086" i="6" s="1"/>
  <c r="R1087" i="6" s="1"/>
  <c r="R1088" i="6" s="1"/>
  <c r="R1089" i="6" s="1"/>
  <c r="R1090" i="6" s="1"/>
  <c r="R1091" i="6" s="1"/>
  <c r="R1092" i="6" s="1"/>
  <c r="R1093" i="6" s="1"/>
  <c r="R1094" i="6" s="1"/>
  <c r="R1095" i="6" s="1"/>
  <c r="R1096" i="6" s="1"/>
  <c r="R1097" i="6" s="1"/>
  <c r="R1098" i="6" s="1"/>
  <c r="R1099" i="6" s="1"/>
  <c r="R1100" i="6" s="1"/>
  <c r="R1101" i="6" s="1"/>
  <c r="R1102" i="6" s="1"/>
  <c r="R1103" i="6" s="1"/>
  <c r="R1104" i="6" s="1"/>
  <c r="R1105" i="6" s="1"/>
  <c r="R1106" i="6" s="1"/>
  <c r="R1107" i="6" s="1"/>
  <c r="R1108" i="6" s="1"/>
  <c r="R1109" i="6" s="1"/>
  <c r="R1110" i="6" s="1"/>
  <c r="R1111" i="6" s="1"/>
  <c r="R1112" i="6" s="1"/>
  <c r="R1113" i="6" s="1"/>
  <c r="R1114" i="6" s="1"/>
  <c r="R1115" i="6" s="1"/>
  <c r="R1116" i="6" s="1"/>
  <c r="R1117" i="6" s="1"/>
  <c r="R1118" i="6" s="1"/>
  <c r="R1119" i="6" s="1"/>
  <c r="R1120" i="6" s="1"/>
  <c r="R1121" i="6" s="1"/>
  <c r="R1122" i="6" s="1"/>
  <c r="R1123" i="6" s="1"/>
  <c r="R1124" i="6" s="1"/>
  <c r="R1125" i="6" s="1"/>
  <c r="R1126" i="6" s="1"/>
  <c r="R1127" i="6" s="1"/>
  <c r="R1128" i="6" s="1"/>
  <c r="R1129" i="6" s="1"/>
  <c r="R1130" i="6" s="1"/>
  <c r="R1131" i="6" s="1"/>
  <c r="R1132" i="6" s="1"/>
  <c r="R1133" i="6" s="1"/>
  <c r="R1134" i="6" s="1"/>
  <c r="R1135" i="6" s="1"/>
  <c r="R1136" i="6" s="1"/>
  <c r="R1137" i="6" s="1"/>
  <c r="R1138" i="6" s="1"/>
  <c r="R1139" i="6" s="1"/>
  <c r="R1140" i="6" s="1"/>
  <c r="R1141" i="6" s="1"/>
  <c r="R1142" i="6" s="1"/>
  <c r="R1143" i="6" s="1"/>
  <c r="R1144" i="6" s="1"/>
  <c r="R1145" i="6" s="1"/>
  <c r="R1146" i="6" s="1"/>
  <c r="R1147" i="6" s="1"/>
  <c r="R1148" i="6" s="1"/>
  <c r="R1149" i="6" s="1"/>
  <c r="R1150" i="6" s="1"/>
  <c r="R1151" i="6" s="1"/>
  <c r="R1152" i="6" s="1"/>
  <c r="R1153" i="6" s="1"/>
  <c r="R1154" i="6" s="1"/>
  <c r="R1155" i="6" s="1"/>
  <c r="R1156" i="6" s="1"/>
  <c r="R1157" i="6" s="1"/>
  <c r="R1158" i="6" s="1"/>
  <c r="R1159" i="6" s="1"/>
  <c r="R1160" i="6" s="1"/>
  <c r="R1161" i="6" s="1"/>
  <c r="R1162" i="6" s="1"/>
  <c r="R1163" i="6" s="1"/>
  <c r="R1164" i="6" s="1"/>
  <c r="R1165" i="6" s="1"/>
  <c r="R1166" i="6" s="1"/>
  <c r="R1167" i="6" s="1"/>
  <c r="R1168" i="6" s="1"/>
  <c r="R1169" i="6" s="1"/>
  <c r="R1170" i="6" s="1"/>
  <c r="R1171" i="6" s="1"/>
  <c r="R1172" i="6" s="1"/>
  <c r="R1173" i="6" s="1"/>
  <c r="R1174" i="6" s="1"/>
  <c r="R1175" i="6" s="1"/>
  <c r="R1176" i="6" s="1"/>
  <c r="R1177" i="6" s="1"/>
  <c r="R1178" i="6" s="1"/>
  <c r="R1179" i="6" s="1"/>
  <c r="R1180" i="6" s="1"/>
  <c r="R1181" i="6" s="1"/>
  <c r="R1182" i="6" s="1"/>
  <c r="R1183" i="6" s="1"/>
  <c r="R1184" i="6" s="1"/>
  <c r="R1185" i="6" s="1"/>
  <c r="R1186" i="6" s="1"/>
  <c r="R1187" i="6" s="1"/>
  <c r="R1188" i="6" s="1"/>
  <c r="R1189" i="6" s="1"/>
  <c r="R1190" i="6" s="1"/>
  <c r="R1191" i="6" s="1"/>
  <c r="R1192" i="6" s="1"/>
  <c r="R1193" i="6" s="1"/>
  <c r="R1194" i="6" s="1"/>
  <c r="R1195" i="6" s="1"/>
  <c r="R1196" i="6" s="1"/>
  <c r="R1197" i="6" s="1"/>
  <c r="R1198" i="6" s="1"/>
  <c r="R1199" i="6" s="1"/>
  <c r="R1200" i="6" s="1"/>
  <c r="R1201" i="6" s="1"/>
  <c r="R1202" i="6" s="1"/>
  <c r="R1203" i="6" s="1"/>
  <c r="R1204" i="6" s="1"/>
  <c r="R1205" i="6" s="1"/>
  <c r="R1206" i="6" s="1"/>
  <c r="R1207" i="6" s="1"/>
  <c r="R1208" i="6" s="1"/>
  <c r="R1209" i="6" s="1"/>
  <c r="R1210" i="6" s="1"/>
  <c r="R1211" i="6" s="1"/>
  <c r="R1212" i="6" s="1"/>
  <c r="R1213" i="6" s="1"/>
  <c r="R1214" i="6" s="1"/>
  <c r="R1215" i="6" s="1"/>
  <c r="R1216" i="6" s="1"/>
  <c r="R1217" i="6" s="1"/>
  <c r="R1218" i="6" s="1"/>
  <c r="R1219" i="6" s="1"/>
  <c r="R1220" i="6" s="1"/>
  <c r="R1221" i="6" s="1"/>
  <c r="R1222" i="6" s="1"/>
  <c r="R1223" i="6" s="1"/>
  <c r="R1224" i="6" s="1"/>
  <c r="R1225" i="6" s="1"/>
  <c r="R1226" i="6" s="1"/>
  <c r="R1227" i="6" s="1"/>
  <c r="R1228" i="6" s="1"/>
  <c r="R1229" i="6" s="1"/>
  <c r="R1230" i="6" s="1"/>
  <c r="R1231" i="6" s="1"/>
  <c r="R1232" i="6" s="1"/>
  <c r="R1233" i="6" s="1"/>
  <c r="R1234" i="6" s="1"/>
  <c r="R1235" i="6" s="1"/>
  <c r="R1236" i="6" s="1"/>
  <c r="R1237" i="6" s="1"/>
  <c r="R1238" i="6" s="1"/>
  <c r="R1239" i="6" s="1"/>
  <c r="R1240" i="6" s="1"/>
  <c r="R1241" i="6" s="1"/>
  <c r="R1242" i="6" s="1"/>
  <c r="R1243" i="6" s="1"/>
  <c r="R1244" i="6" s="1"/>
  <c r="R1245" i="6" s="1"/>
  <c r="R1246" i="6" s="1"/>
  <c r="R1247" i="6" s="1"/>
  <c r="R1248" i="6" s="1"/>
  <c r="R1249" i="6" s="1"/>
  <c r="R1250" i="6" s="1"/>
  <c r="R1251" i="6" s="1"/>
  <c r="R1252" i="6" s="1"/>
  <c r="R1253" i="6" s="1"/>
  <c r="R1254" i="6" s="1"/>
  <c r="R1255" i="6" s="1"/>
  <c r="R1256" i="6" s="1"/>
  <c r="R1257" i="6" s="1"/>
  <c r="R1258" i="6" s="1"/>
  <c r="R1259" i="6" s="1"/>
  <c r="R1260" i="6" s="1"/>
  <c r="R1261" i="6" s="1"/>
  <c r="R1262" i="6" s="1"/>
  <c r="R1263" i="6" s="1"/>
  <c r="R1264" i="6" s="1"/>
  <c r="R1265" i="6" s="1"/>
  <c r="R1266" i="6" s="1"/>
  <c r="R1267" i="6" s="1"/>
  <c r="R1268" i="6" s="1"/>
  <c r="R1269" i="6" s="1"/>
  <c r="R1270" i="6" s="1"/>
  <c r="R1271" i="6" s="1"/>
  <c r="R1272" i="6" s="1"/>
  <c r="R1273" i="6" s="1"/>
  <c r="R1274" i="6" s="1"/>
  <c r="R1275" i="6" s="1"/>
  <c r="R1276" i="6" s="1"/>
  <c r="R1277" i="6" s="1"/>
  <c r="R1278" i="6" s="1"/>
  <c r="R1279" i="6" s="1"/>
  <c r="R1280" i="6" s="1"/>
  <c r="R1281" i="6" s="1"/>
  <c r="R1282" i="6" s="1"/>
  <c r="R1283" i="6" s="1"/>
  <c r="R1284" i="6" s="1"/>
  <c r="R1285" i="6" s="1"/>
  <c r="R1286" i="6" s="1"/>
  <c r="R1287" i="6" s="1"/>
  <c r="R1288" i="6" s="1"/>
  <c r="R1289" i="6" s="1"/>
  <c r="R1290" i="6" s="1"/>
  <c r="R1291" i="6" s="1"/>
  <c r="R1292" i="6" s="1"/>
  <c r="R1293" i="6" s="1"/>
  <c r="R1294" i="6" s="1"/>
  <c r="R1295" i="6" s="1"/>
  <c r="R1296" i="6" s="1"/>
  <c r="R1297" i="6" s="1"/>
  <c r="R1298" i="6" s="1"/>
  <c r="R1299" i="6" s="1"/>
  <c r="R1300" i="6" s="1"/>
  <c r="R1301" i="6" s="1"/>
  <c r="R1302" i="6" s="1"/>
  <c r="R1303" i="6" s="1"/>
  <c r="R1304" i="6" s="1"/>
  <c r="R1305" i="6" s="1"/>
  <c r="R1306" i="6" s="1"/>
  <c r="R1307" i="6" s="1"/>
  <c r="R1308" i="6" s="1"/>
  <c r="R1309" i="6" s="1"/>
  <c r="R1310" i="6" s="1"/>
  <c r="R1311" i="6" s="1"/>
  <c r="R1312" i="6" s="1"/>
  <c r="R1313" i="6" s="1"/>
  <c r="R1314" i="6" s="1"/>
  <c r="R1315" i="6" s="1"/>
  <c r="R1316" i="6" s="1"/>
  <c r="R1317" i="6" s="1"/>
  <c r="R1318" i="6" s="1"/>
  <c r="R1319" i="6" s="1"/>
  <c r="R1320" i="6" s="1"/>
  <c r="R1321" i="6" s="1"/>
  <c r="R1322" i="6" s="1"/>
  <c r="R1323" i="6" s="1"/>
  <c r="R1324" i="6" s="1"/>
  <c r="R1325" i="6" s="1"/>
  <c r="R1326" i="6" s="1"/>
  <c r="R1327" i="6" s="1"/>
  <c r="R1328" i="6" s="1"/>
  <c r="R1329" i="6" s="1"/>
  <c r="R1330" i="6" s="1"/>
  <c r="R1331" i="6" s="1"/>
  <c r="R1332" i="6" s="1"/>
  <c r="R1333" i="6" s="1"/>
  <c r="R1334" i="6" s="1"/>
  <c r="R1335" i="6" s="1"/>
  <c r="R1336" i="6" s="1"/>
  <c r="R1337" i="6" s="1"/>
  <c r="R1338" i="6" s="1"/>
  <c r="R1339" i="6" s="1"/>
  <c r="R1340" i="6" s="1"/>
  <c r="R1341" i="6" s="1"/>
  <c r="R1342" i="6" s="1"/>
  <c r="R1343" i="6" s="1"/>
  <c r="R1344" i="6" s="1"/>
  <c r="R1345" i="6" s="1"/>
  <c r="R1346" i="6" s="1"/>
  <c r="R1347" i="6" s="1"/>
  <c r="R1348" i="6" s="1"/>
  <c r="R1349" i="6" s="1"/>
  <c r="R1350" i="6" s="1"/>
  <c r="R1351" i="6" s="1"/>
  <c r="R1352" i="6" s="1"/>
  <c r="R1353" i="6" s="1"/>
  <c r="R1354" i="6" s="1"/>
  <c r="R1355" i="6" s="1"/>
  <c r="R1356" i="6" s="1"/>
  <c r="R1357" i="6" s="1"/>
  <c r="R1358" i="6" s="1"/>
  <c r="R1359" i="6" s="1"/>
  <c r="R1360" i="6" s="1"/>
  <c r="R1361" i="6" s="1"/>
  <c r="R1362" i="6" s="1"/>
  <c r="R1363" i="6" s="1"/>
  <c r="R1364" i="6" s="1"/>
  <c r="R1365" i="6" s="1"/>
  <c r="R1366" i="6" s="1"/>
  <c r="R1367" i="6" s="1"/>
  <c r="R1368" i="6" s="1"/>
  <c r="R1369" i="6" s="1"/>
  <c r="R1370" i="6" s="1"/>
  <c r="R1371" i="6" s="1"/>
  <c r="R1372" i="6" s="1"/>
  <c r="R1373" i="6" s="1"/>
  <c r="R1374" i="6" s="1"/>
  <c r="R1375" i="6" s="1"/>
  <c r="R1376" i="6" s="1"/>
  <c r="R1377" i="6" s="1"/>
  <c r="R1378" i="6" s="1"/>
  <c r="R1379" i="6" s="1"/>
  <c r="R1380" i="6" s="1"/>
  <c r="R1381" i="6" s="1"/>
  <c r="R1382" i="6" s="1"/>
  <c r="R1383" i="6" s="1"/>
  <c r="R1384" i="6" s="1"/>
  <c r="R1385" i="6" s="1"/>
  <c r="R1386" i="6" s="1"/>
  <c r="R1387" i="6" s="1"/>
  <c r="R1388" i="6" s="1"/>
  <c r="R1389" i="6" s="1"/>
  <c r="R1390" i="6" s="1"/>
  <c r="R1391" i="6" s="1"/>
  <c r="R1392" i="6" s="1"/>
  <c r="R1393" i="6" s="1"/>
  <c r="R1394" i="6" s="1"/>
  <c r="R1395" i="6" s="1"/>
  <c r="R1396" i="6" s="1"/>
  <c r="R1397" i="6" s="1"/>
  <c r="R1398" i="6" s="1"/>
  <c r="R1399" i="6" s="1"/>
  <c r="R1400" i="6" s="1"/>
  <c r="R1401" i="6" s="1"/>
  <c r="R1402" i="6" s="1"/>
  <c r="R1403" i="6" s="1"/>
  <c r="R1404" i="6" s="1"/>
  <c r="R1405" i="6" s="1"/>
  <c r="R1406" i="6" s="1"/>
  <c r="R1407" i="6" s="1"/>
  <c r="R1408" i="6" s="1"/>
  <c r="R1409" i="6" s="1"/>
  <c r="R1410" i="6" s="1"/>
  <c r="R1411" i="6" s="1"/>
  <c r="R1412" i="6" s="1"/>
  <c r="R1413" i="6" s="1"/>
  <c r="R1414" i="6" s="1"/>
  <c r="R1415" i="6" s="1"/>
  <c r="R1416" i="6" s="1"/>
  <c r="R1417" i="6" s="1"/>
  <c r="R1418" i="6" s="1"/>
  <c r="R1419" i="6" s="1"/>
  <c r="R1420" i="6" s="1"/>
  <c r="R1421" i="6" s="1"/>
  <c r="R1422" i="6" s="1"/>
  <c r="R1423" i="6" s="1"/>
  <c r="R1424" i="6" s="1"/>
  <c r="R1425" i="6" s="1"/>
  <c r="R1426" i="6" s="1"/>
  <c r="R1427" i="6" s="1"/>
  <c r="R1428" i="6" s="1"/>
  <c r="R1429" i="6" s="1"/>
  <c r="R1430" i="6" s="1"/>
  <c r="R1431" i="6" s="1"/>
  <c r="R1432" i="6" s="1"/>
  <c r="R1433" i="6" s="1"/>
  <c r="R1434" i="6" s="1"/>
  <c r="R1435" i="6" s="1"/>
  <c r="R1436" i="6" s="1"/>
  <c r="R1437" i="6" s="1"/>
  <c r="R1438" i="6" s="1"/>
  <c r="R1439" i="6" s="1"/>
  <c r="R1440" i="6" s="1"/>
  <c r="R1441" i="6" s="1"/>
  <c r="R1442" i="6" s="1"/>
  <c r="R1443" i="6" s="1"/>
  <c r="R1444" i="6" s="1"/>
  <c r="R1445" i="6" s="1"/>
  <c r="R1446" i="6" s="1"/>
  <c r="R1447" i="6" s="1"/>
  <c r="R1448" i="6" s="1"/>
  <c r="R1449" i="6" s="1"/>
  <c r="R1450" i="6" s="1"/>
  <c r="R1451" i="6" s="1"/>
  <c r="R1452" i="6" s="1"/>
  <c r="R1453" i="6" s="1"/>
  <c r="R1454" i="6" s="1"/>
  <c r="R1455" i="6" s="1"/>
  <c r="R1456" i="6" s="1"/>
  <c r="R1457" i="6" s="1"/>
  <c r="R1458" i="6" s="1"/>
  <c r="R1459" i="6" s="1"/>
  <c r="R1460" i="6" s="1"/>
  <c r="R1461" i="6" s="1"/>
  <c r="R1462" i="6" s="1"/>
  <c r="R1463" i="6" s="1"/>
  <c r="R1464" i="6" s="1"/>
  <c r="R1465" i="6" s="1"/>
  <c r="R1466" i="6" s="1"/>
  <c r="R1467" i="6" s="1"/>
  <c r="R1468" i="6" s="1"/>
  <c r="R1469" i="6" s="1"/>
  <c r="R1470" i="6" s="1"/>
  <c r="R1471" i="6" s="1"/>
  <c r="R1472" i="6" s="1"/>
  <c r="R1473" i="6" s="1"/>
  <c r="R1474" i="6" s="1"/>
  <c r="R1475" i="6" s="1"/>
  <c r="R1476" i="6" s="1"/>
  <c r="R1477" i="6" s="1"/>
  <c r="R1478" i="6" s="1"/>
  <c r="R1479" i="6" s="1"/>
  <c r="R1480" i="6" s="1"/>
  <c r="R1481" i="6" s="1"/>
  <c r="R1482" i="6" s="1"/>
  <c r="R1483" i="6" s="1"/>
  <c r="R1484" i="6" s="1"/>
  <c r="R1485" i="6" s="1"/>
  <c r="R1486" i="6" s="1"/>
  <c r="R1487" i="6" s="1"/>
  <c r="R1488" i="6" s="1"/>
  <c r="R1489" i="6" s="1"/>
  <c r="R1490" i="6" s="1"/>
  <c r="R1491" i="6" s="1"/>
  <c r="R1492" i="6" s="1"/>
  <c r="R1493" i="6" s="1"/>
  <c r="R1494" i="6" s="1"/>
  <c r="R1495" i="6" s="1"/>
  <c r="R1496" i="6" s="1"/>
  <c r="R1497" i="6" s="1"/>
  <c r="R1498" i="6" s="1"/>
  <c r="R1499" i="6" s="1"/>
  <c r="R1500" i="6" s="1"/>
  <c r="R1501" i="6" s="1"/>
  <c r="R1502" i="6" s="1"/>
  <c r="R1503" i="6" s="1"/>
  <c r="R1504" i="6" s="1"/>
  <c r="R1505" i="6" s="1"/>
  <c r="R1506" i="6" s="1"/>
  <c r="R1507" i="6" s="1"/>
  <c r="R1508" i="6" s="1"/>
  <c r="R1509" i="6" s="1"/>
  <c r="R1510" i="6" s="1"/>
  <c r="R1511" i="6" s="1"/>
  <c r="R1512" i="6" s="1"/>
  <c r="R1513" i="6" s="1"/>
  <c r="R1514" i="6" s="1"/>
  <c r="R1515" i="6" s="1"/>
  <c r="R1516" i="6" s="1"/>
  <c r="R1517" i="6" s="1"/>
  <c r="R1518" i="6" s="1"/>
  <c r="R1519" i="6" s="1"/>
  <c r="R1520" i="6" s="1"/>
  <c r="R1521" i="6" s="1"/>
  <c r="R1522" i="6" s="1"/>
  <c r="R1523" i="6" s="1"/>
  <c r="R1524" i="6" s="1"/>
  <c r="R1525" i="6" s="1"/>
  <c r="R1526" i="6" s="1"/>
  <c r="R1527" i="6" s="1"/>
  <c r="R1528" i="6" s="1"/>
  <c r="R1529" i="6" s="1"/>
  <c r="R1530" i="6" s="1"/>
  <c r="R1531" i="6" s="1"/>
  <c r="R1532" i="6" s="1"/>
  <c r="R1533" i="6" s="1"/>
  <c r="R1534" i="6" s="1"/>
  <c r="R1535" i="6" s="1"/>
  <c r="R1536" i="6" s="1"/>
  <c r="R1537" i="6" s="1"/>
  <c r="R1538" i="6" s="1"/>
  <c r="R1539" i="6" s="1"/>
  <c r="R1540" i="6" s="1"/>
  <c r="R1541" i="6" s="1"/>
  <c r="R1542" i="6" s="1"/>
  <c r="R1543" i="6" s="1"/>
  <c r="R1544" i="6" s="1"/>
  <c r="R1545" i="6" s="1"/>
  <c r="R1546" i="6" s="1"/>
  <c r="R1547" i="6" s="1"/>
  <c r="R1548" i="6" s="1"/>
  <c r="R1549" i="6" s="1"/>
  <c r="R1550" i="6" s="1"/>
  <c r="R1551" i="6" s="1"/>
  <c r="R1552" i="6" s="1"/>
  <c r="R1553" i="6" s="1"/>
  <c r="R1554" i="6" s="1"/>
  <c r="R1555" i="6" s="1"/>
  <c r="R1556" i="6" s="1"/>
  <c r="R1557" i="6" s="1"/>
  <c r="R1558" i="6" s="1"/>
  <c r="R1559" i="6" s="1"/>
  <c r="R1560" i="6" s="1"/>
  <c r="R1561" i="6" s="1"/>
  <c r="R1562" i="6" s="1"/>
  <c r="R1563" i="6" s="1"/>
  <c r="R1564" i="6" s="1"/>
  <c r="R1565" i="6" s="1"/>
  <c r="R1566" i="6" s="1"/>
  <c r="R1567" i="6" s="1"/>
  <c r="R1568" i="6" s="1"/>
  <c r="R1569" i="6" s="1"/>
  <c r="R1570" i="6" s="1"/>
  <c r="R1571" i="6" s="1"/>
  <c r="R1572" i="6" s="1"/>
  <c r="R1573" i="6" s="1"/>
  <c r="R1574" i="6" s="1"/>
  <c r="R1575" i="6" s="1"/>
  <c r="R1576" i="6" s="1"/>
  <c r="R1577" i="6" s="1"/>
  <c r="R1578" i="6" s="1"/>
  <c r="R1579" i="6" s="1"/>
  <c r="R1580" i="6" s="1"/>
  <c r="R1581" i="6" s="1"/>
  <c r="R1582" i="6" s="1"/>
  <c r="R1583" i="6" s="1"/>
  <c r="R1584" i="6" s="1"/>
  <c r="R1585" i="6" s="1"/>
  <c r="R1586" i="6" s="1"/>
  <c r="R1587" i="6" s="1"/>
  <c r="R1588" i="6" s="1"/>
  <c r="R1589" i="6" s="1"/>
  <c r="R1590" i="6" s="1"/>
  <c r="R1591" i="6" s="1"/>
  <c r="R1592" i="6" s="1"/>
  <c r="R1593" i="6" s="1"/>
  <c r="R1594" i="6" s="1"/>
  <c r="R1595" i="6" s="1"/>
  <c r="R1596" i="6" s="1"/>
  <c r="R1597" i="6" s="1"/>
  <c r="R1598" i="6" s="1"/>
  <c r="R1599" i="6" s="1"/>
  <c r="R1600" i="6" s="1"/>
  <c r="R1601" i="6" s="1"/>
  <c r="R1602" i="6" s="1"/>
  <c r="R1603" i="6" s="1"/>
  <c r="R1604" i="6" s="1"/>
  <c r="R1605" i="6" s="1"/>
  <c r="R1606" i="6" s="1"/>
  <c r="R1607" i="6" s="1"/>
  <c r="R1608" i="6" s="1"/>
  <c r="R1609" i="6" s="1"/>
  <c r="R1610" i="6" s="1"/>
  <c r="R1611" i="6" s="1"/>
  <c r="R1612" i="6" s="1"/>
  <c r="R1613" i="6" s="1"/>
  <c r="R1614" i="6" s="1"/>
  <c r="R1615" i="6" s="1"/>
  <c r="R1616" i="6" s="1"/>
  <c r="R1617" i="6" s="1"/>
  <c r="R1618" i="6" s="1"/>
  <c r="R1619" i="6" s="1"/>
  <c r="R1620" i="6" s="1"/>
  <c r="R1621" i="6" s="1"/>
  <c r="R1622" i="6" s="1"/>
  <c r="R1623" i="6" s="1"/>
  <c r="R1624" i="6" s="1"/>
  <c r="R1625" i="6" s="1"/>
  <c r="R1626" i="6" s="1"/>
  <c r="R1627" i="6" s="1"/>
  <c r="R1628" i="6" s="1"/>
  <c r="R1629" i="6" s="1"/>
  <c r="R1630" i="6" s="1"/>
  <c r="R1631" i="6" s="1"/>
  <c r="R1632" i="6" s="1"/>
  <c r="R1633" i="6" s="1"/>
  <c r="R1634" i="6" s="1"/>
  <c r="R1635" i="6" s="1"/>
  <c r="R1636" i="6" s="1"/>
  <c r="R1637" i="6" s="1"/>
  <c r="R1638" i="6" s="1"/>
  <c r="R1639" i="6" s="1"/>
  <c r="R1640" i="6" s="1"/>
  <c r="R1641" i="6" s="1"/>
  <c r="R1642" i="6" s="1"/>
  <c r="R1643" i="6" s="1"/>
  <c r="R1644" i="6" s="1"/>
  <c r="R1645" i="6" s="1"/>
  <c r="R1646" i="6" s="1"/>
  <c r="R1647" i="6" s="1"/>
  <c r="R1648" i="6" s="1"/>
  <c r="R1649" i="6" s="1"/>
  <c r="R1650" i="6" s="1"/>
  <c r="R1651" i="6" s="1"/>
  <c r="R1652" i="6" s="1"/>
  <c r="R1653" i="6" s="1"/>
  <c r="R1654" i="6" s="1"/>
  <c r="R1655" i="6" s="1"/>
  <c r="R1656" i="6" s="1"/>
  <c r="R1657" i="6" s="1"/>
  <c r="R1658" i="6" s="1"/>
  <c r="R1659" i="6" s="1"/>
  <c r="R1660" i="6" s="1"/>
  <c r="R1661" i="6" s="1"/>
  <c r="R1662" i="6" s="1"/>
  <c r="R1663" i="6" s="1"/>
  <c r="R1664" i="6" s="1"/>
  <c r="R1665" i="6" s="1"/>
  <c r="R1666" i="6" s="1"/>
  <c r="R1667" i="6" s="1"/>
  <c r="R1668" i="6" s="1"/>
  <c r="R1669" i="6" s="1"/>
  <c r="R1670" i="6" s="1"/>
  <c r="R1671" i="6" s="1"/>
  <c r="R1672" i="6" s="1"/>
  <c r="R1673" i="6" s="1"/>
  <c r="R1674" i="6" s="1"/>
  <c r="R1675" i="6" s="1"/>
  <c r="R1676" i="6" s="1"/>
  <c r="R1677" i="6" s="1"/>
  <c r="R1678" i="6" s="1"/>
  <c r="R1679" i="6" s="1"/>
  <c r="R1680" i="6" s="1"/>
  <c r="R1681" i="6" s="1"/>
  <c r="R1682" i="6" s="1"/>
  <c r="R1683" i="6" s="1"/>
  <c r="R1684" i="6" s="1"/>
  <c r="R1685" i="6" s="1"/>
  <c r="R1686" i="6" s="1"/>
  <c r="R1687" i="6" s="1"/>
  <c r="R1688" i="6" s="1"/>
  <c r="R1689" i="6" s="1"/>
  <c r="R1690" i="6" s="1"/>
  <c r="R1691" i="6" s="1"/>
  <c r="R1692" i="6" s="1"/>
  <c r="R1693" i="6" s="1"/>
  <c r="R1694" i="6" s="1"/>
  <c r="R1695" i="6" s="1"/>
  <c r="R1696" i="6" s="1"/>
  <c r="R1697" i="6" s="1"/>
  <c r="R1698" i="6" s="1"/>
  <c r="R1699" i="6" s="1"/>
  <c r="R1700" i="6" s="1"/>
  <c r="R1701" i="6" s="1"/>
  <c r="R1702" i="6" s="1"/>
  <c r="R1703" i="6" s="1"/>
  <c r="R1704" i="6" s="1"/>
  <c r="R1705" i="6" s="1"/>
  <c r="R1706" i="6" s="1"/>
  <c r="R1707" i="6" s="1"/>
  <c r="R1708" i="6" s="1"/>
  <c r="R1709" i="6" s="1"/>
  <c r="R1710" i="6" s="1"/>
  <c r="R1711" i="6" s="1"/>
  <c r="R1712" i="6" s="1"/>
  <c r="R1713" i="6" s="1"/>
  <c r="R1714" i="6" s="1"/>
  <c r="R1715" i="6" s="1"/>
  <c r="R1716" i="6" s="1"/>
  <c r="R1717" i="6" s="1"/>
  <c r="R1718" i="6" s="1"/>
  <c r="R1719" i="6" s="1"/>
  <c r="R1720" i="6" s="1"/>
  <c r="R1721" i="6" s="1"/>
  <c r="R1722" i="6" s="1"/>
  <c r="R1723" i="6" s="1"/>
  <c r="R1724" i="6" s="1"/>
  <c r="R1725" i="6" s="1"/>
  <c r="R1726" i="6" s="1"/>
  <c r="R1727" i="6" s="1"/>
  <c r="R1728" i="6" s="1"/>
  <c r="R1729" i="6" s="1"/>
  <c r="R1730" i="6" s="1"/>
  <c r="R1731" i="6" s="1"/>
  <c r="R1732" i="6" s="1"/>
  <c r="R1733" i="6" s="1"/>
  <c r="R1734" i="6" s="1"/>
  <c r="R1735" i="6" s="1"/>
  <c r="R1736" i="6" s="1"/>
  <c r="R1737" i="6" s="1"/>
  <c r="R1738" i="6" s="1"/>
  <c r="R1739" i="6" s="1"/>
  <c r="R1740" i="6" s="1"/>
  <c r="R1741" i="6" s="1"/>
  <c r="R1742" i="6" s="1"/>
  <c r="R1743" i="6" s="1"/>
  <c r="R1744" i="6" s="1"/>
  <c r="R1745" i="6" s="1"/>
  <c r="R1746" i="6" s="1"/>
  <c r="R1747" i="6" s="1"/>
  <c r="R1748" i="6" s="1"/>
  <c r="R1749" i="6" s="1"/>
  <c r="R1750" i="6" s="1"/>
  <c r="R1751" i="6" s="1"/>
  <c r="R1752" i="6" s="1"/>
  <c r="R1753" i="6" s="1"/>
  <c r="R1754" i="6" s="1"/>
  <c r="R1755" i="6" s="1"/>
  <c r="R1756" i="6" s="1"/>
  <c r="R1757" i="6" s="1"/>
  <c r="R1758" i="6" s="1"/>
  <c r="R1759" i="6" s="1"/>
  <c r="R1760" i="6" s="1"/>
  <c r="R1761" i="6" s="1"/>
  <c r="R1762" i="6" s="1"/>
  <c r="R1763" i="6" s="1"/>
  <c r="R1764" i="6" s="1"/>
  <c r="R1765" i="6" s="1"/>
  <c r="R1766" i="6" s="1"/>
  <c r="R1767" i="6" s="1"/>
  <c r="R1768" i="6" s="1"/>
  <c r="R1769" i="6" s="1"/>
  <c r="R1770" i="6" s="1"/>
  <c r="R1771" i="6" s="1"/>
  <c r="R1772" i="6" s="1"/>
  <c r="R1773" i="6" s="1"/>
  <c r="R1774" i="6" s="1"/>
  <c r="R1775" i="6" s="1"/>
  <c r="R1776" i="6" s="1"/>
  <c r="R1777" i="6" s="1"/>
  <c r="R1778" i="6" s="1"/>
  <c r="R1779" i="6" s="1"/>
  <c r="R1780" i="6" s="1"/>
  <c r="R1781" i="6" s="1"/>
  <c r="R1782" i="6" s="1"/>
  <c r="R1783" i="6" s="1"/>
  <c r="R1784" i="6" s="1"/>
  <c r="R1785" i="6" s="1"/>
  <c r="R1786" i="6" s="1"/>
  <c r="R1787" i="6" s="1"/>
  <c r="R1788" i="6" s="1"/>
  <c r="R1789" i="6" s="1"/>
  <c r="R1790" i="6" s="1"/>
  <c r="R1791" i="6" s="1"/>
  <c r="R1792" i="6" s="1"/>
  <c r="R1793" i="6" s="1"/>
  <c r="R1794" i="6" s="1"/>
  <c r="R1795" i="6" s="1"/>
  <c r="R1796" i="6" s="1"/>
  <c r="R1797" i="6" s="1"/>
  <c r="R1798" i="6" s="1"/>
  <c r="R1799" i="6" s="1"/>
  <c r="R1800" i="6" s="1"/>
  <c r="R1801" i="6" s="1"/>
  <c r="R1802" i="6" s="1"/>
  <c r="R1803" i="6" s="1"/>
  <c r="R1804" i="6" s="1"/>
  <c r="R1805" i="6" s="1"/>
  <c r="R1806" i="6" s="1"/>
  <c r="R1807" i="6" s="1"/>
  <c r="R1808" i="6" s="1"/>
  <c r="R1809" i="6" s="1"/>
  <c r="R1810" i="6" s="1"/>
  <c r="R1811" i="6" s="1"/>
  <c r="R1812" i="6" s="1"/>
  <c r="R1813" i="6" s="1"/>
  <c r="R1814" i="6" s="1"/>
  <c r="R1815" i="6" s="1"/>
  <c r="R1816" i="6" s="1"/>
  <c r="R1817" i="6" s="1"/>
  <c r="R1818" i="6" s="1"/>
  <c r="R1819" i="6" s="1"/>
  <c r="R1820" i="6" s="1"/>
  <c r="R1821" i="6" s="1"/>
  <c r="R1822" i="6" s="1"/>
  <c r="R1823" i="6" s="1"/>
  <c r="R1824" i="6" s="1"/>
  <c r="R1825" i="6" s="1"/>
  <c r="R1826" i="6" s="1"/>
  <c r="R1827" i="6" s="1"/>
  <c r="R1828" i="6" s="1"/>
  <c r="R1829" i="6" s="1"/>
  <c r="R1830" i="6" s="1"/>
  <c r="R1831" i="6" s="1"/>
  <c r="R1832" i="6" s="1"/>
  <c r="R1833" i="6" s="1"/>
  <c r="R1834" i="6" s="1"/>
  <c r="R1835" i="6" s="1"/>
  <c r="R1836" i="6" s="1"/>
  <c r="R1837" i="6" s="1"/>
  <c r="R1838" i="6" s="1"/>
  <c r="R1839" i="6" s="1"/>
  <c r="R1840" i="6" s="1"/>
  <c r="R1841" i="6" s="1"/>
  <c r="R1842" i="6" s="1"/>
  <c r="R1843" i="6" s="1"/>
  <c r="R1844" i="6" s="1"/>
  <c r="R1845" i="6" s="1"/>
  <c r="R1846" i="6" s="1"/>
  <c r="R1847" i="6" s="1"/>
  <c r="R1848" i="6" s="1"/>
  <c r="R1849" i="6" s="1"/>
  <c r="R1850" i="6" s="1"/>
  <c r="R1851" i="6" s="1"/>
  <c r="R1852" i="6" s="1"/>
  <c r="R1853" i="6" s="1"/>
  <c r="R1854" i="6" s="1"/>
  <c r="R1855" i="6" s="1"/>
  <c r="R1856" i="6" s="1"/>
  <c r="R1857" i="6" s="1"/>
  <c r="R1858" i="6" s="1"/>
  <c r="R1859" i="6" s="1"/>
  <c r="R1860" i="6" s="1"/>
  <c r="R1861" i="6" s="1"/>
  <c r="R1862" i="6" s="1"/>
  <c r="R1863" i="6" s="1"/>
  <c r="R1864" i="6" s="1"/>
  <c r="R1865" i="6" s="1"/>
  <c r="R1866" i="6" s="1"/>
  <c r="R1867" i="6" s="1"/>
  <c r="R1868" i="6" s="1"/>
  <c r="R1869" i="6" s="1"/>
  <c r="R1870" i="6" s="1"/>
  <c r="R1871" i="6" s="1"/>
  <c r="R1872" i="6" s="1"/>
  <c r="R1873" i="6" s="1"/>
  <c r="R1874" i="6" s="1"/>
  <c r="R1875" i="6" s="1"/>
  <c r="R1876" i="6" s="1"/>
  <c r="R1877" i="6" s="1"/>
  <c r="R1878" i="6" s="1"/>
  <c r="R1879" i="6" s="1"/>
  <c r="R1880" i="6" s="1"/>
  <c r="R1881" i="6" s="1"/>
  <c r="R1882" i="6" s="1"/>
  <c r="R1883" i="6" s="1"/>
  <c r="R1884" i="6" s="1"/>
  <c r="R1885" i="6" s="1"/>
  <c r="R1886" i="6" s="1"/>
  <c r="R1887" i="6" s="1"/>
  <c r="R1888" i="6" s="1"/>
  <c r="R1889" i="6" s="1"/>
  <c r="R1890" i="6" s="1"/>
  <c r="R1891" i="6" s="1"/>
  <c r="R1892" i="6" s="1"/>
  <c r="R1893" i="6" s="1"/>
  <c r="R1894" i="6" s="1"/>
  <c r="R1895" i="6" s="1"/>
  <c r="R1896" i="6" s="1"/>
  <c r="R1897" i="6" s="1"/>
  <c r="R1898" i="6" s="1"/>
  <c r="R1899" i="6" s="1"/>
  <c r="R1900" i="6" s="1"/>
  <c r="R1901" i="6" s="1"/>
  <c r="R1902" i="6" s="1"/>
  <c r="R1903" i="6" s="1"/>
  <c r="R1904" i="6" s="1"/>
  <c r="R1905" i="6" s="1"/>
  <c r="R1906" i="6" s="1"/>
  <c r="R1907" i="6" s="1"/>
  <c r="R1908" i="6" s="1"/>
  <c r="R1909" i="6" s="1"/>
  <c r="R1910" i="6" s="1"/>
  <c r="R1911" i="6" s="1"/>
  <c r="R1912" i="6" s="1"/>
  <c r="R1913" i="6" s="1"/>
  <c r="R1914" i="6" s="1"/>
  <c r="R1915" i="6" s="1"/>
  <c r="R1916" i="6" s="1"/>
  <c r="R1917" i="6" s="1"/>
  <c r="R1918" i="6" s="1"/>
  <c r="R1919" i="6" s="1"/>
  <c r="R1920" i="6" s="1"/>
  <c r="R1921" i="6" s="1"/>
  <c r="R1922" i="6" s="1"/>
  <c r="R1923" i="6" s="1"/>
  <c r="R1924" i="6" s="1"/>
  <c r="R1925" i="6" s="1"/>
  <c r="R1926" i="6" s="1"/>
  <c r="R1927" i="6" s="1"/>
  <c r="R1928" i="6" s="1"/>
  <c r="R1929" i="6" s="1"/>
  <c r="R1930" i="6" s="1"/>
  <c r="R1931" i="6" s="1"/>
  <c r="R1932" i="6" s="1"/>
  <c r="R1933" i="6" s="1"/>
  <c r="R1934" i="6" s="1"/>
  <c r="R1935" i="6" s="1"/>
  <c r="R1936" i="6" s="1"/>
  <c r="R1937" i="6" s="1"/>
  <c r="R1938" i="6" s="1"/>
  <c r="R1939" i="6" s="1"/>
  <c r="R1940" i="6" s="1"/>
  <c r="R1941" i="6" s="1"/>
  <c r="R1942" i="6" s="1"/>
  <c r="R1943" i="6" s="1"/>
  <c r="R1944" i="6" s="1"/>
  <c r="R1945" i="6" s="1"/>
  <c r="R1946" i="6" s="1"/>
  <c r="R1947" i="6" s="1"/>
  <c r="R1948" i="6" s="1"/>
  <c r="R1949" i="6" s="1"/>
  <c r="R1950" i="6" s="1"/>
  <c r="R1951" i="6" s="1"/>
  <c r="R1952" i="6" s="1"/>
  <c r="R1953" i="6" s="1"/>
  <c r="R1954" i="6" s="1"/>
  <c r="R1955" i="6" s="1"/>
  <c r="R1956" i="6" s="1"/>
  <c r="R1957" i="6" s="1"/>
  <c r="R1958" i="6" s="1"/>
  <c r="R1959" i="6" s="1"/>
  <c r="R1960" i="6" s="1"/>
  <c r="R1961" i="6" s="1"/>
  <c r="R1962" i="6" s="1"/>
  <c r="R1963" i="6" s="1"/>
  <c r="R1964" i="6" s="1"/>
  <c r="R1965" i="6" s="1"/>
  <c r="R1966" i="6" s="1"/>
  <c r="R1967" i="6" s="1"/>
  <c r="R1968" i="6" s="1"/>
  <c r="R1969" i="6" s="1"/>
  <c r="R1970" i="6" s="1"/>
  <c r="R1971" i="6" s="1"/>
  <c r="R1972" i="6" s="1"/>
  <c r="R1973" i="6" s="1"/>
  <c r="R1974" i="6" s="1"/>
  <c r="R1975" i="6" s="1"/>
  <c r="R1976" i="6" s="1"/>
  <c r="R1977" i="6" s="1"/>
  <c r="R1978" i="6" s="1"/>
  <c r="R1979" i="6" s="1"/>
  <c r="R1980" i="6" s="1"/>
  <c r="R1981" i="6" s="1"/>
  <c r="R1982" i="6" s="1"/>
  <c r="R1983" i="6" s="1"/>
  <c r="R1984" i="6" s="1"/>
  <c r="R1985" i="6" s="1"/>
  <c r="R1986" i="6" s="1"/>
  <c r="R1987" i="6" s="1"/>
  <c r="R1988" i="6" s="1"/>
  <c r="R1989" i="6" s="1"/>
  <c r="R1990" i="6" s="1"/>
  <c r="R1991" i="6" s="1"/>
  <c r="R1992" i="6" s="1"/>
  <c r="R1993" i="6" s="1"/>
  <c r="R1994" i="6" s="1"/>
  <c r="R1995" i="6" s="1"/>
  <c r="R1996" i="6" s="1"/>
  <c r="R1997" i="6" s="1"/>
  <c r="R1998" i="6" s="1"/>
  <c r="R1999" i="6" s="1"/>
  <c r="R2000" i="6" s="1"/>
  <c r="R2001" i="6" s="1"/>
  <c r="R2002" i="6" s="1"/>
  <c r="R2003" i="6" s="1"/>
  <c r="R2004" i="6" s="1"/>
  <c r="R2005" i="6" s="1"/>
  <c r="R2006" i="6" s="1"/>
  <c r="R2007" i="6" s="1"/>
  <c r="R2008" i="6" s="1"/>
  <c r="R2009" i="6" s="1"/>
  <c r="R2010" i="6" s="1"/>
  <c r="R2011" i="6" s="1"/>
  <c r="R2012" i="6" s="1"/>
  <c r="R2013" i="6" s="1"/>
  <c r="R2014" i="6" s="1"/>
  <c r="R2015" i="6" s="1"/>
  <c r="R2016" i="6" s="1"/>
  <c r="R2017" i="6" s="1"/>
  <c r="R2018" i="6" s="1"/>
  <c r="R2019" i="6" s="1"/>
  <c r="R2020" i="6" s="1"/>
  <c r="R2021" i="6" s="1"/>
  <c r="R2022" i="6" s="1"/>
  <c r="R2023" i="6" s="1"/>
  <c r="R2024" i="6" s="1"/>
  <c r="R2025" i="6" s="1"/>
  <c r="R2026" i="6" s="1"/>
  <c r="R2027" i="6" s="1"/>
  <c r="R2028" i="6" s="1"/>
  <c r="R2029" i="6" s="1"/>
  <c r="R2030" i="6" s="1"/>
  <c r="R2031" i="6" s="1"/>
  <c r="R2032" i="6" s="1"/>
  <c r="R2033" i="6" s="1"/>
  <c r="R2034" i="6" s="1"/>
  <c r="R2035" i="6" s="1"/>
  <c r="R2036" i="6" s="1"/>
  <c r="R2037" i="6" s="1"/>
  <c r="R2038" i="6" s="1"/>
  <c r="R2039" i="6" s="1"/>
  <c r="R2040" i="6" s="1"/>
  <c r="R2041" i="6" s="1"/>
  <c r="R2042" i="6" s="1"/>
  <c r="R2043" i="6" s="1"/>
  <c r="R2044" i="6" s="1"/>
  <c r="R2045" i="6" s="1"/>
  <c r="R2046" i="6" s="1"/>
  <c r="R2047" i="6" s="1"/>
  <c r="R2048" i="6" s="1"/>
  <c r="R2049" i="6" s="1"/>
  <c r="R2050" i="6" s="1"/>
  <c r="R2051" i="6" s="1"/>
  <c r="R2052" i="6" s="1"/>
  <c r="R2053" i="6" s="1"/>
  <c r="R2054" i="6" s="1"/>
  <c r="R2055" i="6" s="1"/>
  <c r="R2056" i="6" s="1"/>
  <c r="R2057" i="6" s="1"/>
  <c r="R2058" i="6" s="1"/>
  <c r="R2059" i="6" s="1"/>
  <c r="R2060" i="6" s="1"/>
  <c r="R2061" i="6" s="1"/>
  <c r="R2062" i="6" s="1"/>
  <c r="R2063" i="6" s="1"/>
  <c r="R2064" i="6" s="1"/>
  <c r="R2065" i="6" s="1"/>
  <c r="R2066" i="6" s="1"/>
  <c r="R2067" i="6" s="1"/>
  <c r="R2068" i="6" s="1"/>
  <c r="R2069" i="6" s="1"/>
  <c r="R2070" i="6" s="1"/>
  <c r="R2071" i="6" s="1"/>
  <c r="R2072" i="6" s="1"/>
  <c r="R2073" i="6" s="1"/>
  <c r="R2074" i="6" s="1"/>
  <c r="R2075" i="6" s="1"/>
  <c r="R2076" i="6" s="1"/>
  <c r="R2077" i="6" s="1"/>
  <c r="R2078" i="6" s="1"/>
  <c r="R2079" i="6" s="1"/>
  <c r="R2080" i="6" s="1"/>
  <c r="R2081" i="6" s="1"/>
  <c r="R2082" i="6" s="1"/>
  <c r="R2083" i="6" s="1"/>
  <c r="R2084" i="6" s="1"/>
  <c r="R2085" i="6" s="1"/>
  <c r="R2086" i="6" s="1"/>
  <c r="R2087" i="6" s="1"/>
  <c r="R2088" i="6" s="1"/>
  <c r="R2089" i="6" s="1"/>
  <c r="R2090" i="6" s="1"/>
  <c r="R2091" i="6" s="1"/>
  <c r="R2092" i="6" s="1"/>
  <c r="R2093" i="6" s="1"/>
  <c r="R2094" i="6" s="1"/>
  <c r="R2095" i="6" s="1"/>
  <c r="R2096" i="6" s="1"/>
  <c r="R2097" i="6" s="1"/>
  <c r="R2098" i="6" s="1"/>
  <c r="R2099" i="6" s="1"/>
  <c r="R2100" i="6" s="1"/>
  <c r="R2101" i="6" s="1"/>
  <c r="R2102" i="6" s="1"/>
  <c r="R2103" i="6" s="1"/>
  <c r="R2104" i="6" s="1"/>
  <c r="R2105" i="6" s="1"/>
  <c r="R2106" i="6" s="1"/>
  <c r="R2107" i="6" s="1"/>
  <c r="R2108" i="6" s="1"/>
  <c r="R2109" i="6" s="1"/>
  <c r="R2110" i="6" s="1"/>
  <c r="R2111" i="6" s="1"/>
  <c r="R2112" i="6" s="1"/>
  <c r="R2113" i="6" s="1"/>
  <c r="R2114" i="6" s="1"/>
  <c r="R2115" i="6" s="1"/>
  <c r="R2116" i="6" s="1"/>
  <c r="R2117" i="6" s="1"/>
  <c r="R2118" i="6" s="1"/>
  <c r="R2119" i="6" s="1"/>
  <c r="R2120" i="6" s="1"/>
  <c r="R2121" i="6" s="1"/>
  <c r="R2122" i="6" s="1"/>
  <c r="R2123" i="6" s="1"/>
  <c r="R2124" i="6" s="1"/>
  <c r="R2125" i="6" s="1"/>
  <c r="R2126" i="6" s="1"/>
  <c r="R2127" i="6" s="1"/>
  <c r="R2128" i="6" s="1"/>
  <c r="R2129" i="6" s="1"/>
  <c r="R2130" i="6" s="1"/>
  <c r="R2131" i="6" s="1"/>
  <c r="R2132" i="6" s="1"/>
  <c r="R2133" i="6" s="1"/>
  <c r="R2134" i="6" s="1"/>
  <c r="R2135" i="6" s="1"/>
  <c r="R2136" i="6" s="1"/>
  <c r="R2137" i="6" s="1"/>
  <c r="R2138" i="6" s="1"/>
  <c r="R2139" i="6" s="1"/>
  <c r="R2140" i="6" s="1"/>
  <c r="R2141" i="6" s="1"/>
  <c r="R2142" i="6" s="1"/>
  <c r="R2143" i="6" s="1"/>
  <c r="R2144" i="6" s="1"/>
  <c r="R2145" i="6" s="1"/>
  <c r="R2146" i="6" s="1"/>
  <c r="R2147" i="6" s="1"/>
  <c r="R2148" i="6" s="1"/>
  <c r="R2149" i="6" s="1"/>
  <c r="R2150" i="6" s="1"/>
  <c r="R2151" i="6" s="1"/>
  <c r="R2152" i="6" s="1"/>
  <c r="R2153" i="6" s="1"/>
  <c r="R2154" i="6" s="1"/>
  <c r="R2155" i="6" s="1"/>
  <c r="R2156" i="6" s="1"/>
  <c r="R2157" i="6" s="1"/>
  <c r="R2158" i="6" s="1"/>
  <c r="R2159" i="6" s="1"/>
  <c r="R2160" i="6" s="1"/>
  <c r="R2161" i="6" s="1"/>
  <c r="R2162" i="6" s="1"/>
  <c r="R2163" i="6" s="1"/>
  <c r="R2164" i="6" s="1"/>
  <c r="R2165" i="6" s="1"/>
  <c r="R2166" i="6" s="1"/>
  <c r="R2167" i="6" s="1"/>
  <c r="R2168" i="6" s="1"/>
  <c r="R2169" i="6" s="1"/>
  <c r="R2170" i="6" s="1"/>
  <c r="R2171" i="6" s="1"/>
  <c r="R2172" i="6" s="1"/>
  <c r="R2173" i="6" s="1"/>
  <c r="R2174" i="6" s="1"/>
  <c r="R2175" i="6" s="1"/>
  <c r="R2176" i="6" s="1"/>
  <c r="R2177" i="6" s="1"/>
  <c r="R2178" i="6" s="1"/>
  <c r="R2179" i="6" s="1"/>
  <c r="R2180" i="6" s="1"/>
  <c r="R2181" i="6" s="1"/>
  <c r="R2182" i="6" s="1"/>
  <c r="R2183" i="6" s="1"/>
  <c r="R2184" i="6" s="1"/>
  <c r="R2185" i="6" s="1"/>
  <c r="R2186" i="6" s="1"/>
  <c r="R2187" i="6" s="1"/>
  <c r="R2188" i="6" s="1"/>
  <c r="R2189" i="6" s="1"/>
  <c r="R2190" i="6" s="1"/>
  <c r="R2191" i="6" s="1"/>
  <c r="R2192" i="6" s="1"/>
  <c r="R2193" i="6" s="1"/>
  <c r="R2194" i="6" s="1"/>
  <c r="R2195" i="6" s="1"/>
  <c r="R2196" i="6" s="1"/>
  <c r="R2197" i="6" s="1"/>
  <c r="R2198" i="6" s="1"/>
  <c r="R2199" i="6" s="1"/>
  <c r="R2200" i="6" s="1"/>
  <c r="R2201" i="6" s="1"/>
  <c r="R2202" i="6" s="1"/>
  <c r="R2203" i="6" s="1"/>
  <c r="R2204" i="6" s="1"/>
  <c r="R2205" i="6" s="1"/>
  <c r="R2206" i="6" s="1"/>
  <c r="R2207" i="6" s="1"/>
  <c r="R2208" i="6" s="1"/>
  <c r="R2209" i="6" s="1"/>
  <c r="R2210" i="6" s="1"/>
  <c r="R2211" i="6" s="1"/>
  <c r="R2212" i="6" s="1"/>
  <c r="R2213" i="6" s="1"/>
  <c r="R2214" i="6" s="1"/>
  <c r="R2215" i="6" s="1"/>
  <c r="R2216" i="6" s="1"/>
  <c r="R2217" i="6" s="1"/>
  <c r="R2218" i="6" s="1"/>
  <c r="R2219" i="6" s="1"/>
  <c r="R2220" i="6" s="1"/>
  <c r="R2221" i="6" s="1"/>
  <c r="R2222" i="6" s="1"/>
  <c r="R2223" i="6" s="1"/>
  <c r="R2224" i="6" s="1"/>
  <c r="R2225" i="6" s="1"/>
  <c r="R2226" i="6" s="1"/>
  <c r="R2227" i="6" s="1"/>
  <c r="R2228" i="6" s="1"/>
  <c r="R2229" i="6" s="1"/>
  <c r="R2230" i="6" s="1"/>
  <c r="R2231" i="6" s="1"/>
  <c r="R2232" i="6" s="1"/>
  <c r="R2233" i="6" s="1"/>
  <c r="R2234" i="6" s="1"/>
  <c r="R2235" i="6" s="1"/>
  <c r="R2236" i="6" s="1"/>
  <c r="R2237" i="6" s="1"/>
  <c r="R2238" i="6" s="1"/>
  <c r="R2239" i="6" s="1"/>
  <c r="R2240" i="6" s="1"/>
  <c r="R2241" i="6" s="1"/>
  <c r="R2242" i="6" s="1"/>
  <c r="R2243" i="6" s="1"/>
  <c r="R2244" i="6" s="1"/>
  <c r="R2245" i="6" s="1"/>
  <c r="R2246" i="6" s="1"/>
  <c r="R2247" i="6" s="1"/>
  <c r="R2248" i="6" s="1"/>
  <c r="R2249" i="6" s="1"/>
  <c r="R2250" i="6" s="1"/>
  <c r="R2251" i="6" s="1"/>
  <c r="R2252" i="6" s="1"/>
  <c r="R2253" i="6" s="1"/>
  <c r="R2254" i="6" s="1"/>
  <c r="R2255" i="6" s="1"/>
  <c r="R2256" i="6" s="1"/>
  <c r="R2257" i="6" s="1"/>
  <c r="R2258" i="6" s="1"/>
  <c r="R2259" i="6" s="1"/>
  <c r="R2260" i="6" s="1"/>
  <c r="R2261" i="6" s="1"/>
  <c r="R2262" i="6" s="1"/>
  <c r="R2263" i="6" s="1"/>
  <c r="R2264" i="6" s="1"/>
  <c r="R2265" i="6" s="1"/>
  <c r="R2266" i="6" s="1"/>
  <c r="R2267" i="6" s="1"/>
  <c r="R2268" i="6" s="1"/>
  <c r="R2269" i="6" s="1"/>
  <c r="R2270" i="6" s="1"/>
  <c r="R2271" i="6" s="1"/>
  <c r="R2272" i="6" s="1"/>
  <c r="R2273" i="6" s="1"/>
  <c r="R2274" i="6" s="1"/>
  <c r="R2275" i="6" s="1"/>
  <c r="R2276" i="6" s="1"/>
  <c r="R2277" i="6" s="1"/>
  <c r="R2278" i="6" s="1"/>
  <c r="R2279" i="6" s="1"/>
  <c r="R2280" i="6" s="1"/>
  <c r="R2281" i="6" s="1"/>
  <c r="R2282" i="6" s="1"/>
  <c r="R2283" i="6" s="1"/>
  <c r="R2284" i="6" s="1"/>
  <c r="R2285" i="6" s="1"/>
  <c r="R2286" i="6" s="1"/>
  <c r="R2287" i="6" s="1"/>
  <c r="R2288" i="6" s="1"/>
  <c r="R2289" i="6" s="1"/>
  <c r="R2290" i="6" s="1"/>
  <c r="R2291" i="6" s="1"/>
  <c r="R2292" i="6" s="1"/>
  <c r="R2293" i="6" s="1"/>
  <c r="R2294" i="6" s="1"/>
  <c r="R2295" i="6" s="1"/>
  <c r="R2296" i="6" s="1"/>
  <c r="R2297" i="6" s="1"/>
  <c r="R2298" i="6" s="1"/>
  <c r="R2299" i="6" s="1"/>
  <c r="R2300" i="6" s="1"/>
  <c r="R2301" i="6" s="1"/>
  <c r="R2302" i="6" s="1"/>
  <c r="R2303" i="6" s="1"/>
  <c r="R2304" i="6" s="1"/>
  <c r="R2305" i="6" s="1"/>
  <c r="R2306" i="6" s="1"/>
  <c r="R2307" i="6" s="1"/>
  <c r="R2308" i="6" s="1"/>
  <c r="R2309" i="6" s="1"/>
  <c r="R2310" i="6" s="1"/>
  <c r="R2311" i="6" s="1"/>
  <c r="R2312" i="6" s="1"/>
  <c r="R2313" i="6" s="1"/>
  <c r="R2314" i="6" s="1"/>
  <c r="R2315" i="6" s="1"/>
  <c r="R2316" i="6" s="1"/>
  <c r="R2317" i="6" s="1"/>
  <c r="R2318" i="6" s="1"/>
  <c r="R2319" i="6" s="1"/>
  <c r="R2320" i="6" s="1"/>
  <c r="R2321" i="6" s="1"/>
  <c r="R2322" i="6" s="1"/>
  <c r="R2323" i="6" s="1"/>
  <c r="R2324" i="6" s="1"/>
  <c r="R2325" i="6" s="1"/>
  <c r="R2326" i="6" s="1"/>
  <c r="R2327" i="6" s="1"/>
  <c r="R2328" i="6" s="1"/>
  <c r="R2329" i="6" s="1"/>
  <c r="R2330" i="6" s="1"/>
  <c r="R2331" i="6" s="1"/>
  <c r="R2332" i="6" s="1"/>
  <c r="R2333" i="6" s="1"/>
  <c r="R2334" i="6" s="1"/>
  <c r="R2335" i="6" s="1"/>
  <c r="R2336" i="6" s="1"/>
  <c r="R2337" i="6" s="1"/>
  <c r="R2338" i="6" s="1"/>
  <c r="R2339" i="6" s="1"/>
  <c r="R2340" i="6" s="1"/>
  <c r="R2341" i="6" s="1"/>
  <c r="R2342" i="6" s="1"/>
  <c r="R2343" i="6" s="1"/>
  <c r="R2344" i="6" s="1"/>
  <c r="R2345" i="6" s="1"/>
  <c r="R2346" i="6" s="1"/>
  <c r="R2347" i="6" s="1"/>
  <c r="R2348" i="6" s="1"/>
  <c r="R2349" i="6" s="1"/>
  <c r="R2350" i="6" s="1"/>
  <c r="R2351" i="6" s="1"/>
  <c r="R2352" i="6" s="1"/>
  <c r="R2353" i="6" s="1"/>
  <c r="R2354" i="6" s="1"/>
  <c r="R2355" i="6" s="1"/>
  <c r="R2356" i="6" s="1"/>
  <c r="R2357" i="6" s="1"/>
  <c r="R2358" i="6" s="1"/>
  <c r="R2359" i="6" s="1"/>
  <c r="R2360" i="6" s="1"/>
  <c r="R2361" i="6" s="1"/>
  <c r="R2362" i="6" s="1"/>
  <c r="R2363" i="6" s="1"/>
  <c r="R2364" i="6" s="1"/>
  <c r="R2365" i="6" s="1"/>
  <c r="R2366" i="6" s="1"/>
  <c r="R2367" i="6" s="1"/>
  <c r="R2368" i="6" s="1"/>
  <c r="R2369" i="6" s="1"/>
  <c r="R2370" i="6" s="1"/>
  <c r="R2371" i="6" s="1"/>
  <c r="R2372" i="6" s="1"/>
  <c r="R2373" i="6" s="1"/>
  <c r="R2374" i="6" s="1"/>
  <c r="R2375" i="6" s="1"/>
  <c r="R2376" i="6" s="1"/>
  <c r="R2377" i="6" s="1"/>
  <c r="R2378" i="6" s="1"/>
  <c r="R2379" i="6" s="1"/>
  <c r="R2380" i="6" s="1"/>
  <c r="R2381" i="6" s="1"/>
  <c r="R2382" i="6" s="1"/>
  <c r="R2383" i="6" s="1"/>
  <c r="R2384" i="6" s="1"/>
  <c r="R2385" i="6" s="1"/>
  <c r="R2386" i="6" s="1"/>
  <c r="R2387" i="6" s="1"/>
  <c r="R2388" i="6" s="1"/>
  <c r="R2389" i="6" s="1"/>
  <c r="R2390" i="6" s="1"/>
  <c r="R2391" i="6" s="1"/>
  <c r="R2392" i="6" s="1"/>
  <c r="R2393" i="6" s="1"/>
  <c r="R2394" i="6" s="1"/>
  <c r="R2395" i="6" s="1"/>
  <c r="R2396" i="6" s="1"/>
  <c r="R2397" i="6" s="1"/>
  <c r="R2398" i="6" s="1"/>
  <c r="R2399" i="6" s="1"/>
  <c r="R2400" i="6" s="1"/>
  <c r="R2401" i="6" s="1"/>
  <c r="R2402" i="6" s="1"/>
  <c r="R2403" i="6" s="1"/>
  <c r="R2404" i="6" s="1"/>
  <c r="R2405" i="6" s="1"/>
  <c r="R2406" i="6" s="1"/>
  <c r="R2407" i="6" s="1"/>
  <c r="R2408" i="6" s="1"/>
  <c r="R2409" i="6" s="1"/>
  <c r="R2410" i="6" s="1"/>
  <c r="R2411" i="6" s="1"/>
  <c r="R2412" i="6" s="1"/>
  <c r="R2413" i="6" s="1"/>
  <c r="R2414" i="6" s="1"/>
  <c r="R2415" i="6" s="1"/>
  <c r="R2416" i="6" s="1"/>
  <c r="R2417" i="6" s="1"/>
  <c r="R2418" i="6" s="1"/>
  <c r="R2419" i="6" s="1"/>
  <c r="R2420" i="6" s="1"/>
  <c r="R2421" i="6" s="1"/>
  <c r="R2422" i="6" s="1"/>
  <c r="R2423" i="6" s="1"/>
  <c r="R2424" i="6" s="1"/>
  <c r="R2425" i="6" s="1"/>
  <c r="R2426" i="6" s="1"/>
  <c r="R2427" i="6" s="1"/>
  <c r="R2428" i="6" s="1"/>
  <c r="R2429" i="6" s="1"/>
  <c r="R2430" i="6" s="1"/>
  <c r="R2431" i="6" s="1"/>
  <c r="R2432" i="6" s="1"/>
  <c r="R2433" i="6" s="1"/>
  <c r="R2434" i="6" s="1"/>
  <c r="R2435" i="6" s="1"/>
  <c r="R2436" i="6" s="1"/>
  <c r="R2437" i="6" s="1"/>
  <c r="R2438" i="6" s="1"/>
  <c r="R2439" i="6" s="1"/>
  <c r="R2440" i="6" s="1"/>
  <c r="R2441" i="6" s="1"/>
  <c r="R2442" i="6" s="1"/>
  <c r="R2443" i="6" s="1"/>
  <c r="R2444" i="6" s="1"/>
  <c r="R2445" i="6" s="1"/>
  <c r="R2446" i="6" s="1"/>
  <c r="R2447" i="6" s="1"/>
  <c r="R2448" i="6" s="1"/>
  <c r="R2449" i="6" s="1"/>
  <c r="R2450" i="6" s="1"/>
  <c r="R2451" i="6" s="1"/>
  <c r="R2452" i="6" s="1"/>
  <c r="R2453" i="6" s="1"/>
  <c r="R2454" i="6" s="1"/>
  <c r="R2455" i="6" s="1"/>
  <c r="R2456" i="6" s="1"/>
  <c r="R2457" i="6" s="1"/>
  <c r="R2458" i="6" s="1"/>
  <c r="R2459" i="6" s="1"/>
  <c r="R2460" i="6" s="1"/>
  <c r="R2461" i="6" s="1"/>
  <c r="R2462" i="6" s="1"/>
  <c r="R2463" i="6" s="1"/>
  <c r="R2464" i="6" s="1"/>
  <c r="R2465" i="6" s="1"/>
  <c r="R2466" i="6" s="1"/>
  <c r="R2467" i="6" s="1"/>
  <c r="R2468" i="6" s="1"/>
  <c r="R2469" i="6" s="1"/>
  <c r="R2470" i="6" s="1"/>
  <c r="R2471" i="6" s="1"/>
  <c r="R2472" i="6" s="1"/>
  <c r="R2473" i="6" s="1"/>
  <c r="R2474" i="6" s="1"/>
  <c r="R2475" i="6" s="1"/>
  <c r="R2476" i="6" s="1"/>
  <c r="R2477" i="6" s="1"/>
  <c r="R2478" i="6" s="1"/>
  <c r="R2479" i="6" s="1"/>
  <c r="R2480" i="6" s="1"/>
  <c r="R2481" i="6" s="1"/>
  <c r="R2482" i="6" s="1"/>
  <c r="R2483" i="6" s="1"/>
  <c r="R2484" i="6" s="1"/>
  <c r="R2485" i="6" s="1"/>
  <c r="R2486" i="6" s="1"/>
  <c r="R2487" i="6" s="1"/>
  <c r="R2488" i="6" s="1"/>
  <c r="R2489" i="6" s="1"/>
  <c r="R2490" i="6" s="1"/>
  <c r="R2491" i="6" s="1"/>
  <c r="R2492" i="6" s="1"/>
  <c r="R2493" i="6" s="1"/>
  <c r="R2494" i="6" s="1"/>
  <c r="R2495" i="6" s="1"/>
  <c r="R2496" i="6" s="1"/>
  <c r="R2497" i="6" s="1"/>
  <c r="R2498" i="6" s="1"/>
  <c r="R2499" i="6" s="1"/>
  <c r="R2500" i="6" s="1"/>
  <c r="R2501" i="6" s="1"/>
  <c r="R2502" i="6" s="1"/>
  <c r="R2503" i="6" s="1"/>
  <c r="R2504" i="6" s="1"/>
  <c r="R2505" i="6" s="1"/>
  <c r="R2506" i="6" s="1"/>
  <c r="R2507" i="6" s="1"/>
  <c r="R2508" i="6" s="1"/>
  <c r="R2509" i="6" s="1"/>
  <c r="R2510" i="6" s="1"/>
  <c r="R2511" i="6" s="1"/>
  <c r="R2512" i="6" s="1"/>
  <c r="R2513" i="6" s="1"/>
  <c r="R2514" i="6" s="1"/>
  <c r="R2515" i="6" s="1"/>
  <c r="R2516" i="6" s="1"/>
  <c r="R2517" i="6" s="1"/>
  <c r="R2518" i="6" s="1"/>
  <c r="R2519" i="6" s="1"/>
  <c r="R2520" i="6" s="1"/>
  <c r="R2521" i="6" s="1"/>
  <c r="R2522" i="6" s="1"/>
  <c r="R2523" i="6" s="1"/>
  <c r="R2524" i="6" s="1"/>
  <c r="R2525" i="6" s="1"/>
  <c r="R2526" i="6" s="1"/>
  <c r="R2527" i="6" s="1"/>
  <c r="R2528" i="6" s="1"/>
  <c r="R2529" i="6" s="1"/>
  <c r="R2530" i="6" s="1"/>
  <c r="R2531" i="6" s="1"/>
  <c r="R2532" i="6" s="1"/>
  <c r="R2533" i="6" s="1"/>
  <c r="R2534" i="6" s="1"/>
  <c r="R2535" i="6" s="1"/>
  <c r="R2536" i="6" s="1"/>
  <c r="R2537" i="6" s="1"/>
  <c r="R2538" i="6" s="1"/>
  <c r="R2539" i="6" s="1"/>
  <c r="R2540" i="6" s="1"/>
  <c r="R2541" i="6" s="1"/>
  <c r="R2542" i="6" s="1"/>
  <c r="R2543" i="6" s="1"/>
  <c r="R2544" i="6" s="1"/>
  <c r="R2545" i="6" s="1"/>
  <c r="R2546" i="6" s="1"/>
  <c r="R2547" i="6" s="1"/>
  <c r="R2548" i="6" s="1"/>
  <c r="R2549" i="6" s="1"/>
  <c r="R2550" i="6" s="1"/>
  <c r="R2551" i="6" s="1"/>
  <c r="R2552" i="6" s="1"/>
  <c r="R2553" i="6" s="1"/>
  <c r="R2554" i="6" s="1"/>
  <c r="R2555" i="6" s="1"/>
  <c r="R2556" i="6" s="1"/>
  <c r="R2557" i="6" s="1"/>
  <c r="R2558" i="6" s="1"/>
  <c r="R2559" i="6" s="1"/>
  <c r="R2560" i="6" s="1"/>
  <c r="R2561" i="6" s="1"/>
  <c r="R2562" i="6" s="1"/>
  <c r="R2563" i="6" s="1"/>
  <c r="R2564" i="6" s="1"/>
  <c r="R2565" i="6" s="1"/>
  <c r="R2566" i="6" s="1"/>
  <c r="R2567" i="6" s="1"/>
  <c r="N532" i="6"/>
  <c r="N533" i="6" s="1"/>
  <c r="N534" i="6" s="1"/>
  <c r="N535" i="6" s="1"/>
  <c r="N536" i="6" s="1"/>
  <c r="N537" i="6" s="1"/>
  <c r="N538" i="6" s="1"/>
  <c r="N539" i="6" s="1"/>
  <c r="N540" i="6" s="1"/>
  <c r="N541" i="6" s="1"/>
  <c r="N542" i="6" s="1"/>
  <c r="N543" i="6" s="1"/>
  <c r="N544" i="6" s="1"/>
  <c r="N545" i="6" s="1"/>
  <c r="N546" i="6" s="1"/>
  <c r="N547" i="6" s="1"/>
  <c r="N548" i="6" s="1"/>
  <c r="N549" i="6" s="1"/>
  <c r="N550" i="6" s="1"/>
  <c r="N551" i="6" s="1"/>
  <c r="N552" i="6" s="1"/>
  <c r="N553" i="6" s="1"/>
  <c r="N554" i="6" s="1"/>
  <c r="N555" i="6" s="1"/>
  <c r="N556" i="6" s="1"/>
  <c r="N557" i="6" s="1"/>
  <c r="N558" i="6" s="1"/>
  <c r="N559" i="6" s="1"/>
  <c r="N560" i="6" s="1"/>
  <c r="N561" i="6" s="1"/>
  <c r="N562" i="6" s="1"/>
  <c r="N563" i="6" s="1"/>
  <c r="N564" i="6" s="1"/>
  <c r="N565" i="6" s="1"/>
  <c r="N566" i="6" s="1"/>
  <c r="N567" i="6" s="1"/>
  <c r="N568" i="6" s="1"/>
  <c r="N569" i="6" s="1"/>
  <c r="N570" i="6" s="1"/>
  <c r="N571" i="6" s="1"/>
  <c r="N572" i="6" s="1"/>
  <c r="N573" i="6" s="1"/>
  <c r="N574" i="6" s="1"/>
  <c r="N575" i="6" s="1"/>
  <c r="N576" i="6" s="1"/>
  <c r="N577" i="6" s="1"/>
  <c r="N578" i="6" s="1"/>
  <c r="N579" i="6" s="1"/>
  <c r="N580" i="6" s="1"/>
  <c r="N581" i="6" s="1"/>
  <c r="N582" i="6" s="1"/>
  <c r="N583" i="6" s="1"/>
  <c r="N584" i="6" s="1"/>
  <c r="N585" i="6" s="1"/>
  <c r="N586" i="6" s="1"/>
  <c r="N587" i="6" s="1"/>
  <c r="N588" i="6" s="1"/>
  <c r="N589" i="6" s="1"/>
  <c r="N590" i="6" s="1"/>
  <c r="N591" i="6" s="1"/>
  <c r="N592" i="6" s="1"/>
  <c r="N593" i="6" s="1"/>
  <c r="N594" i="6" s="1"/>
  <c r="N595" i="6" s="1"/>
  <c r="N596" i="6" s="1"/>
  <c r="N597" i="6" s="1"/>
  <c r="N598" i="6" s="1"/>
  <c r="N599" i="6" s="1"/>
  <c r="N600" i="6" s="1"/>
  <c r="N601" i="6" s="1"/>
  <c r="N602" i="6" s="1"/>
  <c r="N603" i="6" s="1"/>
  <c r="N604" i="6" s="1"/>
  <c r="N605" i="6" s="1"/>
  <c r="N606" i="6" s="1"/>
  <c r="N607" i="6" s="1"/>
  <c r="N608" i="6" s="1"/>
  <c r="N609" i="6" s="1"/>
  <c r="N610" i="6" s="1"/>
  <c r="N611" i="6" s="1"/>
  <c r="N612" i="6" s="1"/>
  <c r="N613" i="6" s="1"/>
  <c r="N614" i="6" s="1"/>
  <c r="N615" i="6" s="1"/>
  <c r="N616" i="6" s="1"/>
  <c r="N617" i="6" s="1"/>
  <c r="N618" i="6" s="1"/>
  <c r="N619" i="6" s="1"/>
  <c r="N620" i="6" s="1"/>
  <c r="N621" i="6" s="1"/>
  <c r="N622" i="6" s="1"/>
  <c r="N623" i="6" s="1"/>
  <c r="N624" i="6" s="1"/>
  <c r="N625" i="6" s="1"/>
  <c r="N626" i="6" s="1"/>
  <c r="N627" i="6" s="1"/>
  <c r="N628" i="6" s="1"/>
  <c r="N629" i="6" s="1"/>
  <c r="N630" i="6" s="1"/>
  <c r="N631" i="6" s="1"/>
  <c r="N632" i="6" s="1"/>
  <c r="N633" i="6" s="1"/>
  <c r="N634" i="6" s="1"/>
  <c r="N635" i="6" s="1"/>
  <c r="N636" i="6" s="1"/>
  <c r="N637" i="6" s="1"/>
  <c r="N638" i="6" s="1"/>
  <c r="N639" i="6" s="1"/>
  <c r="N640" i="6" s="1"/>
  <c r="N641" i="6" s="1"/>
  <c r="N642" i="6" s="1"/>
  <c r="N643" i="6" s="1"/>
  <c r="N644" i="6" s="1"/>
  <c r="N645" i="6" s="1"/>
  <c r="N646" i="6" s="1"/>
  <c r="N647" i="6" s="1"/>
  <c r="N648" i="6" s="1"/>
  <c r="N649" i="6" s="1"/>
  <c r="N650" i="6" s="1"/>
  <c r="N651" i="6" s="1"/>
  <c r="N652" i="6" s="1"/>
  <c r="N653" i="6" s="1"/>
  <c r="N654" i="6" s="1"/>
  <c r="N655" i="6" s="1"/>
  <c r="N656" i="6" s="1"/>
  <c r="N657" i="6" s="1"/>
  <c r="N658" i="6" s="1"/>
  <c r="N659" i="6" s="1"/>
  <c r="N660" i="6" s="1"/>
  <c r="N661" i="6" s="1"/>
  <c r="N662" i="6" s="1"/>
  <c r="N663" i="6" s="1"/>
  <c r="N664" i="6" s="1"/>
  <c r="N665" i="6" s="1"/>
  <c r="N666" i="6" s="1"/>
  <c r="N667" i="6" s="1"/>
  <c r="N668" i="6" s="1"/>
  <c r="N669" i="6" s="1"/>
  <c r="N670" i="6" s="1"/>
  <c r="N671" i="6" s="1"/>
  <c r="N672" i="6" s="1"/>
  <c r="N673" i="6" s="1"/>
  <c r="N674" i="6" s="1"/>
  <c r="N675" i="6" s="1"/>
  <c r="N676" i="6" s="1"/>
  <c r="N677" i="6" s="1"/>
  <c r="N678" i="6" s="1"/>
  <c r="N679" i="6" s="1"/>
  <c r="N680" i="6" s="1"/>
  <c r="N681" i="6" s="1"/>
  <c r="N682" i="6" s="1"/>
  <c r="N683" i="6" s="1"/>
  <c r="N684" i="6" s="1"/>
  <c r="N685" i="6" s="1"/>
  <c r="N686" i="6" s="1"/>
  <c r="N687" i="6" s="1"/>
  <c r="N688" i="6" s="1"/>
  <c r="N689" i="6" s="1"/>
  <c r="N690" i="6" s="1"/>
  <c r="N691" i="6" s="1"/>
  <c r="N692" i="6" s="1"/>
  <c r="N693" i="6" s="1"/>
  <c r="N694" i="6" s="1"/>
  <c r="N695" i="6" s="1"/>
  <c r="N696" i="6" s="1"/>
  <c r="N697" i="6" s="1"/>
  <c r="N698" i="6" s="1"/>
  <c r="N699" i="6" s="1"/>
  <c r="N700" i="6" s="1"/>
  <c r="N701" i="6" s="1"/>
  <c r="N702" i="6" s="1"/>
  <c r="N703" i="6" s="1"/>
  <c r="N704" i="6" s="1"/>
  <c r="N705" i="6" s="1"/>
  <c r="N706" i="6" s="1"/>
  <c r="N707" i="6" s="1"/>
  <c r="N708" i="6" s="1"/>
  <c r="N709" i="6" s="1"/>
  <c r="N710" i="6" s="1"/>
  <c r="N711" i="6" s="1"/>
  <c r="N712" i="6" s="1"/>
  <c r="N713" i="6" s="1"/>
  <c r="N714" i="6" s="1"/>
  <c r="N715" i="6" s="1"/>
  <c r="N716" i="6" s="1"/>
  <c r="N717" i="6" s="1"/>
  <c r="N718" i="6" s="1"/>
  <c r="N719" i="6" s="1"/>
  <c r="N720" i="6" s="1"/>
  <c r="N721" i="6" s="1"/>
  <c r="N722" i="6" s="1"/>
  <c r="N723" i="6" s="1"/>
  <c r="N724" i="6" s="1"/>
  <c r="N725" i="6" s="1"/>
  <c r="N726" i="6" s="1"/>
  <c r="N727" i="6" s="1"/>
  <c r="N728" i="6" s="1"/>
  <c r="N729" i="6" s="1"/>
  <c r="N730" i="6" s="1"/>
  <c r="N731" i="6" s="1"/>
  <c r="N732" i="6" s="1"/>
  <c r="N733" i="6" s="1"/>
  <c r="N734" i="6" s="1"/>
  <c r="N735" i="6" s="1"/>
  <c r="N736" i="6" s="1"/>
  <c r="N737" i="6" s="1"/>
  <c r="N738" i="6" s="1"/>
  <c r="N739" i="6" s="1"/>
  <c r="N740" i="6" s="1"/>
  <c r="N741" i="6" s="1"/>
  <c r="N742" i="6" s="1"/>
  <c r="N743" i="6" s="1"/>
  <c r="N744" i="6" s="1"/>
  <c r="N745" i="6" s="1"/>
  <c r="N746" i="6" s="1"/>
  <c r="N747" i="6" s="1"/>
  <c r="N748" i="6" s="1"/>
  <c r="N749" i="6" s="1"/>
  <c r="N750" i="6" s="1"/>
  <c r="N751" i="6" s="1"/>
  <c r="N752" i="6" s="1"/>
  <c r="N753" i="6" s="1"/>
  <c r="N754" i="6" s="1"/>
  <c r="N755" i="6" s="1"/>
  <c r="N756" i="6" s="1"/>
  <c r="N757" i="6" s="1"/>
  <c r="N758" i="6" s="1"/>
  <c r="N759" i="6" s="1"/>
  <c r="N760" i="6" s="1"/>
  <c r="N761" i="6" s="1"/>
  <c r="N762" i="6" s="1"/>
  <c r="N763" i="6" s="1"/>
  <c r="N764" i="6" s="1"/>
  <c r="N765" i="6" s="1"/>
  <c r="N766" i="6" s="1"/>
  <c r="N767" i="6" s="1"/>
  <c r="N768" i="6" s="1"/>
  <c r="N769" i="6" s="1"/>
  <c r="N770" i="6" s="1"/>
  <c r="N771" i="6" s="1"/>
  <c r="N772" i="6" s="1"/>
  <c r="N773" i="6" s="1"/>
  <c r="N774" i="6" s="1"/>
  <c r="N775" i="6" s="1"/>
  <c r="N776" i="6" s="1"/>
  <c r="N777" i="6" s="1"/>
  <c r="N778" i="6" s="1"/>
  <c r="N779" i="6" s="1"/>
  <c r="N780" i="6" s="1"/>
  <c r="N781" i="6" s="1"/>
  <c r="N782" i="6" s="1"/>
  <c r="N783" i="6" s="1"/>
  <c r="N784" i="6" s="1"/>
  <c r="N785" i="6" s="1"/>
  <c r="N786" i="6" s="1"/>
  <c r="N787" i="6" s="1"/>
  <c r="N788" i="6" s="1"/>
  <c r="N789" i="6" s="1"/>
  <c r="N790" i="6" s="1"/>
  <c r="N791" i="6" s="1"/>
  <c r="N792" i="6" s="1"/>
  <c r="N793" i="6" s="1"/>
  <c r="N794" i="6" s="1"/>
  <c r="N795" i="6" s="1"/>
  <c r="N796" i="6" s="1"/>
  <c r="N797" i="6" s="1"/>
  <c r="N798" i="6" s="1"/>
  <c r="N799" i="6" s="1"/>
  <c r="N800" i="6" s="1"/>
  <c r="N801" i="6" s="1"/>
  <c r="N802" i="6" s="1"/>
  <c r="N803" i="6" s="1"/>
  <c r="N804" i="6" s="1"/>
  <c r="N805" i="6" s="1"/>
  <c r="N806" i="6" s="1"/>
  <c r="N807" i="6" s="1"/>
  <c r="N808" i="6" s="1"/>
  <c r="N809" i="6" s="1"/>
  <c r="N810" i="6" s="1"/>
  <c r="N811" i="6" s="1"/>
  <c r="N812" i="6" s="1"/>
  <c r="N813" i="6" s="1"/>
  <c r="N814" i="6" s="1"/>
  <c r="N815" i="6" s="1"/>
  <c r="N816" i="6" s="1"/>
  <c r="N817" i="6" s="1"/>
  <c r="N818" i="6" s="1"/>
  <c r="N819" i="6" s="1"/>
  <c r="N820" i="6" s="1"/>
  <c r="N821" i="6" s="1"/>
  <c r="N822" i="6" s="1"/>
  <c r="N823" i="6" s="1"/>
  <c r="N824" i="6" s="1"/>
  <c r="N825" i="6" s="1"/>
  <c r="N826" i="6" s="1"/>
  <c r="N827" i="6" s="1"/>
  <c r="N828" i="6" s="1"/>
  <c r="N829" i="6" s="1"/>
  <c r="N830" i="6" s="1"/>
  <c r="N831" i="6" s="1"/>
  <c r="N832" i="6" s="1"/>
  <c r="N833" i="6" s="1"/>
  <c r="N834" i="6" s="1"/>
  <c r="N835" i="6" s="1"/>
  <c r="N836" i="6" s="1"/>
  <c r="N837" i="6" s="1"/>
  <c r="N838" i="6" s="1"/>
  <c r="N839" i="6" s="1"/>
  <c r="N840" i="6" s="1"/>
  <c r="N841" i="6" s="1"/>
  <c r="N842" i="6" s="1"/>
  <c r="N843" i="6" s="1"/>
  <c r="N844" i="6" s="1"/>
  <c r="N845" i="6" s="1"/>
  <c r="N846" i="6" s="1"/>
  <c r="N847" i="6" s="1"/>
  <c r="N848" i="6" s="1"/>
  <c r="N849" i="6" s="1"/>
  <c r="N850" i="6" s="1"/>
  <c r="N851" i="6" s="1"/>
  <c r="N852" i="6" s="1"/>
  <c r="N853" i="6" s="1"/>
  <c r="N854" i="6" s="1"/>
  <c r="N855" i="6" s="1"/>
  <c r="N856" i="6" s="1"/>
  <c r="N857" i="6" s="1"/>
  <c r="N858" i="6" s="1"/>
  <c r="N859" i="6" s="1"/>
  <c r="N860" i="6" s="1"/>
  <c r="N861" i="6" s="1"/>
  <c r="N862" i="6" s="1"/>
  <c r="N863" i="6" s="1"/>
  <c r="N864" i="6" s="1"/>
  <c r="N865" i="6" s="1"/>
  <c r="N866" i="6" s="1"/>
  <c r="N867" i="6" s="1"/>
  <c r="N868" i="6" s="1"/>
  <c r="N869" i="6" s="1"/>
  <c r="N870" i="6" s="1"/>
  <c r="N871" i="6" s="1"/>
  <c r="N872" i="6" s="1"/>
  <c r="N873" i="6" s="1"/>
  <c r="N874" i="6" s="1"/>
  <c r="N875" i="6" s="1"/>
  <c r="N876" i="6" s="1"/>
  <c r="N877" i="6" s="1"/>
  <c r="N878" i="6" s="1"/>
  <c r="N879" i="6" s="1"/>
  <c r="N880" i="6" s="1"/>
  <c r="N881" i="6" s="1"/>
  <c r="N882" i="6" s="1"/>
  <c r="N883" i="6" s="1"/>
  <c r="N884" i="6" s="1"/>
  <c r="N885" i="6" s="1"/>
  <c r="N886" i="6" s="1"/>
  <c r="N887" i="6" s="1"/>
  <c r="N888" i="6" s="1"/>
  <c r="N889" i="6" s="1"/>
  <c r="N890" i="6" s="1"/>
  <c r="N891" i="6" s="1"/>
  <c r="N892" i="6" s="1"/>
  <c r="N893" i="6" s="1"/>
  <c r="N894" i="6" s="1"/>
  <c r="N895" i="6" s="1"/>
  <c r="N896" i="6" s="1"/>
  <c r="N897" i="6" s="1"/>
  <c r="N898" i="6" s="1"/>
  <c r="N899" i="6" s="1"/>
  <c r="N900" i="6" s="1"/>
  <c r="N901" i="6" s="1"/>
  <c r="N902" i="6" s="1"/>
  <c r="N903" i="6" s="1"/>
  <c r="N904" i="6" s="1"/>
  <c r="N905" i="6" s="1"/>
  <c r="N906" i="6" s="1"/>
  <c r="N907" i="6" s="1"/>
  <c r="N908" i="6" s="1"/>
  <c r="N909" i="6" s="1"/>
  <c r="N910" i="6" s="1"/>
  <c r="N911" i="6" s="1"/>
  <c r="N912" i="6" s="1"/>
  <c r="N913" i="6" s="1"/>
  <c r="N914" i="6" s="1"/>
  <c r="N915" i="6" s="1"/>
  <c r="N916" i="6" s="1"/>
  <c r="N917" i="6" s="1"/>
  <c r="N918" i="6" s="1"/>
  <c r="N919" i="6" s="1"/>
  <c r="N920" i="6" s="1"/>
  <c r="N921" i="6" s="1"/>
  <c r="N922" i="6" s="1"/>
  <c r="N923" i="6" s="1"/>
  <c r="N924" i="6" s="1"/>
  <c r="N925" i="6" s="1"/>
  <c r="N926" i="6" s="1"/>
  <c r="N927" i="6" s="1"/>
  <c r="N928" i="6" s="1"/>
  <c r="N929" i="6" s="1"/>
  <c r="N930" i="6" s="1"/>
  <c r="N931" i="6" s="1"/>
  <c r="N932" i="6" s="1"/>
  <c r="N933" i="6" s="1"/>
  <c r="N934" i="6" s="1"/>
  <c r="N935" i="6" s="1"/>
  <c r="N936" i="6" s="1"/>
  <c r="N937" i="6" s="1"/>
  <c r="N938" i="6" s="1"/>
  <c r="N939" i="6" s="1"/>
  <c r="N940" i="6" s="1"/>
  <c r="N941" i="6" s="1"/>
  <c r="N942" i="6" s="1"/>
  <c r="N943" i="6" s="1"/>
  <c r="N944" i="6" s="1"/>
  <c r="N945" i="6" s="1"/>
  <c r="N946" i="6" s="1"/>
  <c r="N947" i="6" s="1"/>
  <c r="N948" i="6" s="1"/>
  <c r="N949" i="6" s="1"/>
  <c r="N950" i="6" s="1"/>
  <c r="N951" i="6" s="1"/>
  <c r="N952" i="6" s="1"/>
  <c r="N953" i="6" s="1"/>
  <c r="N954" i="6" s="1"/>
  <c r="N955" i="6" s="1"/>
  <c r="N956" i="6" s="1"/>
  <c r="N957" i="6" s="1"/>
  <c r="N958" i="6" s="1"/>
  <c r="N959" i="6" s="1"/>
  <c r="N960" i="6" s="1"/>
  <c r="N961" i="6" s="1"/>
  <c r="N962" i="6" s="1"/>
  <c r="N963" i="6" s="1"/>
  <c r="N964" i="6" s="1"/>
  <c r="N965" i="6" s="1"/>
  <c r="N966" i="6" s="1"/>
  <c r="N967" i="6" s="1"/>
  <c r="N968" i="6" s="1"/>
  <c r="N969" i="6" s="1"/>
  <c r="N970" i="6" s="1"/>
  <c r="N971" i="6" s="1"/>
  <c r="N972" i="6" s="1"/>
  <c r="N973" i="6" s="1"/>
  <c r="N974" i="6" s="1"/>
  <c r="N975" i="6" s="1"/>
  <c r="N976" i="6" s="1"/>
  <c r="N977" i="6" s="1"/>
  <c r="N978" i="6" s="1"/>
  <c r="N979" i="6" s="1"/>
  <c r="N980" i="6" s="1"/>
  <c r="N981" i="6" s="1"/>
  <c r="N982" i="6" s="1"/>
  <c r="N983" i="6" s="1"/>
  <c r="N984" i="6" s="1"/>
  <c r="N985" i="6" s="1"/>
  <c r="N986" i="6" s="1"/>
  <c r="N987" i="6" s="1"/>
  <c r="N988" i="6" s="1"/>
  <c r="N989" i="6" s="1"/>
  <c r="N990" i="6" s="1"/>
  <c r="N991" i="6" s="1"/>
  <c r="N992" i="6" s="1"/>
  <c r="N993" i="6" s="1"/>
  <c r="N994" i="6" s="1"/>
  <c r="N995" i="6" s="1"/>
  <c r="N996" i="6" s="1"/>
  <c r="N997" i="6" s="1"/>
  <c r="N998" i="6" s="1"/>
  <c r="N999" i="6" s="1"/>
  <c r="N1000" i="6" s="1"/>
  <c r="N1001" i="6" s="1"/>
  <c r="N1002" i="6" s="1"/>
  <c r="N1003" i="6" s="1"/>
  <c r="N1004" i="6" s="1"/>
  <c r="N1005" i="6" s="1"/>
  <c r="N1006" i="6" s="1"/>
  <c r="N1007" i="6" s="1"/>
  <c r="N1008" i="6" s="1"/>
  <c r="N1009" i="6" s="1"/>
  <c r="N1010" i="6" s="1"/>
  <c r="N1011" i="6" s="1"/>
  <c r="N1012" i="6" s="1"/>
  <c r="N1013" i="6" s="1"/>
  <c r="N1014" i="6" s="1"/>
  <c r="N1015" i="6" s="1"/>
  <c r="N1016" i="6" s="1"/>
  <c r="N1017" i="6" s="1"/>
  <c r="N1018" i="6" s="1"/>
  <c r="N1019" i="6" s="1"/>
  <c r="N1020" i="6" s="1"/>
  <c r="N1021" i="6" s="1"/>
  <c r="N1022" i="6" s="1"/>
  <c r="N1023" i="6" s="1"/>
  <c r="N1024" i="6" s="1"/>
  <c r="N1025" i="6" s="1"/>
  <c r="N1026" i="6" s="1"/>
  <c r="N1027" i="6" s="1"/>
  <c r="N1028" i="6" s="1"/>
  <c r="N1029" i="6" s="1"/>
  <c r="N1030" i="6" s="1"/>
  <c r="N1031" i="6" s="1"/>
  <c r="N1032" i="6" s="1"/>
  <c r="N1033" i="6" s="1"/>
  <c r="N1034" i="6" s="1"/>
  <c r="N1035" i="6" s="1"/>
  <c r="N1036" i="6" s="1"/>
  <c r="N1037" i="6" s="1"/>
  <c r="N1038" i="6" s="1"/>
  <c r="N1039" i="6" s="1"/>
  <c r="N1040" i="6" s="1"/>
  <c r="N1041" i="6" s="1"/>
  <c r="N1042" i="6" s="1"/>
  <c r="N1043" i="6" s="1"/>
  <c r="N1044" i="6" s="1"/>
  <c r="N1045" i="6" s="1"/>
  <c r="N1046" i="6" s="1"/>
  <c r="N1047" i="6" s="1"/>
  <c r="N1048" i="6" s="1"/>
  <c r="N1049" i="6" s="1"/>
  <c r="N1050" i="6" s="1"/>
  <c r="N1051" i="6" s="1"/>
  <c r="N1052" i="6" s="1"/>
  <c r="N1053" i="6" s="1"/>
  <c r="N1054" i="6" s="1"/>
  <c r="N1055" i="6" s="1"/>
  <c r="N1056" i="6" s="1"/>
  <c r="N1057" i="6" s="1"/>
  <c r="N1058" i="6" s="1"/>
  <c r="N1059" i="6" s="1"/>
  <c r="N1060" i="6" s="1"/>
  <c r="N1061" i="6" s="1"/>
  <c r="N1062" i="6" s="1"/>
  <c r="N1063" i="6" s="1"/>
  <c r="N1064" i="6" s="1"/>
  <c r="N1065" i="6" s="1"/>
  <c r="N1066" i="6" s="1"/>
  <c r="N1067" i="6" s="1"/>
  <c r="N1068" i="6" s="1"/>
  <c r="N1069" i="6" s="1"/>
  <c r="N1070" i="6" s="1"/>
  <c r="N1071" i="6" s="1"/>
  <c r="N1072" i="6" s="1"/>
  <c r="N1073" i="6" s="1"/>
  <c r="N1074" i="6" s="1"/>
  <c r="N1075" i="6" s="1"/>
  <c r="N1076" i="6" s="1"/>
  <c r="N1077" i="6" s="1"/>
  <c r="N1078" i="6" s="1"/>
  <c r="N1079" i="6" s="1"/>
  <c r="N1080" i="6" s="1"/>
  <c r="N1081" i="6" s="1"/>
  <c r="N1082" i="6" s="1"/>
  <c r="N1083" i="6" s="1"/>
  <c r="N1084" i="6" s="1"/>
  <c r="N1085" i="6" s="1"/>
  <c r="N1086" i="6" s="1"/>
  <c r="N1087" i="6" s="1"/>
  <c r="N1088" i="6" s="1"/>
  <c r="N1089" i="6" s="1"/>
  <c r="N1090" i="6" s="1"/>
  <c r="N1091" i="6" s="1"/>
  <c r="N1092" i="6" s="1"/>
  <c r="N1093" i="6" s="1"/>
  <c r="N1094" i="6" s="1"/>
  <c r="N1095" i="6" s="1"/>
  <c r="N1096" i="6" s="1"/>
  <c r="N1097" i="6" s="1"/>
  <c r="N1098" i="6" s="1"/>
  <c r="N1099" i="6" s="1"/>
  <c r="N1100" i="6" s="1"/>
  <c r="N1101" i="6" s="1"/>
  <c r="N1102" i="6" s="1"/>
  <c r="N1103" i="6" s="1"/>
  <c r="N1104" i="6" s="1"/>
  <c r="N1105" i="6" s="1"/>
  <c r="N1106" i="6" s="1"/>
  <c r="N1107" i="6" s="1"/>
  <c r="N1108" i="6" s="1"/>
  <c r="N1109" i="6" s="1"/>
  <c r="N1110" i="6" s="1"/>
  <c r="N1111" i="6" s="1"/>
  <c r="N1112" i="6" s="1"/>
  <c r="N1113" i="6" s="1"/>
  <c r="N1114" i="6" s="1"/>
  <c r="N1115" i="6" s="1"/>
  <c r="N1116" i="6" s="1"/>
  <c r="N1117" i="6" s="1"/>
  <c r="N1118" i="6" s="1"/>
  <c r="N1119" i="6" s="1"/>
  <c r="N1120" i="6" s="1"/>
  <c r="N1121" i="6" s="1"/>
  <c r="N1122" i="6" s="1"/>
  <c r="N1123" i="6" s="1"/>
  <c r="N1124" i="6" s="1"/>
  <c r="N1125" i="6" s="1"/>
  <c r="N1126" i="6" s="1"/>
  <c r="N1127" i="6" s="1"/>
  <c r="N1128" i="6" s="1"/>
  <c r="N1129" i="6" s="1"/>
  <c r="N1130" i="6" s="1"/>
  <c r="N1131" i="6" s="1"/>
  <c r="N1132" i="6" s="1"/>
  <c r="N1133" i="6" s="1"/>
  <c r="N1134" i="6" s="1"/>
  <c r="N1135" i="6" s="1"/>
  <c r="N1136" i="6" s="1"/>
  <c r="N1137" i="6" s="1"/>
  <c r="N1138" i="6" s="1"/>
  <c r="N1139" i="6" s="1"/>
  <c r="N1140" i="6" s="1"/>
  <c r="N1141" i="6" s="1"/>
  <c r="N1142" i="6" s="1"/>
  <c r="N1143" i="6" s="1"/>
  <c r="N1144" i="6" s="1"/>
  <c r="N1145" i="6" s="1"/>
  <c r="N1146" i="6" s="1"/>
  <c r="N1147" i="6" s="1"/>
  <c r="N1148" i="6" s="1"/>
  <c r="N1149" i="6" s="1"/>
  <c r="N1150" i="6" s="1"/>
  <c r="N1151" i="6" s="1"/>
  <c r="N1152" i="6" s="1"/>
  <c r="N1153" i="6" s="1"/>
  <c r="N1154" i="6" s="1"/>
  <c r="N1155" i="6" s="1"/>
  <c r="N1156" i="6" s="1"/>
  <c r="N1157" i="6" s="1"/>
  <c r="N1158" i="6" s="1"/>
  <c r="N1159" i="6" s="1"/>
  <c r="N1160" i="6" s="1"/>
  <c r="N1161" i="6" s="1"/>
  <c r="N1162" i="6" s="1"/>
  <c r="N1163" i="6" s="1"/>
  <c r="N1164" i="6" s="1"/>
  <c r="N1165" i="6" s="1"/>
  <c r="N1166" i="6" s="1"/>
  <c r="N1167" i="6" s="1"/>
  <c r="N1168" i="6" s="1"/>
  <c r="N1169" i="6" s="1"/>
  <c r="N1170" i="6" s="1"/>
  <c r="N1171" i="6" s="1"/>
  <c r="N1172" i="6" s="1"/>
  <c r="N1173" i="6" s="1"/>
  <c r="N1174" i="6" s="1"/>
  <c r="N1175" i="6" s="1"/>
  <c r="N1176" i="6" s="1"/>
  <c r="N1177" i="6" s="1"/>
  <c r="N1178" i="6" s="1"/>
  <c r="N1179" i="6" s="1"/>
  <c r="N1180" i="6" s="1"/>
  <c r="N1181" i="6" s="1"/>
  <c r="N1182" i="6" s="1"/>
  <c r="N1183" i="6" s="1"/>
  <c r="N1184" i="6" s="1"/>
  <c r="N1185" i="6" s="1"/>
  <c r="N1186" i="6" s="1"/>
  <c r="N1187" i="6" s="1"/>
  <c r="N1188" i="6" s="1"/>
  <c r="N1189" i="6" s="1"/>
  <c r="N1190" i="6" s="1"/>
  <c r="N1191" i="6" s="1"/>
  <c r="N1192" i="6" s="1"/>
  <c r="N1193" i="6" s="1"/>
  <c r="N1194" i="6" s="1"/>
  <c r="N1195" i="6" s="1"/>
  <c r="N1196" i="6" s="1"/>
  <c r="N1197" i="6" s="1"/>
  <c r="N1198" i="6" s="1"/>
  <c r="N1199" i="6" s="1"/>
  <c r="N1200" i="6" s="1"/>
  <c r="N1201" i="6" s="1"/>
  <c r="N1202" i="6" s="1"/>
  <c r="N1203" i="6" s="1"/>
  <c r="N1204" i="6" s="1"/>
  <c r="N1205" i="6" s="1"/>
  <c r="N1206" i="6" s="1"/>
  <c r="N1207" i="6" s="1"/>
  <c r="N1208" i="6" s="1"/>
  <c r="N1209" i="6" s="1"/>
  <c r="N1210" i="6" s="1"/>
  <c r="N1211" i="6" s="1"/>
  <c r="N1212" i="6" s="1"/>
  <c r="N1213" i="6" s="1"/>
  <c r="N1214" i="6" s="1"/>
  <c r="N1215" i="6" s="1"/>
  <c r="N1216" i="6" s="1"/>
  <c r="N1217" i="6" s="1"/>
  <c r="N1218" i="6" s="1"/>
  <c r="N1219" i="6" s="1"/>
  <c r="N1220" i="6" s="1"/>
  <c r="N1221" i="6" s="1"/>
  <c r="N1222" i="6" s="1"/>
  <c r="N1223" i="6" s="1"/>
  <c r="N1224" i="6" s="1"/>
  <c r="N1225" i="6" s="1"/>
  <c r="N1226" i="6" s="1"/>
  <c r="N1227" i="6" s="1"/>
  <c r="N1228" i="6" s="1"/>
  <c r="N1229" i="6" s="1"/>
  <c r="N1230" i="6" s="1"/>
  <c r="N1231" i="6" s="1"/>
  <c r="N1232" i="6" s="1"/>
  <c r="N1233" i="6" s="1"/>
  <c r="N1234" i="6" s="1"/>
  <c r="N1235" i="6" s="1"/>
  <c r="N1236" i="6" s="1"/>
  <c r="N1237" i="6" s="1"/>
  <c r="N1238" i="6" s="1"/>
  <c r="N1239" i="6" s="1"/>
  <c r="N1240" i="6" s="1"/>
  <c r="N1241" i="6" s="1"/>
  <c r="N1242" i="6" s="1"/>
  <c r="N1243" i="6" s="1"/>
  <c r="N1244" i="6" s="1"/>
  <c r="N1245" i="6" s="1"/>
  <c r="N1246" i="6" s="1"/>
  <c r="N1247" i="6" s="1"/>
  <c r="N1248" i="6" s="1"/>
  <c r="N1249" i="6" s="1"/>
  <c r="N1250" i="6" s="1"/>
  <c r="N1251" i="6" s="1"/>
  <c r="N1252" i="6" s="1"/>
  <c r="N1253" i="6" s="1"/>
  <c r="N1254" i="6" s="1"/>
  <c r="N1255" i="6" s="1"/>
  <c r="N1256" i="6" s="1"/>
  <c r="N1257" i="6" s="1"/>
  <c r="N1258" i="6" s="1"/>
  <c r="N1259" i="6" s="1"/>
  <c r="N1260" i="6" s="1"/>
  <c r="N1261" i="6" s="1"/>
  <c r="N1262" i="6" s="1"/>
  <c r="N1263" i="6" s="1"/>
  <c r="N1264" i="6" s="1"/>
  <c r="N1265" i="6" s="1"/>
  <c r="N1266" i="6" s="1"/>
  <c r="N1267" i="6" s="1"/>
  <c r="N1268" i="6" s="1"/>
  <c r="N1269" i="6" s="1"/>
  <c r="N1270" i="6" s="1"/>
  <c r="N1271" i="6" s="1"/>
  <c r="N1272" i="6" s="1"/>
  <c r="N1273" i="6" s="1"/>
  <c r="N1274" i="6" s="1"/>
  <c r="N1275" i="6" s="1"/>
  <c r="N1276" i="6" s="1"/>
  <c r="N1277" i="6" s="1"/>
  <c r="N1278" i="6" s="1"/>
  <c r="N1279" i="6" s="1"/>
  <c r="N1280" i="6" s="1"/>
  <c r="N1281" i="6" s="1"/>
  <c r="N1282" i="6" s="1"/>
  <c r="N1283" i="6" s="1"/>
  <c r="N1284" i="6" s="1"/>
  <c r="N1285" i="6" s="1"/>
  <c r="N1286" i="6" s="1"/>
  <c r="N1287" i="6" s="1"/>
  <c r="N1288" i="6" s="1"/>
  <c r="N1289" i="6" s="1"/>
  <c r="N1290" i="6" s="1"/>
  <c r="N1291" i="6" s="1"/>
  <c r="N1292" i="6" s="1"/>
  <c r="N1293" i="6" s="1"/>
  <c r="N1294" i="6" s="1"/>
  <c r="N1295" i="6" s="1"/>
  <c r="N1296" i="6" s="1"/>
  <c r="N1297" i="6" s="1"/>
  <c r="N1298" i="6" s="1"/>
  <c r="N1299" i="6" s="1"/>
  <c r="N1300" i="6" s="1"/>
  <c r="N1301" i="6" s="1"/>
  <c r="N1302" i="6" s="1"/>
  <c r="N1303" i="6" s="1"/>
  <c r="N1304" i="6" s="1"/>
  <c r="N1305" i="6" s="1"/>
  <c r="N1306" i="6" s="1"/>
  <c r="N1307" i="6" s="1"/>
  <c r="N1308" i="6" s="1"/>
  <c r="N1309" i="6" s="1"/>
  <c r="N1310" i="6" s="1"/>
  <c r="N1311" i="6" s="1"/>
  <c r="N1312" i="6" s="1"/>
  <c r="N1313" i="6" s="1"/>
  <c r="N1314" i="6" s="1"/>
  <c r="N1315" i="6" s="1"/>
  <c r="N1316" i="6" s="1"/>
  <c r="N1317" i="6" s="1"/>
  <c r="N1318" i="6" s="1"/>
  <c r="N1319" i="6" s="1"/>
  <c r="N1320" i="6" s="1"/>
  <c r="N1321" i="6" s="1"/>
  <c r="N1322" i="6" s="1"/>
  <c r="N1323" i="6" s="1"/>
  <c r="N1324" i="6" s="1"/>
  <c r="N1325" i="6" s="1"/>
  <c r="N1326" i="6" s="1"/>
  <c r="N1327" i="6" s="1"/>
  <c r="N1328" i="6" s="1"/>
  <c r="N1329" i="6" s="1"/>
  <c r="N1330" i="6" s="1"/>
  <c r="N1331" i="6" s="1"/>
  <c r="N1332" i="6" s="1"/>
  <c r="N1333" i="6" s="1"/>
  <c r="N1334" i="6" s="1"/>
  <c r="N1335" i="6" s="1"/>
  <c r="N1336" i="6" s="1"/>
  <c r="N1337" i="6" s="1"/>
  <c r="N1338" i="6" s="1"/>
  <c r="N1339" i="6" s="1"/>
  <c r="N1340" i="6" s="1"/>
  <c r="N1341" i="6" s="1"/>
  <c r="N1342" i="6" s="1"/>
  <c r="N1343" i="6" s="1"/>
  <c r="N1344" i="6" s="1"/>
  <c r="N1345" i="6" s="1"/>
  <c r="N1346" i="6" s="1"/>
  <c r="N1347" i="6" s="1"/>
  <c r="N1348" i="6" s="1"/>
  <c r="N1349" i="6" s="1"/>
  <c r="N1350" i="6" s="1"/>
  <c r="N1351" i="6" s="1"/>
  <c r="N1352" i="6" s="1"/>
  <c r="N1353" i="6" s="1"/>
  <c r="N1354" i="6" s="1"/>
  <c r="N1355" i="6" s="1"/>
  <c r="N1356" i="6" s="1"/>
  <c r="N1357" i="6" s="1"/>
  <c r="N1358" i="6" s="1"/>
  <c r="N1359" i="6" s="1"/>
  <c r="N1360" i="6" s="1"/>
  <c r="N1361" i="6" s="1"/>
  <c r="N1362" i="6" s="1"/>
  <c r="N1363" i="6" s="1"/>
  <c r="N1364" i="6" s="1"/>
  <c r="N1365" i="6" s="1"/>
  <c r="N1366" i="6" s="1"/>
  <c r="N1367" i="6" s="1"/>
  <c r="N1368" i="6" s="1"/>
  <c r="N1369" i="6" s="1"/>
  <c r="N1370" i="6" s="1"/>
  <c r="N1371" i="6" s="1"/>
  <c r="N1372" i="6" s="1"/>
  <c r="N1373" i="6" s="1"/>
  <c r="N1374" i="6" s="1"/>
  <c r="N1375" i="6" s="1"/>
  <c r="N1376" i="6" s="1"/>
  <c r="N1377" i="6" s="1"/>
  <c r="N1378" i="6" s="1"/>
  <c r="N1379" i="6" s="1"/>
  <c r="N1380" i="6" s="1"/>
  <c r="N1381" i="6" s="1"/>
  <c r="N1382" i="6" s="1"/>
  <c r="N1383" i="6" s="1"/>
  <c r="N1384" i="6" s="1"/>
  <c r="N1385" i="6" s="1"/>
  <c r="N1386" i="6" s="1"/>
  <c r="N1387" i="6" s="1"/>
  <c r="N1388" i="6" s="1"/>
  <c r="N1389" i="6" s="1"/>
  <c r="N1390" i="6" s="1"/>
  <c r="N1391" i="6" s="1"/>
  <c r="N1392" i="6" s="1"/>
  <c r="N1393" i="6" s="1"/>
  <c r="N1394" i="6" s="1"/>
  <c r="N1395" i="6" s="1"/>
  <c r="N1396" i="6" s="1"/>
  <c r="N1397" i="6" s="1"/>
  <c r="N1398" i="6" s="1"/>
  <c r="N1399" i="6" s="1"/>
  <c r="N1400" i="6" s="1"/>
  <c r="N1401" i="6" s="1"/>
  <c r="N1402" i="6" s="1"/>
  <c r="N1403" i="6" s="1"/>
  <c r="N1404" i="6" s="1"/>
  <c r="N1405" i="6" s="1"/>
  <c r="N1406" i="6" s="1"/>
  <c r="N1407" i="6" s="1"/>
  <c r="N1408" i="6" s="1"/>
  <c r="N1409" i="6" s="1"/>
  <c r="N1410" i="6" s="1"/>
  <c r="N1411" i="6" s="1"/>
  <c r="N1412" i="6" s="1"/>
  <c r="N1413" i="6" s="1"/>
  <c r="N1414" i="6" s="1"/>
  <c r="N1415" i="6" s="1"/>
  <c r="N1416" i="6" s="1"/>
  <c r="N1417" i="6" s="1"/>
  <c r="N1418" i="6" s="1"/>
  <c r="N1419" i="6" s="1"/>
  <c r="N1420" i="6" s="1"/>
  <c r="N1421" i="6" s="1"/>
  <c r="N1422" i="6" s="1"/>
  <c r="N1423" i="6" s="1"/>
  <c r="N1424" i="6" s="1"/>
  <c r="N1425" i="6" s="1"/>
  <c r="N1426" i="6" s="1"/>
  <c r="N1427" i="6" s="1"/>
  <c r="N1428" i="6" s="1"/>
  <c r="N1429" i="6" s="1"/>
  <c r="N1430" i="6" s="1"/>
  <c r="N1431" i="6" s="1"/>
  <c r="N1432" i="6" s="1"/>
  <c r="N1433" i="6" s="1"/>
  <c r="N1434" i="6" s="1"/>
  <c r="N1435" i="6" s="1"/>
  <c r="N1436" i="6" s="1"/>
  <c r="N1437" i="6" s="1"/>
  <c r="N1438" i="6" s="1"/>
  <c r="N1439" i="6" s="1"/>
  <c r="N1440" i="6" s="1"/>
  <c r="N1441" i="6" s="1"/>
  <c r="N1442" i="6" s="1"/>
  <c r="N1443" i="6" s="1"/>
  <c r="N1444" i="6" s="1"/>
  <c r="N1445" i="6" s="1"/>
  <c r="N1446" i="6" s="1"/>
  <c r="N1447" i="6" s="1"/>
  <c r="N1448" i="6" s="1"/>
  <c r="N1449" i="6" s="1"/>
  <c r="N1450" i="6" s="1"/>
  <c r="N1451" i="6" s="1"/>
  <c r="N1452" i="6" s="1"/>
  <c r="N1453" i="6" s="1"/>
  <c r="N1454" i="6" s="1"/>
  <c r="N1455" i="6" s="1"/>
  <c r="N1456" i="6" s="1"/>
  <c r="N1457" i="6" s="1"/>
  <c r="N1458" i="6" s="1"/>
  <c r="N1459" i="6" s="1"/>
  <c r="N1460" i="6" s="1"/>
  <c r="N1461" i="6" s="1"/>
  <c r="N1462" i="6" s="1"/>
  <c r="N1463" i="6" s="1"/>
  <c r="N1464" i="6" s="1"/>
  <c r="N1465" i="6" s="1"/>
  <c r="N1466" i="6" s="1"/>
  <c r="N1467" i="6" s="1"/>
  <c r="N1468" i="6" s="1"/>
  <c r="N1469" i="6" s="1"/>
  <c r="N1470" i="6" s="1"/>
  <c r="N1471" i="6" s="1"/>
  <c r="N1472" i="6" s="1"/>
  <c r="N1473" i="6" s="1"/>
  <c r="N1474" i="6" s="1"/>
  <c r="N1475" i="6" s="1"/>
  <c r="N1476" i="6" s="1"/>
  <c r="N1477" i="6" s="1"/>
  <c r="N1478" i="6" s="1"/>
  <c r="N1479" i="6" s="1"/>
  <c r="N1480" i="6" s="1"/>
  <c r="N1481" i="6" s="1"/>
  <c r="N1482" i="6" s="1"/>
  <c r="N1483" i="6" s="1"/>
  <c r="N1484" i="6" s="1"/>
  <c r="N1485" i="6" s="1"/>
  <c r="N1486" i="6" s="1"/>
  <c r="N1487" i="6" s="1"/>
  <c r="N1488" i="6" s="1"/>
  <c r="N1489" i="6" s="1"/>
  <c r="N1490" i="6" s="1"/>
  <c r="N1491" i="6" s="1"/>
  <c r="N1492" i="6" s="1"/>
  <c r="N1493" i="6" s="1"/>
  <c r="N1494" i="6" s="1"/>
  <c r="N1495" i="6" s="1"/>
  <c r="N1496" i="6" s="1"/>
  <c r="N1497" i="6" s="1"/>
  <c r="N1498" i="6" s="1"/>
  <c r="N1499" i="6" s="1"/>
  <c r="N1500" i="6" s="1"/>
  <c r="N1501" i="6" s="1"/>
  <c r="N1502" i="6" s="1"/>
  <c r="N1503" i="6" s="1"/>
  <c r="N1504" i="6" s="1"/>
  <c r="N1505" i="6" s="1"/>
  <c r="N1506" i="6" s="1"/>
  <c r="N1507" i="6" s="1"/>
  <c r="N1508" i="6" s="1"/>
  <c r="N1509" i="6" s="1"/>
  <c r="N1510" i="6" s="1"/>
  <c r="N1511" i="6" s="1"/>
  <c r="N1512" i="6" s="1"/>
  <c r="N1513" i="6" s="1"/>
  <c r="N1514" i="6" s="1"/>
  <c r="N1515" i="6" s="1"/>
  <c r="N1516" i="6" s="1"/>
  <c r="N1517" i="6" s="1"/>
  <c r="N1518" i="6" s="1"/>
  <c r="N1519" i="6" s="1"/>
  <c r="N1520" i="6" s="1"/>
  <c r="N1521" i="6" s="1"/>
  <c r="N1522" i="6" s="1"/>
  <c r="N1523" i="6" s="1"/>
  <c r="N1524" i="6" s="1"/>
  <c r="N1525" i="6" s="1"/>
  <c r="N1526" i="6" s="1"/>
  <c r="N1527" i="6" s="1"/>
  <c r="N1528" i="6" s="1"/>
  <c r="N1529" i="6" s="1"/>
  <c r="N1530" i="6" s="1"/>
  <c r="N1531" i="6" s="1"/>
  <c r="N1532" i="6" s="1"/>
  <c r="N1533" i="6" s="1"/>
  <c r="N1534" i="6" s="1"/>
  <c r="N1535" i="6" s="1"/>
  <c r="N1536" i="6" s="1"/>
  <c r="N1537" i="6" s="1"/>
  <c r="N1538" i="6" s="1"/>
  <c r="N1539" i="6" s="1"/>
  <c r="N1540" i="6" s="1"/>
  <c r="N1541" i="6" s="1"/>
  <c r="N1542" i="6" s="1"/>
  <c r="N1543" i="6" s="1"/>
  <c r="N1544" i="6" s="1"/>
  <c r="N1545" i="6" s="1"/>
  <c r="N1546" i="6" s="1"/>
  <c r="N1547" i="6" s="1"/>
  <c r="N1548" i="6" s="1"/>
  <c r="N1549" i="6" s="1"/>
  <c r="N1550" i="6" s="1"/>
  <c r="N1551" i="6" s="1"/>
  <c r="N1552" i="6" s="1"/>
  <c r="N1553" i="6" s="1"/>
  <c r="N1554" i="6" s="1"/>
  <c r="N1555" i="6" s="1"/>
  <c r="N1556" i="6" s="1"/>
  <c r="N1557" i="6" s="1"/>
  <c r="N1558" i="6" s="1"/>
  <c r="N1559" i="6" s="1"/>
  <c r="N1560" i="6" s="1"/>
  <c r="N1561" i="6" s="1"/>
  <c r="N1562" i="6" s="1"/>
  <c r="N1563" i="6" s="1"/>
  <c r="N1564" i="6" s="1"/>
  <c r="N1565" i="6" s="1"/>
  <c r="N1566" i="6" s="1"/>
  <c r="N1567" i="6" s="1"/>
  <c r="N1568" i="6" s="1"/>
  <c r="N1569" i="6" s="1"/>
  <c r="N1570" i="6" s="1"/>
  <c r="N1571" i="6" s="1"/>
  <c r="N1572" i="6" s="1"/>
  <c r="N1573" i="6" s="1"/>
  <c r="N1574" i="6" s="1"/>
  <c r="N1575" i="6" s="1"/>
  <c r="N1576" i="6" s="1"/>
  <c r="N1577" i="6" s="1"/>
  <c r="N1578" i="6" s="1"/>
  <c r="N1579" i="6" s="1"/>
  <c r="N1580" i="6" s="1"/>
  <c r="N1581" i="6" s="1"/>
  <c r="N1582" i="6" s="1"/>
  <c r="N1583" i="6" s="1"/>
  <c r="N1584" i="6" s="1"/>
  <c r="N1585" i="6" s="1"/>
  <c r="N1586" i="6" s="1"/>
  <c r="N1587" i="6" s="1"/>
  <c r="N1588" i="6" s="1"/>
  <c r="N1589" i="6" s="1"/>
  <c r="N1590" i="6" s="1"/>
  <c r="N1591" i="6" s="1"/>
  <c r="N1592" i="6" s="1"/>
  <c r="N1593" i="6" s="1"/>
  <c r="N1594" i="6" s="1"/>
  <c r="N1595" i="6" s="1"/>
  <c r="N1596" i="6" s="1"/>
  <c r="N1597" i="6" s="1"/>
  <c r="N1598" i="6" s="1"/>
  <c r="N1599" i="6" s="1"/>
  <c r="N1600" i="6" s="1"/>
  <c r="N1601" i="6" s="1"/>
  <c r="N1602" i="6" s="1"/>
  <c r="N1603" i="6" s="1"/>
  <c r="N1604" i="6" s="1"/>
  <c r="N1605" i="6" s="1"/>
  <c r="N1606" i="6" s="1"/>
  <c r="N1607" i="6" s="1"/>
  <c r="N1608" i="6" s="1"/>
  <c r="N1609" i="6" s="1"/>
  <c r="N1610" i="6" s="1"/>
  <c r="N1611" i="6" s="1"/>
  <c r="N1612" i="6" s="1"/>
  <c r="N1613" i="6" s="1"/>
  <c r="N1614" i="6" s="1"/>
  <c r="N1615" i="6" s="1"/>
  <c r="N1616" i="6" s="1"/>
  <c r="N1617" i="6" s="1"/>
  <c r="N1618" i="6" s="1"/>
  <c r="N1619" i="6" s="1"/>
  <c r="N1620" i="6" s="1"/>
  <c r="N1621" i="6" s="1"/>
  <c r="N1622" i="6" s="1"/>
  <c r="N1623" i="6" s="1"/>
  <c r="N1624" i="6" s="1"/>
  <c r="N1625" i="6" s="1"/>
  <c r="N1626" i="6" s="1"/>
  <c r="N1627" i="6" s="1"/>
  <c r="N1628" i="6" s="1"/>
  <c r="N1629" i="6" s="1"/>
  <c r="N1630" i="6" s="1"/>
  <c r="N1631" i="6" s="1"/>
  <c r="N1632" i="6" s="1"/>
  <c r="N1633" i="6" s="1"/>
  <c r="N1634" i="6" s="1"/>
  <c r="N1635" i="6" s="1"/>
  <c r="N1636" i="6" s="1"/>
  <c r="N1637" i="6" s="1"/>
  <c r="N1638" i="6" s="1"/>
  <c r="N1639" i="6" s="1"/>
  <c r="N1640" i="6" s="1"/>
  <c r="N1641" i="6" s="1"/>
  <c r="N1642" i="6" s="1"/>
  <c r="N1643" i="6" s="1"/>
  <c r="N1644" i="6" s="1"/>
  <c r="N1645" i="6" s="1"/>
  <c r="N1646" i="6" s="1"/>
  <c r="N1647" i="6" s="1"/>
  <c r="N1648" i="6" s="1"/>
  <c r="N1649" i="6" s="1"/>
  <c r="N1650" i="6" s="1"/>
  <c r="N1651" i="6" s="1"/>
  <c r="N1652" i="6" s="1"/>
  <c r="N1653" i="6" s="1"/>
  <c r="N1654" i="6" s="1"/>
  <c r="N1655" i="6" s="1"/>
  <c r="N1656" i="6" s="1"/>
  <c r="N1657" i="6" s="1"/>
  <c r="N1658" i="6" s="1"/>
  <c r="N1659" i="6" s="1"/>
  <c r="N1660" i="6" s="1"/>
  <c r="N1661" i="6" s="1"/>
  <c r="N1662" i="6" s="1"/>
  <c r="N1663" i="6" s="1"/>
  <c r="N1664" i="6" s="1"/>
  <c r="N1665" i="6" s="1"/>
  <c r="N1666" i="6" s="1"/>
  <c r="N1667" i="6" s="1"/>
  <c r="N1668" i="6" s="1"/>
  <c r="N1669" i="6" s="1"/>
  <c r="N1670" i="6" s="1"/>
  <c r="N1671" i="6" s="1"/>
  <c r="N1672" i="6" s="1"/>
  <c r="N1673" i="6" s="1"/>
  <c r="N1674" i="6" s="1"/>
  <c r="N1675" i="6" s="1"/>
  <c r="N1676" i="6" s="1"/>
  <c r="N1677" i="6" s="1"/>
  <c r="N1678" i="6" s="1"/>
  <c r="N1679" i="6" s="1"/>
  <c r="N1680" i="6" s="1"/>
  <c r="N1681" i="6" s="1"/>
  <c r="N1682" i="6" s="1"/>
  <c r="N1683" i="6" s="1"/>
  <c r="N1684" i="6" s="1"/>
  <c r="N1685" i="6" s="1"/>
  <c r="N1686" i="6" s="1"/>
  <c r="N1687" i="6" s="1"/>
  <c r="N1688" i="6" s="1"/>
  <c r="N1689" i="6" s="1"/>
  <c r="N1690" i="6" s="1"/>
  <c r="N1691" i="6" s="1"/>
  <c r="N1692" i="6" s="1"/>
  <c r="N1693" i="6" s="1"/>
  <c r="N1694" i="6" s="1"/>
  <c r="N1695" i="6" s="1"/>
  <c r="N1696" i="6" s="1"/>
  <c r="N1697" i="6" s="1"/>
  <c r="N1698" i="6" s="1"/>
  <c r="N1699" i="6" s="1"/>
  <c r="N1700" i="6" s="1"/>
  <c r="N1701" i="6" s="1"/>
  <c r="N1702" i="6" s="1"/>
  <c r="N1703" i="6" s="1"/>
  <c r="N1704" i="6" s="1"/>
  <c r="N1705" i="6" s="1"/>
  <c r="N1706" i="6" s="1"/>
  <c r="N1707" i="6" s="1"/>
  <c r="N1708" i="6" s="1"/>
  <c r="N1709" i="6" s="1"/>
  <c r="N1710" i="6" s="1"/>
  <c r="N1711" i="6" s="1"/>
  <c r="N1712" i="6" s="1"/>
  <c r="N1713" i="6" s="1"/>
  <c r="N1714" i="6" s="1"/>
  <c r="N1715" i="6" s="1"/>
  <c r="N1716" i="6" s="1"/>
  <c r="N1717" i="6" s="1"/>
  <c r="N1718" i="6" s="1"/>
  <c r="N1719" i="6" s="1"/>
  <c r="N1720" i="6" s="1"/>
  <c r="N1721" i="6" s="1"/>
  <c r="N1722" i="6" s="1"/>
  <c r="N1723" i="6" s="1"/>
  <c r="N1724" i="6" s="1"/>
  <c r="N1725" i="6" s="1"/>
  <c r="N1726" i="6" s="1"/>
  <c r="N1727" i="6" s="1"/>
  <c r="N1728" i="6" s="1"/>
  <c r="N1729" i="6" s="1"/>
  <c r="N1730" i="6" s="1"/>
  <c r="N1731" i="6" s="1"/>
  <c r="N1732" i="6" s="1"/>
  <c r="N1733" i="6" s="1"/>
  <c r="N1734" i="6" s="1"/>
  <c r="N1735" i="6" s="1"/>
  <c r="N1736" i="6" s="1"/>
  <c r="N1737" i="6" s="1"/>
  <c r="N1738" i="6" s="1"/>
  <c r="N1739" i="6" s="1"/>
  <c r="N1740" i="6" s="1"/>
  <c r="N1741" i="6" s="1"/>
  <c r="N1742" i="6" s="1"/>
  <c r="N1743" i="6" s="1"/>
  <c r="N1744" i="6" s="1"/>
  <c r="N1745" i="6" s="1"/>
  <c r="N1746" i="6" s="1"/>
  <c r="N1747" i="6" s="1"/>
  <c r="N1748" i="6" s="1"/>
  <c r="N1749" i="6" s="1"/>
  <c r="N1750" i="6" s="1"/>
  <c r="N1751" i="6" s="1"/>
  <c r="N1752" i="6" s="1"/>
  <c r="N1753" i="6" s="1"/>
  <c r="N1754" i="6" s="1"/>
  <c r="N1755" i="6" s="1"/>
  <c r="N1756" i="6" s="1"/>
  <c r="N1757" i="6" s="1"/>
  <c r="N1758" i="6" s="1"/>
  <c r="N1759" i="6" s="1"/>
  <c r="N1760" i="6" s="1"/>
  <c r="N1761" i="6" s="1"/>
  <c r="N1762" i="6" s="1"/>
  <c r="N1763" i="6" s="1"/>
  <c r="N1764" i="6" s="1"/>
  <c r="N1765" i="6" s="1"/>
  <c r="N1766" i="6" s="1"/>
  <c r="N1767" i="6" s="1"/>
  <c r="N1768" i="6" s="1"/>
  <c r="N1769" i="6" s="1"/>
  <c r="N1770" i="6" s="1"/>
  <c r="N1771" i="6" s="1"/>
  <c r="N1772" i="6" s="1"/>
  <c r="N1773" i="6" s="1"/>
  <c r="N1774" i="6" s="1"/>
  <c r="N1775" i="6" s="1"/>
  <c r="N1776" i="6" s="1"/>
  <c r="N1777" i="6" s="1"/>
  <c r="N1778" i="6" s="1"/>
  <c r="N1779" i="6" s="1"/>
  <c r="N1780" i="6" s="1"/>
  <c r="N1781" i="6" s="1"/>
  <c r="N1782" i="6" s="1"/>
  <c r="N1783" i="6" s="1"/>
  <c r="N1784" i="6" s="1"/>
  <c r="N1785" i="6" s="1"/>
  <c r="N1786" i="6" s="1"/>
  <c r="N1787" i="6" s="1"/>
  <c r="N1788" i="6" s="1"/>
  <c r="N1789" i="6" s="1"/>
  <c r="N1790" i="6" s="1"/>
  <c r="N1791" i="6" s="1"/>
  <c r="N1792" i="6" s="1"/>
  <c r="N1793" i="6" s="1"/>
  <c r="N1794" i="6" s="1"/>
  <c r="N1795" i="6" s="1"/>
  <c r="N1796" i="6" s="1"/>
  <c r="N1797" i="6" s="1"/>
  <c r="N1798" i="6" s="1"/>
  <c r="N1799" i="6" s="1"/>
  <c r="N1800" i="6" s="1"/>
  <c r="N1801" i="6" s="1"/>
  <c r="N1802" i="6" s="1"/>
  <c r="N1803" i="6" s="1"/>
  <c r="N1804" i="6" s="1"/>
  <c r="N1805" i="6" s="1"/>
  <c r="N1806" i="6" s="1"/>
  <c r="N1807" i="6" s="1"/>
  <c r="N1808" i="6" s="1"/>
  <c r="N1809" i="6" s="1"/>
  <c r="N1810" i="6" s="1"/>
  <c r="N1811" i="6" s="1"/>
  <c r="N1812" i="6" s="1"/>
  <c r="N1813" i="6" s="1"/>
  <c r="N1814" i="6" s="1"/>
  <c r="N1815" i="6" s="1"/>
  <c r="N1816" i="6" s="1"/>
  <c r="N1817" i="6" s="1"/>
  <c r="N1818" i="6" s="1"/>
  <c r="N1819" i="6" s="1"/>
  <c r="N1820" i="6" s="1"/>
  <c r="N1821" i="6" s="1"/>
  <c r="N1822" i="6" s="1"/>
  <c r="N1823" i="6" s="1"/>
  <c r="N1824" i="6" s="1"/>
  <c r="N1825" i="6" s="1"/>
  <c r="N1826" i="6" s="1"/>
  <c r="N1827" i="6" s="1"/>
  <c r="N1828" i="6" s="1"/>
  <c r="N1829" i="6" s="1"/>
  <c r="N1830" i="6" s="1"/>
  <c r="N1831" i="6" s="1"/>
  <c r="N1832" i="6" s="1"/>
  <c r="N1833" i="6" s="1"/>
  <c r="N1834" i="6" s="1"/>
  <c r="N1835" i="6" s="1"/>
  <c r="N1836" i="6" s="1"/>
  <c r="N1837" i="6" s="1"/>
  <c r="N1838" i="6" s="1"/>
  <c r="N1839" i="6" s="1"/>
  <c r="N1840" i="6" s="1"/>
  <c r="N1841" i="6" s="1"/>
  <c r="N1842" i="6" s="1"/>
  <c r="N1843" i="6" s="1"/>
  <c r="N1844" i="6" s="1"/>
  <c r="N1845" i="6" s="1"/>
  <c r="N1846" i="6" s="1"/>
  <c r="N1847" i="6" s="1"/>
  <c r="N1848" i="6" s="1"/>
  <c r="N1849" i="6" s="1"/>
  <c r="N1850" i="6" s="1"/>
  <c r="N1851" i="6" s="1"/>
  <c r="N1852" i="6" s="1"/>
  <c r="N1853" i="6" s="1"/>
  <c r="N1854" i="6" s="1"/>
  <c r="N1855" i="6" s="1"/>
  <c r="N1856" i="6" s="1"/>
  <c r="N1857" i="6" s="1"/>
  <c r="N1858" i="6" s="1"/>
  <c r="N1859" i="6" s="1"/>
  <c r="N1860" i="6" s="1"/>
  <c r="N1861" i="6" s="1"/>
  <c r="N1862" i="6" s="1"/>
  <c r="N1863" i="6" s="1"/>
  <c r="N1864" i="6" s="1"/>
  <c r="N1865" i="6" s="1"/>
  <c r="N1866" i="6" s="1"/>
  <c r="N1867" i="6" s="1"/>
  <c r="N1868" i="6" s="1"/>
  <c r="N1869" i="6" s="1"/>
  <c r="N1870" i="6" s="1"/>
  <c r="N1871" i="6" s="1"/>
  <c r="N1872" i="6" s="1"/>
  <c r="N1873" i="6" s="1"/>
  <c r="N1874" i="6" s="1"/>
  <c r="N1875" i="6" s="1"/>
  <c r="N1876" i="6" s="1"/>
  <c r="N1877" i="6" s="1"/>
  <c r="N1878" i="6" s="1"/>
  <c r="N1879" i="6" s="1"/>
  <c r="N1880" i="6" s="1"/>
  <c r="N1881" i="6" s="1"/>
  <c r="N1882" i="6" s="1"/>
  <c r="N1883" i="6" s="1"/>
  <c r="N1884" i="6" s="1"/>
  <c r="N1885" i="6" s="1"/>
  <c r="N1886" i="6" s="1"/>
  <c r="N1887" i="6" s="1"/>
  <c r="N1888" i="6" s="1"/>
  <c r="N1889" i="6" s="1"/>
  <c r="N1890" i="6" s="1"/>
  <c r="N1891" i="6" s="1"/>
  <c r="N1892" i="6" s="1"/>
  <c r="N1893" i="6" s="1"/>
  <c r="N1894" i="6" s="1"/>
  <c r="N1895" i="6" s="1"/>
  <c r="N1896" i="6" s="1"/>
  <c r="N1897" i="6" s="1"/>
  <c r="N1898" i="6" s="1"/>
  <c r="N1899" i="6" s="1"/>
  <c r="N1900" i="6" s="1"/>
  <c r="N1901" i="6" s="1"/>
  <c r="N1902" i="6" s="1"/>
  <c r="N1903" i="6" s="1"/>
  <c r="N1904" i="6" s="1"/>
  <c r="N1905" i="6" s="1"/>
  <c r="N1906" i="6" s="1"/>
  <c r="N1907" i="6" s="1"/>
  <c r="N1908" i="6" s="1"/>
  <c r="N1909" i="6" s="1"/>
  <c r="N1910" i="6" s="1"/>
  <c r="N1911" i="6" s="1"/>
  <c r="N1912" i="6" s="1"/>
  <c r="N1913" i="6" s="1"/>
  <c r="N1914" i="6" s="1"/>
  <c r="N1915" i="6" s="1"/>
  <c r="N1916" i="6" s="1"/>
  <c r="N1917" i="6" s="1"/>
  <c r="N1918" i="6" s="1"/>
  <c r="N1919" i="6" s="1"/>
  <c r="N1920" i="6" s="1"/>
  <c r="N1921" i="6" s="1"/>
  <c r="N1922" i="6" s="1"/>
  <c r="N1923" i="6" s="1"/>
  <c r="N1924" i="6" s="1"/>
  <c r="N1925" i="6" s="1"/>
  <c r="N1926" i="6" s="1"/>
  <c r="N1927" i="6" s="1"/>
  <c r="N1928" i="6" s="1"/>
  <c r="N1929" i="6" s="1"/>
  <c r="N1930" i="6" s="1"/>
  <c r="N1931" i="6" s="1"/>
  <c r="N1932" i="6" s="1"/>
  <c r="N1933" i="6" s="1"/>
  <c r="N1934" i="6" s="1"/>
  <c r="N1935" i="6" s="1"/>
  <c r="N1936" i="6" s="1"/>
  <c r="N1937" i="6" s="1"/>
  <c r="N1938" i="6" s="1"/>
  <c r="N1939" i="6" s="1"/>
  <c r="N1940" i="6" s="1"/>
  <c r="N1941" i="6" s="1"/>
  <c r="N1942" i="6" s="1"/>
  <c r="N1943" i="6" s="1"/>
  <c r="N1944" i="6" s="1"/>
  <c r="N1945" i="6" s="1"/>
  <c r="N1946" i="6" s="1"/>
  <c r="N1947" i="6" s="1"/>
  <c r="N1948" i="6" s="1"/>
  <c r="N1949" i="6" s="1"/>
  <c r="N1950" i="6" s="1"/>
  <c r="N1951" i="6" s="1"/>
  <c r="N1952" i="6" s="1"/>
  <c r="N1953" i="6" s="1"/>
  <c r="N1954" i="6" s="1"/>
  <c r="N1955" i="6" s="1"/>
  <c r="N1956" i="6" s="1"/>
  <c r="N1957" i="6" s="1"/>
  <c r="N1958" i="6" s="1"/>
  <c r="N1959" i="6" s="1"/>
  <c r="N1960" i="6" s="1"/>
  <c r="N1961" i="6" s="1"/>
  <c r="N1962" i="6" s="1"/>
  <c r="N1963" i="6" s="1"/>
  <c r="N1964" i="6" s="1"/>
  <c r="N1965" i="6" s="1"/>
  <c r="N1966" i="6" s="1"/>
  <c r="N1967" i="6" s="1"/>
  <c r="N1968" i="6" s="1"/>
  <c r="N1969" i="6" s="1"/>
  <c r="N1970" i="6" s="1"/>
  <c r="N1971" i="6" s="1"/>
  <c r="N1972" i="6" s="1"/>
  <c r="N1973" i="6" s="1"/>
  <c r="N1974" i="6" s="1"/>
  <c r="N1975" i="6" s="1"/>
  <c r="N1976" i="6" s="1"/>
  <c r="N1977" i="6" s="1"/>
  <c r="N1978" i="6" s="1"/>
  <c r="N1979" i="6" s="1"/>
  <c r="N1980" i="6" s="1"/>
  <c r="N1981" i="6" s="1"/>
  <c r="N1982" i="6" s="1"/>
  <c r="N1983" i="6" s="1"/>
  <c r="N1984" i="6" s="1"/>
  <c r="N1985" i="6" s="1"/>
  <c r="N1986" i="6" s="1"/>
  <c r="N1987" i="6" s="1"/>
  <c r="N1988" i="6" s="1"/>
  <c r="N1989" i="6" s="1"/>
  <c r="N1990" i="6" s="1"/>
  <c r="N1991" i="6" s="1"/>
  <c r="N1992" i="6" s="1"/>
  <c r="N1993" i="6" s="1"/>
  <c r="N1994" i="6" s="1"/>
  <c r="N1995" i="6" s="1"/>
  <c r="N1996" i="6" s="1"/>
  <c r="N1997" i="6" s="1"/>
  <c r="N1998" i="6" s="1"/>
  <c r="N1999" i="6" s="1"/>
  <c r="N2000" i="6" s="1"/>
  <c r="N2001" i="6" s="1"/>
  <c r="N2002" i="6" s="1"/>
  <c r="N2003" i="6" s="1"/>
  <c r="N2004" i="6" s="1"/>
  <c r="N2005" i="6" s="1"/>
  <c r="N2006" i="6" s="1"/>
  <c r="N2007" i="6" s="1"/>
  <c r="N2008" i="6" s="1"/>
  <c r="N2009" i="6" s="1"/>
  <c r="N2010" i="6" s="1"/>
  <c r="N2011" i="6" s="1"/>
  <c r="N2012" i="6" s="1"/>
  <c r="N2013" i="6" s="1"/>
  <c r="N2014" i="6" s="1"/>
  <c r="N2015" i="6" s="1"/>
  <c r="N2016" i="6" s="1"/>
  <c r="N2017" i="6" s="1"/>
  <c r="N2018" i="6" s="1"/>
  <c r="N2019" i="6" s="1"/>
  <c r="N2020" i="6" s="1"/>
  <c r="N2021" i="6" s="1"/>
  <c r="N2022" i="6" s="1"/>
  <c r="N2023" i="6" s="1"/>
  <c r="N2024" i="6" s="1"/>
  <c r="N2025" i="6" s="1"/>
  <c r="N2026" i="6" s="1"/>
  <c r="N2027" i="6" s="1"/>
  <c r="N2028" i="6" s="1"/>
  <c r="N2029" i="6" s="1"/>
  <c r="N2030" i="6" s="1"/>
  <c r="N2031" i="6" s="1"/>
  <c r="N2032" i="6" s="1"/>
  <c r="N2033" i="6" s="1"/>
  <c r="N2034" i="6" s="1"/>
  <c r="N2035" i="6" s="1"/>
  <c r="N2036" i="6" s="1"/>
  <c r="N2037" i="6" s="1"/>
  <c r="N2038" i="6" s="1"/>
  <c r="N2039" i="6" s="1"/>
  <c r="N2040" i="6" s="1"/>
  <c r="N2041" i="6" s="1"/>
  <c r="N2042" i="6" s="1"/>
  <c r="N2043" i="6" s="1"/>
  <c r="N2044" i="6" s="1"/>
  <c r="N2045" i="6" s="1"/>
  <c r="N2046" i="6" s="1"/>
  <c r="N2047" i="6" s="1"/>
  <c r="N2048" i="6" s="1"/>
  <c r="N2049" i="6" s="1"/>
  <c r="N2050" i="6" s="1"/>
  <c r="N2051" i="6" s="1"/>
  <c r="N2052" i="6" s="1"/>
  <c r="N2053" i="6" s="1"/>
  <c r="N2054" i="6" s="1"/>
  <c r="N2055" i="6" s="1"/>
  <c r="N2056" i="6" s="1"/>
  <c r="N2057" i="6" s="1"/>
  <c r="N2058" i="6" s="1"/>
  <c r="N2059" i="6" s="1"/>
  <c r="N2060" i="6" s="1"/>
  <c r="N2061" i="6" s="1"/>
  <c r="N2062" i="6" s="1"/>
  <c r="N2063" i="6" s="1"/>
  <c r="N2064" i="6" s="1"/>
  <c r="N2065" i="6" s="1"/>
  <c r="N2066" i="6" s="1"/>
  <c r="N2067" i="6" s="1"/>
  <c r="N2068" i="6" s="1"/>
  <c r="N2069" i="6" s="1"/>
  <c r="N2070" i="6" s="1"/>
  <c r="N2071" i="6" s="1"/>
  <c r="N2072" i="6" s="1"/>
  <c r="N2073" i="6" s="1"/>
  <c r="N2074" i="6" s="1"/>
  <c r="N2075" i="6" s="1"/>
  <c r="N2076" i="6" s="1"/>
  <c r="N2077" i="6" s="1"/>
  <c r="N2078" i="6" s="1"/>
  <c r="N2079" i="6" s="1"/>
  <c r="N2080" i="6" s="1"/>
  <c r="N2081" i="6" s="1"/>
  <c r="N2082" i="6" s="1"/>
  <c r="N2083" i="6" s="1"/>
  <c r="N2084" i="6" s="1"/>
  <c r="N2085" i="6" s="1"/>
  <c r="N2086" i="6" s="1"/>
  <c r="N2087" i="6" s="1"/>
  <c r="N2088" i="6" s="1"/>
  <c r="N2089" i="6" s="1"/>
  <c r="N2090" i="6" s="1"/>
  <c r="N2091" i="6" s="1"/>
  <c r="N2092" i="6" s="1"/>
  <c r="N2093" i="6" s="1"/>
  <c r="N2094" i="6" s="1"/>
  <c r="N2095" i="6" s="1"/>
  <c r="N2096" i="6" s="1"/>
  <c r="N2097" i="6" s="1"/>
  <c r="N2098" i="6" s="1"/>
  <c r="N2099" i="6" s="1"/>
  <c r="N2100" i="6" s="1"/>
  <c r="N2101" i="6" s="1"/>
  <c r="N2102" i="6" s="1"/>
  <c r="N2103" i="6" s="1"/>
  <c r="N2104" i="6" s="1"/>
  <c r="N2105" i="6" s="1"/>
  <c r="N2106" i="6" s="1"/>
  <c r="N2107" i="6" s="1"/>
  <c r="N2108" i="6" s="1"/>
  <c r="N2109" i="6" s="1"/>
  <c r="N2110" i="6" s="1"/>
  <c r="N2111" i="6" s="1"/>
  <c r="N2112" i="6" s="1"/>
  <c r="N2113" i="6" s="1"/>
  <c r="N2114" i="6" s="1"/>
  <c r="N2115" i="6" s="1"/>
  <c r="N2116" i="6" s="1"/>
  <c r="N2117" i="6" s="1"/>
  <c r="N2118" i="6" s="1"/>
  <c r="N2119" i="6" s="1"/>
  <c r="N2120" i="6" s="1"/>
  <c r="N2121" i="6" s="1"/>
  <c r="N2122" i="6" s="1"/>
  <c r="N2123" i="6" s="1"/>
  <c r="N2124" i="6" s="1"/>
  <c r="N2125" i="6" s="1"/>
  <c r="N2126" i="6" s="1"/>
  <c r="N2127" i="6" s="1"/>
  <c r="N2128" i="6" s="1"/>
  <c r="N2129" i="6" s="1"/>
  <c r="N2130" i="6" s="1"/>
  <c r="N2131" i="6" s="1"/>
  <c r="N2132" i="6" s="1"/>
  <c r="N2133" i="6" s="1"/>
  <c r="N2134" i="6" s="1"/>
  <c r="N2135" i="6" s="1"/>
  <c r="N2136" i="6" s="1"/>
  <c r="N2137" i="6" s="1"/>
  <c r="N2138" i="6" s="1"/>
  <c r="N2139" i="6" s="1"/>
  <c r="N2140" i="6" s="1"/>
  <c r="N2141" i="6" s="1"/>
  <c r="N2142" i="6" s="1"/>
  <c r="N2143" i="6" s="1"/>
  <c r="N2144" i="6" s="1"/>
  <c r="N2145" i="6" s="1"/>
  <c r="N2146" i="6" s="1"/>
  <c r="N2147" i="6" s="1"/>
  <c r="N2148" i="6" s="1"/>
  <c r="N2149" i="6" s="1"/>
  <c r="N2150" i="6" s="1"/>
  <c r="N2151" i="6" s="1"/>
  <c r="N2152" i="6" s="1"/>
  <c r="N2153" i="6" s="1"/>
  <c r="N2154" i="6" s="1"/>
  <c r="N2155" i="6" s="1"/>
  <c r="N2156" i="6" s="1"/>
  <c r="N2157" i="6" s="1"/>
  <c r="N2158" i="6" s="1"/>
  <c r="N2159" i="6" s="1"/>
  <c r="N2160" i="6" s="1"/>
  <c r="N2161" i="6" s="1"/>
  <c r="N2162" i="6" s="1"/>
  <c r="N2163" i="6" s="1"/>
  <c r="N2164" i="6" s="1"/>
  <c r="N2165" i="6" s="1"/>
  <c r="N2166" i="6" s="1"/>
  <c r="N2167" i="6" s="1"/>
  <c r="N2168" i="6" s="1"/>
  <c r="N2169" i="6" s="1"/>
  <c r="N2170" i="6" s="1"/>
  <c r="N2171" i="6" s="1"/>
  <c r="N2172" i="6" s="1"/>
  <c r="N2173" i="6" s="1"/>
  <c r="N2174" i="6" s="1"/>
  <c r="N2175" i="6" s="1"/>
  <c r="N2176" i="6" s="1"/>
  <c r="N2177" i="6" s="1"/>
  <c r="N2178" i="6" s="1"/>
  <c r="N2179" i="6" s="1"/>
  <c r="N2180" i="6" s="1"/>
  <c r="N2181" i="6" s="1"/>
  <c r="N2182" i="6" s="1"/>
  <c r="N2183" i="6" s="1"/>
  <c r="N2184" i="6" s="1"/>
  <c r="N2185" i="6" s="1"/>
  <c r="N2186" i="6" s="1"/>
  <c r="N2187" i="6" s="1"/>
  <c r="N2188" i="6" s="1"/>
  <c r="N2189" i="6" s="1"/>
  <c r="N2190" i="6" s="1"/>
  <c r="N2191" i="6" s="1"/>
  <c r="N2192" i="6" s="1"/>
  <c r="N2193" i="6" s="1"/>
  <c r="N2194" i="6" s="1"/>
  <c r="N2195" i="6" s="1"/>
  <c r="N2196" i="6" s="1"/>
  <c r="N2197" i="6" s="1"/>
  <c r="N2198" i="6" s="1"/>
  <c r="N2199" i="6" s="1"/>
  <c r="N2200" i="6" s="1"/>
  <c r="N2201" i="6" s="1"/>
  <c r="N2202" i="6" s="1"/>
  <c r="N2203" i="6" s="1"/>
  <c r="N2204" i="6" s="1"/>
  <c r="N2205" i="6" s="1"/>
  <c r="N2206" i="6" s="1"/>
  <c r="N2207" i="6" s="1"/>
  <c r="N2208" i="6" s="1"/>
  <c r="N2209" i="6" s="1"/>
  <c r="N2210" i="6" s="1"/>
  <c r="N2211" i="6" s="1"/>
  <c r="N2212" i="6" s="1"/>
  <c r="N2213" i="6" s="1"/>
  <c r="N2214" i="6" s="1"/>
  <c r="N2215" i="6" s="1"/>
  <c r="N2216" i="6" s="1"/>
  <c r="N2217" i="6" s="1"/>
  <c r="N2218" i="6" s="1"/>
  <c r="N2219" i="6" s="1"/>
  <c r="N2220" i="6" s="1"/>
  <c r="N2221" i="6" s="1"/>
  <c r="N2222" i="6" s="1"/>
  <c r="N2223" i="6" s="1"/>
  <c r="N2224" i="6" s="1"/>
  <c r="N2225" i="6" s="1"/>
  <c r="N2226" i="6" s="1"/>
  <c r="N2227" i="6" s="1"/>
  <c r="N2228" i="6" s="1"/>
  <c r="N2229" i="6" s="1"/>
  <c r="N2230" i="6" s="1"/>
  <c r="N2231" i="6" s="1"/>
  <c r="N2232" i="6" s="1"/>
  <c r="N2233" i="6" s="1"/>
  <c r="N2234" i="6" s="1"/>
  <c r="N2235" i="6" s="1"/>
  <c r="N2236" i="6" s="1"/>
  <c r="N2237" i="6" s="1"/>
  <c r="N2238" i="6" s="1"/>
  <c r="N2239" i="6" s="1"/>
  <c r="N2240" i="6" s="1"/>
  <c r="N2241" i="6" s="1"/>
  <c r="N2242" i="6" s="1"/>
  <c r="N2243" i="6" s="1"/>
  <c r="N2244" i="6" s="1"/>
  <c r="N2245" i="6" s="1"/>
  <c r="N2246" i="6" s="1"/>
  <c r="N2247" i="6" s="1"/>
  <c r="N2248" i="6" s="1"/>
  <c r="N2249" i="6" s="1"/>
  <c r="N2250" i="6" s="1"/>
  <c r="N2251" i="6" s="1"/>
  <c r="N2252" i="6" s="1"/>
  <c r="N2253" i="6" s="1"/>
  <c r="N2254" i="6" s="1"/>
  <c r="N2255" i="6" s="1"/>
  <c r="N2256" i="6" s="1"/>
  <c r="N2257" i="6" s="1"/>
  <c r="N2258" i="6" s="1"/>
  <c r="N2259" i="6" s="1"/>
  <c r="N2260" i="6" s="1"/>
  <c r="N2261" i="6" s="1"/>
  <c r="N2262" i="6" s="1"/>
  <c r="N2263" i="6" s="1"/>
  <c r="N2264" i="6" s="1"/>
  <c r="N2265" i="6" s="1"/>
  <c r="N2266" i="6" s="1"/>
  <c r="N2267" i="6" s="1"/>
  <c r="N2268" i="6" s="1"/>
  <c r="N2269" i="6" s="1"/>
  <c r="N2270" i="6" s="1"/>
  <c r="N2271" i="6" s="1"/>
  <c r="N2272" i="6" s="1"/>
  <c r="N2273" i="6" s="1"/>
  <c r="N2274" i="6" s="1"/>
  <c r="N2275" i="6" s="1"/>
  <c r="N2276" i="6" s="1"/>
  <c r="N2277" i="6" s="1"/>
  <c r="N2278" i="6" s="1"/>
  <c r="N2279" i="6" s="1"/>
  <c r="N2280" i="6" s="1"/>
  <c r="N2281" i="6" s="1"/>
  <c r="N2282" i="6" s="1"/>
  <c r="N2283" i="6" s="1"/>
  <c r="N2284" i="6" s="1"/>
  <c r="N2285" i="6" s="1"/>
  <c r="N2286" i="6" s="1"/>
  <c r="N2287" i="6" s="1"/>
  <c r="N2288" i="6" s="1"/>
  <c r="N2289" i="6" s="1"/>
  <c r="N2290" i="6" s="1"/>
  <c r="N2291" i="6" s="1"/>
  <c r="N2292" i="6" s="1"/>
  <c r="N2293" i="6" s="1"/>
  <c r="N2294" i="6" s="1"/>
  <c r="N2295" i="6" s="1"/>
  <c r="N2296" i="6" s="1"/>
  <c r="N2297" i="6" s="1"/>
  <c r="N2298" i="6" s="1"/>
  <c r="N2299" i="6" s="1"/>
  <c r="N2300" i="6" s="1"/>
  <c r="N2301" i="6" s="1"/>
  <c r="N2302" i="6" s="1"/>
  <c r="N2303" i="6" s="1"/>
  <c r="N2304" i="6" s="1"/>
  <c r="N2305" i="6" s="1"/>
  <c r="N2306" i="6" s="1"/>
  <c r="N2307" i="6" s="1"/>
  <c r="N2308" i="6" s="1"/>
  <c r="N2309" i="6" s="1"/>
  <c r="N2310" i="6" s="1"/>
  <c r="N2311" i="6" s="1"/>
  <c r="N2312" i="6" s="1"/>
  <c r="N2313" i="6" s="1"/>
  <c r="N2314" i="6" s="1"/>
  <c r="N2315" i="6" s="1"/>
  <c r="N2316" i="6" s="1"/>
  <c r="N2317" i="6" s="1"/>
  <c r="N2318" i="6" s="1"/>
  <c r="N2319" i="6" s="1"/>
  <c r="N2320" i="6" s="1"/>
  <c r="N2321" i="6" s="1"/>
  <c r="N2322" i="6" s="1"/>
  <c r="N2323" i="6" s="1"/>
  <c r="N2324" i="6" s="1"/>
  <c r="N2325" i="6" s="1"/>
  <c r="N2326" i="6" s="1"/>
  <c r="N2327" i="6" s="1"/>
  <c r="N2328" i="6" s="1"/>
  <c r="N2329" i="6" s="1"/>
  <c r="N2330" i="6" s="1"/>
  <c r="N2331" i="6" s="1"/>
  <c r="N2332" i="6" s="1"/>
  <c r="N2333" i="6" s="1"/>
  <c r="N2334" i="6" s="1"/>
  <c r="N2335" i="6" s="1"/>
  <c r="N2336" i="6" s="1"/>
  <c r="N2337" i="6" s="1"/>
  <c r="N2338" i="6" s="1"/>
  <c r="N2339" i="6" s="1"/>
  <c r="N2340" i="6" s="1"/>
  <c r="N2341" i="6" s="1"/>
  <c r="N2342" i="6" s="1"/>
  <c r="N2343" i="6" s="1"/>
  <c r="N2344" i="6" s="1"/>
  <c r="N2345" i="6" s="1"/>
  <c r="N2346" i="6" s="1"/>
  <c r="N2347" i="6" s="1"/>
  <c r="N2348" i="6" s="1"/>
  <c r="N2349" i="6" s="1"/>
  <c r="N2350" i="6" s="1"/>
  <c r="N2351" i="6" s="1"/>
  <c r="N2352" i="6" s="1"/>
  <c r="N2353" i="6" s="1"/>
  <c r="N2354" i="6" s="1"/>
  <c r="N2355" i="6" s="1"/>
  <c r="N2356" i="6" s="1"/>
  <c r="N2357" i="6" s="1"/>
  <c r="N2358" i="6" s="1"/>
  <c r="N2359" i="6" s="1"/>
  <c r="N2360" i="6" s="1"/>
  <c r="N2361" i="6" s="1"/>
  <c r="N2362" i="6" s="1"/>
  <c r="N2363" i="6" s="1"/>
  <c r="N2364" i="6" s="1"/>
  <c r="N2365" i="6" s="1"/>
  <c r="N2366" i="6" s="1"/>
  <c r="N2367" i="6" s="1"/>
  <c r="N2368" i="6" s="1"/>
  <c r="N2369" i="6" s="1"/>
  <c r="N2370" i="6" s="1"/>
  <c r="N2371" i="6" s="1"/>
  <c r="N2372" i="6" s="1"/>
  <c r="N2373" i="6" s="1"/>
  <c r="N2374" i="6" s="1"/>
  <c r="N2375" i="6" s="1"/>
  <c r="N2376" i="6" s="1"/>
  <c r="N2377" i="6" s="1"/>
  <c r="N2378" i="6" s="1"/>
  <c r="N2379" i="6" s="1"/>
  <c r="N2380" i="6" s="1"/>
  <c r="N2381" i="6" s="1"/>
  <c r="N2382" i="6" s="1"/>
  <c r="N2383" i="6" s="1"/>
  <c r="N2384" i="6" s="1"/>
  <c r="N2385" i="6" s="1"/>
  <c r="N2386" i="6" s="1"/>
  <c r="N2387" i="6" s="1"/>
  <c r="N2388" i="6" s="1"/>
  <c r="N2389" i="6" s="1"/>
  <c r="N2390" i="6" s="1"/>
  <c r="N2391" i="6" s="1"/>
  <c r="N2392" i="6" s="1"/>
  <c r="N2393" i="6" s="1"/>
  <c r="N2394" i="6" s="1"/>
  <c r="N2395" i="6" s="1"/>
  <c r="N2396" i="6" s="1"/>
  <c r="N2397" i="6" s="1"/>
  <c r="N2398" i="6" s="1"/>
  <c r="N2399" i="6" s="1"/>
  <c r="N2400" i="6" s="1"/>
  <c r="N2401" i="6" s="1"/>
  <c r="N2402" i="6" s="1"/>
  <c r="N2403" i="6" s="1"/>
  <c r="N2404" i="6" s="1"/>
  <c r="N2405" i="6" s="1"/>
  <c r="N2406" i="6" s="1"/>
  <c r="N2407" i="6" s="1"/>
  <c r="N2408" i="6" s="1"/>
  <c r="N2409" i="6" s="1"/>
  <c r="N2410" i="6" s="1"/>
  <c r="N2411" i="6" s="1"/>
  <c r="N2412" i="6" s="1"/>
  <c r="N2413" i="6" s="1"/>
  <c r="N2414" i="6" s="1"/>
  <c r="N2415" i="6" s="1"/>
  <c r="N2416" i="6" s="1"/>
  <c r="N2417" i="6" s="1"/>
  <c r="N2418" i="6" s="1"/>
  <c r="N2419" i="6" s="1"/>
  <c r="N2420" i="6" s="1"/>
  <c r="N2421" i="6" s="1"/>
  <c r="N2422" i="6" s="1"/>
  <c r="N2423" i="6" s="1"/>
  <c r="N2424" i="6" s="1"/>
  <c r="N2425" i="6" s="1"/>
  <c r="N2426" i="6" s="1"/>
  <c r="N2427" i="6" s="1"/>
  <c r="N2428" i="6" s="1"/>
  <c r="N2429" i="6" s="1"/>
  <c r="N2430" i="6" s="1"/>
  <c r="N2431" i="6" s="1"/>
  <c r="N2432" i="6" s="1"/>
  <c r="N2433" i="6" s="1"/>
  <c r="N2434" i="6" s="1"/>
  <c r="N2435" i="6" s="1"/>
  <c r="N2436" i="6" s="1"/>
  <c r="N2437" i="6" s="1"/>
  <c r="N2438" i="6" s="1"/>
  <c r="N2439" i="6" s="1"/>
  <c r="N2440" i="6" s="1"/>
  <c r="N2441" i="6" s="1"/>
  <c r="N2442" i="6" s="1"/>
  <c r="N2443" i="6" s="1"/>
  <c r="N2444" i="6" s="1"/>
  <c r="N2445" i="6" s="1"/>
  <c r="N2446" i="6" s="1"/>
  <c r="N2447" i="6" s="1"/>
  <c r="N2448" i="6" s="1"/>
  <c r="N2449" i="6" s="1"/>
  <c r="N2450" i="6" s="1"/>
  <c r="N2451" i="6" s="1"/>
  <c r="N2452" i="6" s="1"/>
  <c r="N2453" i="6" s="1"/>
  <c r="N2454" i="6" s="1"/>
  <c r="N2455" i="6" s="1"/>
  <c r="N2456" i="6" s="1"/>
  <c r="N2457" i="6" s="1"/>
  <c r="N2458" i="6" s="1"/>
  <c r="N2459" i="6" s="1"/>
  <c r="N2460" i="6" s="1"/>
  <c r="N2461" i="6" s="1"/>
  <c r="N2462" i="6" s="1"/>
  <c r="N2463" i="6" s="1"/>
  <c r="N2464" i="6" s="1"/>
  <c r="N2465" i="6" s="1"/>
  <c r="N2466" i="6" s="1"/>
  <c r="N2467" i="6" s="1"/>
  <c r="N2468" i="6" s="1"/>
  <c r="N2469" i="6" s="1"/>
  <c r="N2470" i="6" s="1"/>
  <c r="N2471" i="6" s="1"/>
  <c r="N2472" i="6" s="1"/>
  <c r="N2473" i="6" s="1"/>
  <c r="N2474" i="6" s="1"/>
  <c r="N2475" i="6" s="1"/>
  <c r="N2476" i="6" s="1"/>
  <c r="N2477" i="6" s="1"/>
  <c r="N2478" i="6" s="1"/>
  <c r="N2479" i="6" s="1"/>
  <c r="N2480" i="6" s="1"/>
  <c r="N2481" i="6" s="1"/>
  <c r="N2482" i="6" s="1"/>
  <c r="N2483" i="6" s="1"/>
  <c r="N2484" i="6" s="1"/>
  <c r="N2485" i="6" s="1"/>
  <c r="N2486" i="6" s="1"/>
  <c r="N2487" i="6" s="1"/>
  <c r="N2488" i="6" s="1"/>
  <c r="N2489" i="6" s="1"/>
  <c r="N2490" i="6" s="1"/>
  <c r="N2491" i="6" s="1"/>
  <c r="N2492" i="6" s="1"/>
  <c r="N2493" i="6" s="1"/>
  <c r="N2494" i="6" s="1"/>
  <c r="N2495" i="6" s="1"/>
  <c r="N2496" i="6" s="1"/>
  <c r="N2497" i="6" s="1"/>
  <c r="N2498" i="6" s="1"/>
  <c r="N2499" i="6" s="1"/>
  <c r="N2500" i="6" s="1"/>
  <c r="N2501" i="6" s="1"/>
  <c r="N2502" i="6" s="1"/>
  <c r="N2503" i="6" s="1"/>
  <c r="N2504" i="6" s="1"/>
  <c r="N2505" i="6" s="1"/>
  <c r="N2506" i="6" s="1"/>
  <c r="N2507" i="6" s="1"/>
  <c r="N2508" i="6" s="1"/>
  <c r="N2509" i="6" s="1"/>
  <c r="N2510" i="6" s="1"/>
  <c r="N2511" i="6" s="1"/>
  <c r="N2512" i="6" s="1"/>
  <c r="N2513" i="6" s="1"/>
  <c r="N2514" i="6" s="1"/>
  <c r="N2515" i="6" s="1"/>
  <c r="N2516" i="6" s="1"/>
  <c r="N2517" i="6" s="1"/>
  <c r="N2518" i="6" s="1"/>
  <c r="N2519" i="6" s="1"/>
  <c r="N2520" i="6" s="1"/>
  <c r="N2521" i="6" s="1"/>
  <c r="N2522" i="6" s="1"/>
  <c r="N2523" i="6" s="1"/>
  <c r="N2524" i="6" s="1"/>
  <c r="N2525" i="6" s="1"/>
  <c r="N2526" i="6" s="1"/>
  <c r="N2527" i="6" s="1"/>
  <c r="N2528" i="6" s="1"/>
  <c r="N2529" i="6" s="1"/>
  <c r="N2530" i="6" s="1"/>
  <c r="N2531" i="6" s="1"/>
  <c r="N2532" i="6" s="1"/>
  <c r="N2533" i="6" s="1"/>
  <c r="N2534" i="6" s="1"/>
  <c r="N2535" i="6" s="1"/>
  <c r="N2536" i="6" s="1"/>
  <c r="N2537" i="6" s="1"/>
  <c r="N2538" i="6" s="1"/>
  <c r="N2539" i="6" s="1"/>
  <c r="N2540" i="6" s="1"/>
  <c r="N2541" i="6" s="1"/>
  <c r="N2542" i="6" s="1"/>
  <c r="N2543" i="6" s="1"/>
  <c r="N2544" i="6" s="1"/>
  <c r="N2545" i="6" s="1"/>
  <c r="N2546" i="6" s="1"/>
  <c r="N2547" i="6" s="1"/>
  <c r="N2548" i="6" s="1"/>
  <c r="N2549" i="6" s="1"/>
  <c r="N2550" i="6" s="1"/>
  <c r="N2551" i="6" s="1"/>
  <c r="N2552" i="6" s="1"/>
  <c r="N2553" i="6" s="1"/>
  <c r="N2554" i="6" s="1"/>
  <c r="N2555" i="6" s="1"/>
  <c r="N2556" i="6" s="1"/>
  <c r="N2557" i="6" s="1"/>
  <c r="N2558" i="6" s="1"/>
  <c r="N2559" i="6" s="1"/>
  <c r="N2560" i="6" s="1"/>
  <c r="N2561" i="6" s="1"/>
  <c r="N2562" i="6" s="1"/>
  <c r="N2563" i="6" s="1"/>
  <c r="N2564" i="6" s="1"/>
  <c r="N2565" i="6" s="1"/>
  <c r="N2566" i="6" s="1"/>
  <c r="N2567"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CPM</author>
  </authors>
  <commentList>
    <comment ref="C11" authorId="0" shapeId="0" xr:uid="{00000000-0006-0000-0700-000001000000}">
      <text>
        <r>
          <rPr>
            <b/>
            <sz val="9"/>
            <color indexed="81"/>
            <rFont val="Tahoma"/>
            <family val="2"/>
          </rPr>
          <t>CPM:</t>
        </r>
        <r>
          <rPr>
            <sz val="9"/>
            <color indexed="81"/>
            <rFont val="Tahoma"/>
            <family val="2"/>
          </rPr>
          <t xml:space="preserve">
Le metemos la mitad del full Margin, aprox.</t>
        </r>
      </text>
    </comment>
  </commentList>
</comments>
</file>

<file path=xl/sharedStrings.xml><?xml version="1.0" encoding="utf-8"?>
<sst xmlns="http://schemas.openxmlformats.org/spreadsheetml/2006/main" count="12937" uniqueCount="229">
  <si>
    <t>Mercado</t>
  </si>
  <si>
    <t>Periodo</t>
  </si>
  <si>
    <t xml:space="preserve">Slippage + Comisones: </t>
  </si>
  <si>
    <t>Plantilla de sesión</t>
  </si>
  <si>
    <t>20'</t>
  </si>
  <si>
    <t>Instrument</t>
  </si>
  <si>
    <t>Performance</t>
  </si>
  <si>
    <t>HoraFin</t>
  </si>
  <si>
    <t>PeriodoEMA</t>
  </si>
  <si>
    <t>Total Net Profit</t>
  </si>
  <si>
    <t>Profit Factor</t>
  </si>
  <si>
    <t>Max. Drawdown</t>
  </si>
  <si>
    <t>Total # of Trades</t>
  </si>
  <si>
    <t>Percent Profitable</t>
  </si>
  <si>
    <t>Average Trade</t>
  </si>
  <si>
    <t>Largest Losing Trade</t>
  </si>
  <si>
    <t>Entry time</t>
  </si>
  <si>
    <t>Exit time</t>
  </si>
  <si>
    <t>Profit</t>
  </si>
  <si>
    <t>WALK FORWARD. PARTE 1: OPTIMIZACION DE PERIODOS</t>
  </si>
  <si>
    <t>WALK FORWARD. PARTE 2: OUT SAMPLES.</t>
  </si>
  <si>
    <t xml:space="preserve">Walk forward (IS/OS): </t>
  </si>
  <si>
    <t>Resultados trade a trade y en base diaria del Walk Forward.</t>
  </si>
  <si>
    <t>Realizamos una optimización genéitca para obtener la mejor combinación de parámetros en la zona IN SAMPLE.</t>
  </si>
  <si>
    <t>La mejor combinación de parámetros es:</t>
  </si>
  <si>
    <t>Trade-#</t>
  </si>
  <si>
    <t>Strategy</t>
  </si>
  <si>
    <t>Market pos.</t>
  </si>
  <si>
    <t>Quantity</t>
  </si>
  <si>
    <t>Entry price</t>
  </si>
  <si>
    <t>Exit price</t>
  </si>
  <si>
    <t>Long</t>
  </si>
  <si>
    <t>Short</t>
  </si>
  <si>
    <t>Realizamos una optimización genéitca para obtener la mejor combinación de parámetros en la zona Out Sample</t>
  </si>
  <si>
    <t>Esta hoja permite establecer el capital acumulado de las curvas de Equity In, Out of sample y Top paramtere para idénticas fechas, lo cual permite luego graficarlas conjutamente</t>
  </si>
  <si>
    <t>Datos agrupados por fechas (No tocar las fórmulas)</t>
  </si>
  <si>
    <t>Top Paramete OS</t>
  </si>
  <si>
    <t>P/L</t>
  </si>
  <si>
    <t>EC-Top</t>
  </si>
  <si>
    <t>Out-sample</t>
  </si>
  <si>
    <t>EC-Out</t>
  </si>
  <si>
    <t>InSample</t>
  </si>
  <si>
    <t>EC-IS</t>
  </si>
  <si>
    <t>Fecha</t>
  </si>
  <si>
    <t>P/L (Top)</t>
  </si>
  <si>
    <t>P/L (out)</t>
  </si>
  <si>
    <t>P/L (In)</t>
  </si>
  <si>
    <t>EC-In</t>
  </si>
  <si>
    <t>Comparador de Resultados</t>
  </si>
  <si>
    <t>SQN</t>
  </si>
  <si>
    <t>WFE</t>
  </si>
  <si>
    <t>ANÁLISIS WALK FORWARD</t>
  </si>
  <si>
    <t>Criterio</t>
  </si>
  <si>
    <t>OK/NOK</t>
  </si>
  <si>
    <t>DD. OUT/ IN</t>
  </si>
  <si>
    <t>Ratio OUT/ IN</t>
  </si>
  <si>
    <t>% POSITIVOS</t>
  </si>
  <si>
    <t>I. RENDIMIENTO</t>
  </si>
  <si>
    <t>Net Profit Acumulado Out of Sample</t>
  </si>
  <si>
    <t>Net Profit Acumulado del Mejor valor del IS</t>
  </si>
  <si>
    <t>Net Profit Acumulado Top Parameter sobre Zona OS</t>
  </si>
  <si>
    <t>Net Profit OUT/ IN</t>
  </si>
  <si>
    <t>ANALISIS DE MONTECARLO</t>
  </si>
  <si>
    <t>También obtenemos el Capital de Inicio de la Estrategia. Para todo ello  usamos la Herramienta "Market System Analyzer"</t>
  </si>
  <si>
    <t>Sistema</t>
  </si>
  <si>
    <t>Tipo de WF</t>
  </si>
  <si>
    <t>WF : 2 años-6 meses</t>
  </si>
  <si>
    <t>Garantías</t>
  </si>
  <si>
    <t>Time Frame</t>
  </si>
  <si>
    <t>Slipp.+ Com.</t>
  </si>
  <si>
    <t>Round Turn</t>
  </si>
  <si>
    <t>Max DD. Monteacrlo (1000 Iter;95%):</t>
  </si>
  <si>
    <t>(Riesgo del sistema sin MM)</t>
  </si>
  <si>
    <t>Factor correctivo</t>
  </si>
  <si>
    <t>CAPITAL ASIGNADO</t>
  </si>
  <si>
    <t>Se redondea hacia arriba</t>
  </si>
  <si>
    <t>( Garantías+Factor*MaxDD )</t>
  </si>
  <si>
    <t>Se analizan los trades Out of Sample de la hoja "Trades  WF" y obtenemos el Riesgo máximo de nuestra estrategia para un periodo de tiempo equivalente, es decir, para los próximos 2 años</t>
  </si>
  <si>
    <t>Análisis de Montecarlo. Trade a Trade Out Sample completo</t>
  </si>
  <si>
    <t>Resultados. Trade a Trade Out Sample completo</t>
  </si>
  <si>
    <t>Parametros de Inicio</t>
  </si>
  <si>
    <t>Configuración de la Optimización:</t>
  </si>
  <si>
    <t>15</t>
  </si>
  <si>
    <t>DAX</t>
  </si>
  <si>
    <t>9:00 - 20:00</t>
  </si>
  <si>
    <t>Periodo 1</t>
  </si>
  <si>
    <t>Periodo 2</t>
  </si>
  <si>
    <t xml:space="preserve">  </t>
  </si>
  <si>
    <t xml:space="preserve">     ESQUEMA DE LA OPTIMIZACIÓN WALK FORWARD</t>
  </si>
  <si>
    <t>Optimizador : Genético.</t>
  </si>
  <si>
    <t>Tamaño de Cortes: 2 años --&gt; 6 meses.</t>
  </si>
  <si>
    <t>Ratio diana: SQN</t>
  </si>
  <si>
    <t>Cortes semestrales O-S</t>
  </si>
  <si>
    <t>Cortes semestrales I-S</t>
  </si>
  <si>
    <t>2003 (II)</t>
  </si>
  <si>
    <t>2004 (I)</t>
  </si>
  <si>
    <t>2004 (II)</t>
  </si>
  <si>
    <t>2005 (I)</t>
  </si>
  <si>
    <t>2005 (II)</t>
  </si>
  <si>
    <t>2006 (I)</t>
  </si>
  <si>
    <t>2006 (II)</t>
  </si>
  <si>
    <t>Pasos</t>
  </si>
  <si>
    <t>O-S</t>
  </si>
  <si>
    <t>←I-S</t>
  </si>
  <si>
    <t>I-S</t>
  </si>
  <si>
    <r>
      <t xml:space="preserve">     I-S</t>
    </r>
    <r>
      <rPr>
        <sz val="10"/>
        <color rgb="FF000000"/>
        <rFont val="Calibri"/>
        <family val="2"/>
        <scheme val="minor"/>
      </rPr>
      <t xml:space="preserve"> = Región in-sample a optimizar.</t>
    </r>
  </si>
  <si>
    <r>
      <t xml:space="preserve">     O-S</t>
    </r>
    <r>
      <rPr>
        <sz val="10"/>
        <color rgb="FF000000"/>
        <rFont val="Calibri"/>
        <family val="2"/>
        <scheme val="minor"/>
      </rPr>
      <t xml:space="preserve"> = Región </t>
    </r>
    <r>
      <rPr>
        <i/>
        <sz val="10"/>
        <color rgb="FF000000"/>
        <rFont val="Calibri"/>
        <family val="2"/>
        <scheme val="minor"/>
      </rPr>
      <t>Out-Sample</t>
    </r>
    <r>
      <rPr>
        <sz val="10"/>
        <color rgb="FF000000"/>
        <rFont val="Calibri"/>
        <family val="2"/>
        <scheme val="minor"/>
      </rPr>
      <t xml:space="preserve"> en la que aplicamos la combinación de valores del I-S.</t>
    </r>
  </si>
  <si>
    <t>2008 (I)</t>
  </si>
  <si>
    <t>2008 (II)</t>
  </si>
  <si>
    <t>2009 (I)</t>
  </si>
  <si>
    <t>2009 (II)</t>
  </si>
  <si>
    <t>2010 (I)</t>
  </si>
  <si>
    <t>2010 (II)</t>
  </si>
  <si>
    <t>2011 (I)</t>
  </si>
  <si>
    <t>2011 (II)</t>
  </si>
  <si>
    <t>2012 (I)</t>
  </si>
  <si>
    <t>2012 (II)</t>
  </si>
  <si>
    <t>I-S→</t>
  </si>
  <si>
    <r>
      <t>I-S</t>
    </r>
    <r>
      <rPr>
        <sz val="10"/>
        <color rgb="FF000000"/>
        <rFont val="Calibri"/>
        <family val="2"/>
        <scheme val="minor"/>
      </rPr>
      <t xml:space="preserve"> = Región in-sample a optimizar.</t>
    </r>
  </si>
  <si>
    <r>
      <t>O-S</t>
    </r>
    <r>
      <rPr>
        <sz val="10"/>
        <color rgb="FF000000"/>
        <rFont val="Calibri"/>
        <family val="2"/>
        <scheme val="minor"/>
      </rPr>
      <t xml:space="preserve"> = Región </t>
    </r>
    <r>
      <rPr>
        <i/>
        <sz val="10"/>
        <color rgb="FF000000"/>
        <rFont val="Calibri"/>
        <family val="2"/>
        <scheme val="minor"/>
      </rPr>
      <t>Out-Sample</t>
    </r>
    <r>
      <rPr>
        <sz val="10"/>
        <color rgb="FF000000"/>
        <rFont val="Calibri"/>
        <family val="2"/>
        <scheme val="minor"/>
      </rPr>
      <t xml:space="preserve"> en la que aplicamos la combinación de valores del I-S.</t>
    </r>
  </si>
  <si>
    <t>HoraInicio</t>
  </si>
  <si>
    <t>NATRs</t>
  </si>
  <si>
    <t>PeriodoATR</t>
  </si>
  <si>
    <t>PeriodoEMA1</t>
  </si>
  <si>
    <t>PeriodoEMA2</t>
  </si>
  <si>
    <t>VolaFilter</t>
  </si>
  <si>
    <t>Minimo</t>
  </si>
  <si>
    <t>10</t>
  </si>
  <si>
    <t>Máximo</t>
  </si>
  <si>
    <t>Salto</t>
  </si>
  <si>
    <t>Optim.</t>
  </si>
  <si>
    <t>10 Fijo</t>
  </si>
  <si>
    <t>2001 (I)</t>
  </si>
  <si>
    <t>2001 (II)</t>
  </si>
  <si>
    <t>2002 (I)</t>
  </si>
  <si>
    <t>2002(II)</t>
  </si>
  <si>
    <t>2003 (I)</t>
  </si>
  <si>
    <t>10'</t>
  </si>
  <si>
    <t>16:35</t>
  </si>
  <si>
    <t>9:15</t>
  </si>
  <si>
    <t>60</t>
  </si>
  <si>
    <t>0,6</t>
  </si>
  <si>
    <t>19:95</t>
  </si>
  <si>
    <t xml:space="preserve">15' Fijo </t>
  </si>
  <si>
    <t>18:30 Fijo</t>
  </si>
  <si>
    <t>9:15 Fijo</t>
  </si>
  <si>
    <t>Paso 1:</t>
  </si>
  <si>
    <t>Paso 2:</t>
  </si>
  <si>
    <t>Paso 3:</t>
  </si>
  <si>
    <t>Paso 4:</t>
  </si>
  <si>
    <t>Paso 5:</t>
  </si>
  <si>
    <t>Paso 6:</t>
  </si>
  <si>
    <t>2 Años/ 6 meses</t>
  </si>
  <si>
    <t>(HoraFin</t>
  </si>
  <si>
    <t>VolatFilter)</t>
  </si>
  <si>
    <t>FDAX 03-13</t>
  </si>
  <si>
    <t>Desde 1/1/2008 hasta 31/12/2009</t>
  </si>
  <si>
    <t>Desde 1/7/2008 hasta 30/6/20010</t>
  </si>
  <si>
    <t>desde 1/1/2009 hasta 31/12/2010</t>
  </si>
  <si>
    <t>desde 1/7/2009 hasta 30/6/2011</t>
  </si>
  <si>
    <t>desde 1/1/2010 hasta 31/12/2011</t>
  </si>
  <si>
    <t>desde 1/7/2010 hasta 30/6/2012</t>
  </si>
  <si>
    <t>Paso 7:</t>
  </si>
  <si>
    <t>Paso 8:</t>
  </si>
  <si>
    <t>Desde 1/1/2005 hasta 31/12/2006</t>
  </si>
  <si>
    <t>Desde 1/1/2004 hasta 31/12/2005</t>
  </si>
  <si>
    <t>Desde 1/1/2003 hasta 31/12/2004</t>
  </si>
  <si>
    <t>Desde 1/7/2002 hasta 30/6/2004</t>
  </si>
  <si>
    <t>Desde 1/1/2002 hasta 31/12/2003</t>
  </si>
  <si>
    <t>Desde 1/7/2001 hasta 30/6/2003</t>
  </si>
  <si>
    <t>Desde 1/7/2003 hasta 30/6/2005</t>
  </si>
  <si>
    <t>Desde 1/7/20004 hasta 30/6/2006</t>
  </si>
  <si>
    <t>Optimizaciones del WFO Normal</t>
  </si>
  <si>
    <t>Optimizaciones del WFO Inverso</t>
  </si>
  <si>
    <t>Resultados In-sample (1)</t>
  </si>
  <si>
    <t>Totales</t>
  </si>
  <si>
    <t>Medias</t>
  </si>
  <si>
    <t>Desv.</t>
  </si>
  <si>
    <t>Resultados Out-Sample</t>
  </si>
  <si>
    <t>2002 (II)</t>
  </si>
  <si>
    <t>2002(I)</t>
  </si>
  <si>
    <t>2001(I)</t>
  </si>
  <si>
    <r>
      <rPr>
        <sz val="14"/>
        <color theme="1"/>
        <rFont val="Calibri"/>
        <family val="2"/>
        <scheme val="minor"/>
      </rPr>
      <t xml:space="preserve">WALK FORWARD: </t>
    </r>
    <r>
      <rPr>
        <sz val="12"/>
        <color theme="1"/>
        <rFont val="Calibri"/>
        <family val="2"/>
        <scheme val="minor"/>
      </rPr>
      <t xml:space="preserve">          </t>
    </r>
    <r>
      <rPr>
        <sz val="10"/>
        <color theme="1"/>
        <rFont val="Calibri"/>
        <family val="2"/>
        <scheme val="minor"/>
      </rPr>
      <t xml:space="preserve"> DAX 15 min.  Gastos 25€ r/t Contratos = 1</t>
    </r>
  </si>
  <si>
    <t>Beneficio Anualizado</t>
  </si>
  <si>
    <t>Entry</t>
  </si>
  <si>
    <t>Exit</t>
  </si>
  <si>
    <t>Histórico Continuo</t>
  </si>
  <si>
    <t xml:space="preserve"> </t>
  </si>
  <si>
    <t>Trade a trade</t>
  </si>
  <si>
    <t>Diario</t>
  </si>
  <si>
    <t>CONFIGURACIÓN DE LA OPTIMIZACIÓN</t>
  </si>
  <si>
    <t xml:space="preserve">Resultados obtenidos en el periodo Out Sample 1 </t>
  </si>
  <si>
    <t>Account</t>
  </si>
  <si>
    <t>Entry name</t>
  </si>
  <si>
    <t>Exit name</t>
  </si>
  <si>
    <t>Cum. profit</t>
  </si>
  <si>
    <t>Commission</t>
  </si>
  <si>
    <t>MAE</t>
  </si>
  <si>
    <t>MFE</t>
  </si>
  <si>
    <t>ETD</t>
  </si>
  <si>
    <t>Bars</t>
  </si>
  <si>
    <t>Backtest</t>
  </si>
  <si>
    <t>ARYSA</t>
  </si>
  <si>
    <t>Apertura de Cortos</t>
  </si>
  <si>
    <t>Cierre de Cortos</t>
  </si>
  <si>
    <t>Apertura de Largos</t>
  </si>
  <si>
    <t>Stop Volatilidad</t>
  </si>
  <si>
    <t>Cierre de Largos</t>
  </si>
  <si>
    <t>Close position</t>
  </si>
  <si>
    <t>Resultados obtenidos en el periodo Out Sample 2</t>
  </si>
  <si>
    <t>Trade a Trade Out Sample 1</t>
  </si>
  <si>
    <t>Trade a Trade Out Sample 2</t>
  </si>
  <si>
    <t>Trade a trade OS 1 + OS 2</t>
  </si>
  <si>
    <t>Datos diarios OS 1 + OS 2</t>
  </si>
  <si>
    <t>Resultados del Top Parameter en la Zona Out Sample 1</t>
  </si>
  <si>
    <t>La mejor combinación de parámetros en el out sample 1 es:</t>
  </si>
  <si>
    <t>Resultados del Top Parameter en la Zona Out Sample 1 (trade a trade)</t>
  </si>
  <si>
    <t>Exit on close</t>
  </si>
  <si>
    <t>Resultados del Top Parameter en la Zona Out Sample 2 (trade a trade)</t>
  </si>
  <si>
    <t>Trade a trade Completo OS 1 + OS 2</t>
  </si>
  <si>
    <t>Diario Completo OS 1 + OS 2</t>
  </si>
  <si>
    <t>Resultados de haber aplicado los mejores parámetros obtenidos en los periodos OS (2001-2004 y 2010-2012)</t>
  </si>
  <si>
    <t>2001-2004 Y 2010-2012</t>
  </si>
  <si>
    <t>FDAX</t>
  </si>
  <si>
    <t>Parámetros de Inicio para Enero de 2013:</t>
  </si>
  <si>
    <t>Trades</t>
  </si>
  <si>
    <t>Desviación típica</t>
  </si>
  <si>
    <t>Avg. Trade</t>
  </si>
  <si>
    <t>Resultados de aplicar los mejores parámetros obtenidos en el IS (2005 -2009) a los periodos Out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</si>
</sst>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8" formatCode="#,##0.00\ &quot;€&quot;;[Red]\-#,##0.00\ &quot;€&quot;"/>
    <numFmt numFmtId="164" formatCode="[$$-300A]\ #,##0.00_ ;[Red]\-[$$-300A]\ #,##0.00\ "/>
    <numFmt numFmtId="165" formatCode="#,##0_ ;[Red]\-#,##0\ "/>
    <numFmt numFmtId="166" formatCode="#,##0.00_ ;[Red]\-#,##0.00\ "/>
    <numFmt numFmtId="167" formatCode="#,##0\ &quot;€&quot;"/>
  </numFmts>
  <fonts count="4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sz val="8"/>
      <color indexed="64"/>
      <name val="Microsoft Sans Serif"/>
      <family val="2"/>
    </font>
    <font>
      <b/>
      <sz val="10"/>
      <name val="Arial"/>
      <family val="2"/>
    </font>
    <font>
      <sz val="8"/>
      <name val="Microsoft Sans Serif"/>
      <family val="2"/>
    </font>
    <font>
      <i/>
      <sz val="10"/>
      <name val="Arial"/>
      <family val="2"/>
    </font>
    <font>
      <sz val="8"/>
      <color theme="0"/>
      <name val="Microsoft Sans Serif"/>
      <family val="2"/>
    </font>
    <font>
      <sz val="11"/>
      <name val="Calibri"/>
      <family val="2"/>
      <scheme val="minor"/>
    </font>
    <font>
      <sz val="11"/>
      <color indexed="8"/>
      <name val="Calibri"/>
      <family val="2"/>
    </font>
    <font>
      <sz val="11"/>
      <color rgb="FF9C6500"/>
      <name val="Calibri"/>
      <family val="2"/>
      <scheme val="minor"/>
    </font>
    <font>
      <b/>
      <sz val="14"/>
      <color theme="0"/>
      <name val="Arial"/>
      <family val="2"/>
    </font>
    <font>
      <sz val="8"/>
      <color rgb="FF000000"/>
      <name val="Microsoft Sans Serif"/>
      <family val="2"/>
    </font>
    <font>
      <sz val="8"/>
      <color rgb="FFFF0000"/>
      <name val="Microsoft Sans Serif"/>
      <family val="2"/>
    </font>
    <font>
      <i/>
      <sz val="11"/>
      <color rgb="FFFF0000"/>
      <name val="Calibri"/>
      <family val="2"/>
      <scheme val="minor"/>
    </font>
    <font>
      <b/>
      <sz val="9"/>
      <name val="Arial"/>
      <family val="2"/>
    </font>
    <font>
      <b/>
      <sz val="12"/>
      <name val="Arial"/>
      <family val="2"/>
    </font>
    <font>
      <sz val="7"/>
      <name val="Arial"/>
      <family val="2"/>
    </font>
    <font>
      <sz val="12"/>
      <name val="Arial"/>
      <family val="2"/>
    </font>
    <font>
      <sz val="9"/>
      <name val="Arial"/>
      <family val="2"/>
    </font>
    <font>
      <b/>
      <sz val="9"/>
      <color indexed="81"/>
      <name val="Tahoma"/>
      <family val="2"/>
    </font>
    <font>
      <sz val="9"/>
      <color indexed="81"/>
      <name val="Tahoma"/>
      <family val="2"/>
    </font>
    <font>
      <sz val="10"/>
      <name val="Microsoft Sans Serif"/>
      <family val="2"/>
    </font>
    <font>
      <sz val="10"/>
      <color theme="1"/>
      <name val="Calibri"/>
      <family val="2"/>
      <scheme val="minor"/>
    </font>
    <font>
      <b/>
      <sz val="10"/>
      <color theme="0"/>
      <name val="Arial"/>
      <family val="2"/>
    </font>
    <font>
      <b/>
      <sz val="10"/>
      <color theme="1"/>
      <name val="Calibri"/>
      <family val="2"/>
      <scheme val="minor"/>
    </font>
    <font>
      <sz val="10"/>
      <name val="Calibri"/>
      <family val="2"/>
      <scheme val="minor"/>
    </font>
    <font>
      <b/>
      <sz val="10"/>
      <name val="Calibri"/>
      <family val="2"/>
      <scheme val="minor"/>
    </font>
    <font>
      <b/>
      <sz val="16"/>
      <color theme="0"/>
      <name val="Calibri"/>
      <family val="2"/>
      <scheme val="minor"/>
    </font>
    <font>
      <b/>
      <sz val="12"/>
      <color theme="0"/>
      <name val="Arial"/>
      <family val="2"/>
    </font>
    <font>
      <sz val="16"/>
      <color theme="0"/>
      <name val="Calibri"/>
      <family val="2"/>
      <scheme val="minor"/>
    </font>
    <font>
      <sz val="11"/>
      <color rgb="FF006100"/>
      <name val="Calibri"/>
      <family val="2"/>
      <scheme val="minor"/>
    </font>
    <font>
      <sz val="16"/>
      <color theme="1"/>
      <name val="Calibri"/>
      <family val="2"/>
      <scheme val="minor"/>
    </font>
    <font>
      <sz val="12"/>
      <color theme="1"/>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b/>
      <sz val="16"/>
      <color theme="1"/>
      <name val="Calibri"/>
      <family val="2"/>
      <scheme val="minor"/>
    </font>
    <font>
      <sz val="8"/>
      <color indexed="9"/>
      <name val="Microsoft Sans Serif"/>
      <family val="2"/>
    </font>
    <font>
      <sz val="8"/>
      <color indexed="10"/>
      <name val="Microsoft Sans Serif"/>
      <family val="2"/>
    </font>
    <font>
      <sz val="14"/>
      <color theme="1"/>
      <name val="Calibri"/>
      <family val="2"/>
      <scheme val="minor"/>
    </font>
    <font>
      <b/>
      <sz val="10"/>
      <color theme="0"/>
      <name val="Calibri"/>
      <family val="2"/>
      <scheme val="minor"/>
    </font>
    <font>
      <sz val="10"/>
      <color rgb="FFFF0000"/>
      <name val="Calibri"/>
      <family val="2"/>
      <scheme val="minor"/>
    </font>
    <font>
      <i/>
      <sz val="11"/>
      <color theme="1"/>
      <name val="Calibri"/>
      <family val="2"/>
      <scheme val="minor"/>
    </font>
    <font>
      <sz val="10"/>
      <color indexed="64"/>
      <name val="Microsoft Sans Serif"/>
      <family val="2"/>
    </font>
    <font>
      <i/>
      <sz val="10"/>
      <color theme="1"/>
      <name val="Calibri"/>
      <family val="2"/>
      <scheme val="minor"/>
    </font>
  </fonts>
  <fills count="4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theme="4" tint="0.39997558519241921"/>
        <bgColor indexed="64"/>
      </patternFill>
    </fill>
    <fill>
      <patternFill patternType="solid">
        <fgColor rgb="FFFFC000"/>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1"/>
        <bgColor indexed="11"/>
      </patternFill>
    </fill>
    <fill>
      <patternFill patternType="solid">
        <fgColor rgb="FFFFC000"/>
        <bgColor indexed="11"/>
      </patternFill>
    </fill>
    <fill>
      <patternFill patternType="solid">
        <fgColor rgb="FFFFEB9C"/>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6EFCE"/>
      </patternFill>
    </fill>
    <fill>
      <patternFill patternType="solid">
        <fgColor rgb="FFC2D69B"/>
        <bgColor indexed="64"/>
      </patternFill>
    </fill>
    <fill>
      <patternFill patternType="solid">
        <fgColor rgb="FFDDD9C3"/>
        <bgColor indexed="64"/>
      </patternFill>
    </fill>
    <fill>
      <patternFill patternType="solid">
        <fgColor rgb="FFE5B8B7"/>
        <bgColor indexed="64"/>
      </patternFill>
    </fill>
    <fill>
      <patternFill patternType="solid">
        <fgColor rgb="FFFFFFFF"/>
        <bgColor indexed="64"/>
      </patternFill>
    </fill>
    <fill>
      <patternFill patternType="solid">
        <fgColor rgb="FFE5DFEC"/>
        <bgColor indexed="64"/>
      </patternFill>
    </fill>
    <fill>
      <patternFill patternType="solid">
        <fgColor theme="6"/>
        <bgColor indexed="64"/>
      </patternFill>
    </fill>
    <fill>
      <patternFill patternType="solid">
        <fgColor indexed="8"/>
        <bgColor indexed="11"/>
      </patternFill>
    </fill>
    <fill>
      <patternFill patternType="solid">
        <fgColor theme="2"/>
        <bgColor indexed="64"/>
      </patternFill>
    </fill>
    <fill>
      <patternFill patternType="solid">
        <fgColor theme="2" tint="-0.749992370372631"/>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1"/>
        <bgColor indexed="64"/>
      </patternFill>
    </fill>
    <fill>
      <patternFill patternType="solid">
        <fgColor theme="4" tint="0.59999389629810485"/>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1">
    <xf numFmtId="0" fontId="0" fillId="0" borderId="0"/>
    <xf numFmtId="0" fontId="3" fillId="0" borderId="0"/>
    <xf numFmtId="0" fontId="4" fillId="0" borderId="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 fillId="0" borderId="0"/>
    <xf numFmtId="0" fontId="4" fillId="0" borderId="0"/>
    <xf numFmtId="0" fontId="4" fillId="0" borderId="0"/>
    <xf numFmtId="164" fontId="4" fillId="0" borderId="0"/>
    <xf numFmtId="0" fontId="1" fillId="0" borderId="0"/>
    <xf numFmtId="0" fontId="4" fillId="0" borderId="0"/>
    <xf numFmtId="0" fontId="11" fillId="2" borderId="1" applyNumberFormat="0" applyFont="0" applyAlignment="0" applyProtection="0"/>
    <xf numFmtId="0" fontId="11" fillId="2" borderId="1" applyNumberFormat="0" applyFont="0" applyAlignment="0" applyProtection="0"/>
    <xf numFmtId="0" fontId="11" fillId="2" borderId="1" applyNumberFormat="0" applyFont="0" applyAlignment="0" applyProtection="0"/>
    <xf numFmtId="0" fontId="11" fillId="2" borderId="1" applyNumberFormat="0" applyFont="0" applyAlignment="0" applyProtection="0"/>
    <xf numFmtId="0" fontId="11" fillId="2" borderId="1" applyNumberFormat="0" applyFont="0" applyAlignment="0" applyProtection="0"/>
    <xf numFmtId="0" fontId="11" fillId="2" borderId="1" applyNumberFormat="0" applyFont="0" applyAlignment="0" applyProtection="0"/>
    <xf numFmtId="0" fontId="12" fillId="23" borderId="0" applyNumberFormat="0" applyBorder="0" applyAlignment="0" applyProtection="0"/>
    <xf numFmtId="0" fontId="33" fillId="32" borderId="0" applyNumberFormat="0" applyBorder="0" applyAlignment="0" applyProtection="0"/>
  </cellStyleXfs>
  <cellXfs count="284">
    <xf numFmtId="0" fontId="0" fillId="0" borderId="0" xfId="0"/>
    <xf numFmtId="0" fontId="3" fillId="0" borderId="0" xfId="1" applyAlignment="1">
      <alignment horizontal="center"/>
    </xf>
    <xf numFmtId="0" fontId="3" fillId="18" borderId="15" xfId="1" applyFill="1" applyBorder="1" applyAlignment="1">
      <alignment horizontal="center"/>
    </xf>
    <xf numFmtId="0" fontId="4" fillId="0" borderId="0" xfId="1" applyFont="1"/>
    <xf numFmtId="0" fontId="3" fillId="0" borderId="0" xfId="1"/>
    <xf numFmtId="0" fontId="6" fillId="0" borderId="0" xfId="1" applyFont="1"/>
    <xf numFmtId="0" fontId="4" fillId="0" borderId="0" xfId="1" applyFont="1" applyAlignment="1">
      <alignment horizontal="center"/>
    </xf>
    <xf numFmtId="49" fontId="6" fillId="0" borderId="0" xfId="1" applyNumberFormat="1" applyFont="1" applyAlignment="1">
      <alignment horizontal="center"/>
    </xf>
    <xf numFmtId="49" fontId="4" fillId="0" borderId="0" xfId="1" applyNumberFormat="1" applyFont="1" applyAlignment="1">
      <alignment horizontal="center"/>
    </xf>
    <xf numFmtId="0" fontId="2" fillId="0" borderId="0" xfId="0" applyFont="1"/>
    <xf numFmtId="0" fontId="0" fillId="15" borderId="0" xfId="0" applyFill="1" applyBorder="1"/>
    <xf numFmtId="0" fontId="10" fillId="0" borderId="0" xfId="0" applyFont="1"/>
    <xf numFmtId="0" fontId="6" fillId="0" borderId="0" xfId="1" applyFont="1" applyFill="1"/>
    <xf numFmtId="0" fontId="4" fillId="0" borderId="0" xfId="28" applyFont="1"/>
    <xf numFmtId="0" fontId="4" fillId="0" borderId="0" xfId="28"/>
    <xf numFmtId="0" fontId="6" fillId="0" borderId="0" xfId="28" applyFont="1"/>
    <xf numFmtId="0" fontId="8" fillId="0" borderId="0" xfId="28" applyFont="1"/>
    <xf numFmtId="0" fontId="0" fillId="15" borderId="3" xfId="0" applyFill="1" applyBorder="1"/>
    <xf numFmtId="0" fontId="0" fillId="15" borderId="4" xfId="0" applyFill="1" applyBorder="1"/>
    <xf numFmtId="0" fontId="0" fillId="15" borderId="5" xfId="0" applyFill="1" applyBorder="1"/>
    <xf numFmtId="0" fontId="0" fillId="15" borderId="6" xfId="0" applyFill="1" applyBorder="1"/>
    <xf numFmtId="0" fontId="0" fillId="15" borderId="7" xfId="0" applyFill="1" applyBorder="1"/>
    <xf numFmtId="0" fontId="0" fillId="15" borderId="8" xfId="0" applyFill="1" applyBorder="1"/>
    <xf numFmtId="0" fontId="0" fillId="15" borderId="9" xfId="0" applyFill="1" applyBorder="1"/>
    <xf numFmtId="0" fontId="0" fillId="15" borderId="10" xfId="0" applyFill="1" applyBorder="1"/>
    <xf numFmtId="0" fontId="4" fillId="0" borderId="0" xfId="28" applyFont="1"/>
    <xf numFmtId="0" fontId="13" fillId="18" borderId="12" xfId="1" applyFont="1" applyFill="1" applyBorder="1" applyAlignment="1">
      <alignment horizontal="left"/>
    </xf>
    <xf numFmtId="14" fontId="3" fillId="0" borderId="0" xfId="1" applyNumberFormat="1"/>
    <xf numFmtId="0" fontId="15" fillId="0" borderId="0" xfId="1" applyFont="1" applyBorder="1" applyAlignment="1">
      <alignment horizontal="center" vertical="center"/>
    </xf>
    <xf numFmtId="14" fontId="14" fillId="0" borderId="2" xfId="1" applyNumberFormat="1" applyFont="1" applyBorder="1" applyAlignment="1">
      <alignment horizontal="center" vertical="center"/>
    </xf>
    <xf numFmtId="0" fontId="15" fillId="0" borderId="2" xfId="1" applyFont="1" applyBorder="1" applyAlignment="1">
      <alignment horizontal="center" vertical="center"/>
    </xf>
    <xf numFmtId="0" fontId="14" fillId="0" borderId="0" xfId="1" applyFont="1" applyBorder="1" applyAlignment="1">
      <alignment horizontal="center" vertical="center"/>
    </xf>
    <xf numFmtId="0" fontId="14" fillId="0" borderId="2" xfId="1" applyFont="1" applyBorder="1" applyAlignment="1">
      <alignment horizontal="center" vertical="center"/>
    </xf>
    <xf numFmtId="14" fontId="3" fillId="25" borderId="2" xfId="1" applyNumberFormat="1" applyFill="1" applyBorder="1" applyAlignment="1">
      <alignment horizontal="center"/>
    </xf>
    <xf numFmtId="0" fontId="3" fillId="25" borderId="2" xfId="1" applyFill="1" applyBorder="1" applyAlignment="1">
      <alignment horizontal="center"/>
    </xf>
    <xf numFmtId="0" fontId="12" fillId="23" borderId="23" xfId="39" applyBorder="1"/>
    <xf numFmtId="0" fontId="12" fillId="23" borderId="24" xfId="39" applyBorder="1"/>
    <xf numFmtId="0" fontId="16" fillId="23" borderId="22" xfId="39" applyFont="1" applyBorder="1"/>
    <xf numFmtId="0" fontId="3" fillId="17" borderId="2" xfId="1" applyFill="1" applyBorder="1" applyAlignment="1">
      <alignment horizontal="center"/>
    </xf>
    <xf numFmtId="0" fontId="3" fillId="26" borderId="2" xfId="1" applyFill="1" applyBorder="1" applyAlignment="1">
      <alignment horizontal="center"/>
    </xf>
    <xf numFmtId="0" fontId="15" fillId="24" borderId="2" xfId="1" applyFont="1" applyFill="1" applyBorder="1" applyAlignment="1">
      <alignment horizontal="center" vertical="center"/>
    </xf>
    <xf numFmtId="0" fontId="14" fillId="24" borderId="2" xfId="1" applyFont="1" applyFill="1" applyBorder="1" applyAlignment="1">
      <alignment horizontal="center" vertical="center"/>
    </xf>
    <xf numFmtId="0" fontId="3" fillId="24" borderId="2" xfId="1" applyFill="1" applyBorder="1" applyAlignment="1">
      <alignment horizontal="center"/>
    </xf>
    <xf numFmtId="0" fontId="3" fillId="0" borderId="2" xfId="1" applyBorder="1" applyAlignment="1">
      <alignment horizontal="center"/>
    </xf>
    <xf numFmtId="14" fontId="7" fillId="0" borderId="2" xfId="1" applyNumberFormat="1" applyFont="1" applyBorder="1" applyAlignment="1">
      <alignment horizontal="center" vertical="center"/>
    </xf>
    <xf numFmtId="0" fontId="7" fillId="0" borderId="2" xfId="1" applyFont="1" applyBorder="1" applyAlignment="1">
      <alignment horizontal="center" vertical="center"/>
    </xf>
    <xf numFmtId="14" fontId="3" fillId="0" borderId="2" xfId="1" applyNumberFormat="1" applyFont="1" applyBorder="1" applyAlignment="1">
      <alignment horizontal="center"/>
    </xf>
    <xf numFmtId="0" fontId="3" fillId="0" borderId="2" xfId="1" applyFont="1" applyBorder="1" applyAlignment="1">
      <alignment horizontal="center"/>
    </xf>
    <xf numFmtId="14" fontId="3" fillId="0" borderId="2" xfId="1" applyNumberFormat="1" applyBorder="1" applyAlignment="1">
      <alignment horizontal="center"/>
    </xf>
    <xf numFmtId="14" fontId="3" fillId="0" borderId="0" xfId="1" applyNumberFormat="1" applyAlignment="1">
      <alignment horizontal="center"/>
    </xf>
    <xf numFmtId="14" fontId="3" fillId="26" borderId="2" xfId="1" applyNumberFormat="1" applyFill="1" applyBorder="1" applyAlignment="1">
      <alignment horizontal="center"/>
    </xf>
    <xf numFmtId="0" fontId="6" fillId="0" borderId="0" xfId="1" applyFont="1" applyAlignment="1">
      <alignment horizontal="left"/>
    </xf>
    <xf numFmtId="0" fontId="8" fillId="0" borderId="0" xfId="1" applyFont="1" applyAlignment="1">
      <alignment horizontal="left"/>
    </xf>
    <xf numFmtId="0" fontId="17" fillId="28" borderId="2" xfId="0" applyFont="1" applyFill="1" applyBorder="1"/>
    <xf numFmtId="10" fontId="0" fillId="29" borderId="2" xfId="0" applyNumberFormat="1" applyFill="1" applyBorder="1" applyAlignment="1">
      <alignment horizontal="center"/>
    </xf>
    <xf numFmtId="10" fontId="0" fillId="30" borderId="2" xfId="0" applyNumberFormat="1" applyFill="1" applyBorder="1" applyAlignment="1">
      <alignment horizontal="center"/>
    </xf>
    <xf numFmtId="0" fontId="6" fillId="20" borderId="2" xfId="0" applyFont="1" applyFill="1" applyBorder="1" applyAlignment="1">
      <alignment horizontal="center"/>
    </xf>
    <xf numFmtId="0" fontId="17" fillId="0" borderId="2" xfId="0" applyFont="1" applyBorder="1"/>
    <xf numFmtId="10" fontId="6" fillId="29" borderId="2" xfId="0" applyNumberFormat="1" applyFont="1" applyFill="1" applyBorder="1" applyAlignment="1">
      <alignment horizontal="center"/>
    </xf>
    <xf numFmtId="0" fontId="17" fillId="0" borderId="2" xfId="0" applyFont="1" applyFill="1" applyBorder="1"/>
    <xf numFmtId="0" fontId="6" fillId="15" borderId="2" xfId="0" applyFont="1" applyFill="1" applyBorder="1"/>
    <xf numFmtId="0" fontId="0" fillId="27" borderId="3" xfId="0" applyFill="1" applyBorder="1"/>
    <xf numFmtId="0" fontId="0" fillId="27" borderId="4" xfId="0" applyFill="1" applyBorder="1"/>
    <xf numFmtId="0" fontId="0" fillId="27" borderId="5" xfId="0" applyFill="1" applyBorder="1"/>
    <xf numFmtId="0" fontId="0" fillId="27" borderId="6" xfId="0" applyFill="1" applyBorder="1"/>
    <xf numFmtId="0" fontId="6" fillId="27" borderId="0" xfId="0" applyFont="1" applyFill="1" applyBorder="1"/>
    <xf numFmtId="0" fontId="0" fillId="27" borderId="0" xfId="0" applyFill="1" applyBorder="1"/>
    <xf numFmtId="0" fontId="0" fillId="27" borderId="7" xfId="0" applyFill="1" applyBorder="1"/>
    <xf numFmtId="0" fontId="6" fillId="27" borderId="0" xfId="0" applyFont="1" applyFill="1" applyBorder="1" applyAlignment="1">
      <alignment horizontal="center"/>
    </xf>
    <xf numFmtId="0" fontId="0" fillId="27" borderId="8" xfId="0" applyFill="1" applyBorder="1"/>
    <xf numFmtId="0" fontId="0" fillId="27" borderId="9" xfId="0" applyFill="1" applyBorder="1"/>
    <xf numFmtId="0" fontId="0" fillId="27" borderId="10" xfId="0" applyFill="1" applyBorder="1"/>
    <xf numFmtId="165" fontId="0" fillId="24" borderId="2" xfId="0" applyNumberFormat="1" applyFill="1" applyBorder="1" applyAlignment="1">
      <alignment horizontal="center"/>
    </xf>
    <xf numFmtId="0" fontId="3" fillId="31" borderId="3" xfId="0" applyFont="1" applyFill="1" applyBorder="1"/>
    <xf numFmtId="0" fontId="0" fillId="31" borderId="4" xfId="0" applyFill="1" applyBorder="1"/>
    <xf numFmtId="0" fontId="3" fillId="31" borderId="6" xfId="0" applyFont="1" applyFill="1" applyBorder="1"/>
    <xf numFmtId="0" fontId="0" fillId="31" borderId="0" xfId="0" applyFill="1" applyBorder="1"/>
    <xf numFmtId="0" fontId="3" fillId="31" borderId="8" xfId="0" applyFont="1" applyFill="1" applyBorder="1"/>
    <xf numFmtId="0" fontId="0" fillId="31" borderId="9" xfId="0" applyFill="1" applyBorder="1"/>
    <xf numFmtId="0" fontId="18" fillId="0" borderId="0" xfId="1" applyFont="1"/>
    <xf numFmtId="0" fontId="19" fillId="0" borderId="0" xfId="1" applyFont="1"/>
    <xf numFmtId="0" fontId="3" fillId="0" borderId="0" xfId="1" applyFont="1"/>
    <xf numFmtId="3" fontId="3" fillId="0" borderId="25" xfId="1" applyNumberFormat="1" applyFont="1" applyBorder="1" applyAlignment="1">
      <alignment horizontal="center"/>
    </xf>
    <xf numFmtId="165" fontId="6" fillId="0" borderId="25" xfId="1" applyNumberFormat="1" applyFont="1" applyBorder="1" applyAlignment="1">
      <alignment horizontal="center"/>
    </xf>
    <xf numFmtId="0" fontId="3" fillId="0" borderId="0" xfId="1" applyFont="1" applyFill="1" applyBorder="1"/>
    <xf numFmtId="165" fontId="6" fillId="0" borderId="0" xfId="1" applyNumberFormat="1" applyFont="1" applyBorder="1" applyAlignment="1">
      <alignment horizontal="center"/>
    </xf>
    <xf numFmtId="0" fontId="3" fillId="0" borderId="0" xfId="1" applyFont="1" applyAlignment="1">
      <alignment horizontal="center"/>
    </xf>
    <xf numFmtId="0" fontId="3" fillId="0" borderId="25" xfId="1" applyFont="1" applyBorder="1" applyAlignment="1">
      <alignment horizontal="center"/>
    </xf>
    <xf numFmtId="3" fontId="3" fillId="29" borderId="25" xfId="1" applyNumberFormat="1" applyFont="1" applyFill="1" applyBorder="1" applyAlignment="1">
      <alignment horizontal="center"/>
    </xf>
    <xf numFmtId="6" fontId="20" fillId="20" borderId="25" xfId="1" applyNumberFormat="1" applyFont="1" applyFill="1" applyBorder="1" applyAlignment="1">
      <alignment horizontal="center"/>
    </xf>
    <xf numFmtId="0" fontId="21" fillId="0" borderId="0" xfId="1" applyFont="1"/>
    <xf numFmtId="8" fontId="19" fillId="0" borderId="0" xfId="1" applyNumberFormat="1" applyFont="1"/>
    <xf numFmtId="14" fontId="19" fillId="0" borderId="0" xfId="1" applyNumberFormat="1" applyFont="1"/>
    <xf numFmtId="0" fontId="6" fillId="0" borderId="0" xfId="1" applyFont="1" applyAlignment="1">
      <alignment horizontal="center"/>
    </xf>
    <xf numFmtId="0" fontId="19" fillId="0" borderId="0" xfId="1" applyFont="1" applyAlignment="1">
      <alignment horizontal="center"/>
    </xf>
    <xf numFmtId="0" fontId="19" fillId="15" borderId="3" xfId="1" applyFont="1" applyFill="1" applyBorder="1"/>
    <xf numFmtId="8" fontId="19" fillId="15" borderId="4" xfId="1" applyNumberFormat="1" applyFont="1" applyFill="1" applyBorder="1"/>
    <xf numFmtId="0" fontId="19" fillId="15" borderId="4" xfId="1" applyFont="1" applyFill="1" applyBorder="1"/>
    <xf numFmtId="0" fontId="19" fillId="15" borderId="5" xfId="1" applyFont="1" applyFill="1" applyBorder="1"/>
    <xf numFmtId="14" fontId="19" fillId="15" borderId="6" xfId="1" applyNumberFormat="1" applyFont="1" applyFill="1" applyBorder="1"/>
    <xf numFmtId="8" fontId="19" fillId="15" borderId="0" xfId="1" applyNumberFormat="1" applyFont="1" applyFill="1" applyBorder="1"/>
    <xf numFmtId="0" fontId="19" fillId="15" borderId="0" xfId="1" applyFont="1" applyFill="1" applyBorder="1"/>
    <xf numFmtId="0" fontId="19" fillId="15" borderId="7" xfId="1" applyFont="1" applyFill="1" applyBorder="1"/>
    <xf numFmtId="0" fontId="19" fillId="15" borderId="6" xfId="1" applyFont="1" applyFill="1" applyBorder="1"/>
    <xf numFmtId="0" fontId="19" fillId="15" borderId="8" xfId="1" applyFont="1" applyFill="1" applyBorder="1"/>
    <xf numFmtId="8" fontId="19" fillId="15" borderId="9" xfId="1" applyNumberFormat="1" applyFont="1" applyFill="1" applyBorder="1"/>
    <xf numFmtId="0" fontId="19" fillId="15" borderId="9" xfId="1" applyFont="1" applyFill="1" applyBorder="1"/>
    <xf numFmtId="0" fontId="19" fillId="15" borderId="10" xfId="1" applyFont="1" applyFill="1" applyBorder="1"/>
    <xf numFmtId="0" fontId="25" fillId="0" borderId="0" xfId="0" applyFont="1"/>
    <xf numFmtId="0" fontId="26" fillId="18" borderId="12" xfId="1" applyFont="1" applyFill="1" applyBorder="1" applyAlignment="1">
      <alignment horizontal="left"/>
    </xf>
    <xf numFmtId="0" fontId="3" fillId="18" borderId="15" xfId="1" applyFont="1" applyFill="1" applyBorder="1" applyAlignment="1">
      <alignment horizontal="center"/>
    </xf>
    <xf numFmtId="0" fontId="3" fillId="18" borderId="13" xfId="1" applyFont="1" applyFill="1" applyBorder="1"/>
    <xf numFmtId="14" fontId="3" fillId="0" borderId="0" xfId="1" applyNumberFormat="1" applyFont="1" applyAlignment="1">
      <alignment horizontal="center" wrapText="1"/>
    </xf>
    <xf numFmtId="14" fontId="3" fillId="0" borderId="0" xfId="1" applyNumberFormat="1" applyFont="1" applyFill="1" applyAlignment="1">
      <alignment horizontal="center"/>
    </xf>
    <xf numFmtId="6" fontId="3" fillId="0" borderId="0" xfId="1" applyNumberFormat="1" applyFont="1" applyAlignment="1">
      <alignment horizontal="center"/>
    </xf>
    <xf numFmtId="0" fontId="27" fillId="0" borderId="0" xfId="0" applyFont="1"/>
    <xf numFmtId="0" fontId="0" fillId="0" borderId="2" xfId="0" applyBorder="1" applyAlignment="1">
      <alignment horizontal="center"/>
    </xf>
    <xf numFmtId="0" fontId="3" fillId="18" borderId="13" xfId="1" applyFill="1" applyBorder="1" applyAlignment="1">
      <alignment horizontal="center"/>
    </xf>
    <xf numFmtId="0" fontId="0" fillId="18" borderId="15" xfId="0" applyFill="1" applyBorder="1"/>
    <xf numFmtId="0" fontId="0" fillId="18" borderId="13" xfId="0" applyFill="1" applyBorder="1"/>
    <xf numFmtId="0" fontId="30" fillId="18" borderId="12" xfId="0" applyFont="1" applyFill="1" applyBorder="1"/>
    <xf numFmtId="0" fontId="31" fillId="18" borderId="25" xfId="1" applyFont="1" applyFill="1" applyBorder="1"/>
    <xf numFmtId="0" fontId="32" fillId="18" borderId="12" xfId="0" applyFont="1" applyFill="1" applyBorder="1"/>
    <xf numFmtId="0" fontId="3" fillId="0" borderId="0" xfId="0" applyFont="1"/>
    <xf numFmtId="0" fontId="34" fillId="0" borderId="0" xfId="0" applyFont="1"/>
    <xf numFmtId="0" fontId="35" fillId="0" borderId="0" xfId="0" applyFont="1"/>
    <xf numFmtId="0" fontId="36" fillId="33" borderId="25" xfId="0" applyFont="1" applyFill="1" applyBorder="1" applyAlignment="1">
      <alignment horizontal="center" vertical="top" wrapText="1"/>
    </xf>
    <xf numFmtId="0" fontId="36" fillId="33" borderId="13" xfId="0" applyFont="1" applyFill="1" applyBorder="1" applyAlignment="1">
      <alignment horizontal="center" vertical="top" wrapText="1"/>
    </xf>
    <xf numFmtId="0" fontId="36" fillId="34" borderId="25" xfId="0" applyFont="1" applyFill="1" applyBorder="1" applyAlignment="1">
      <alignment horizontal="center" vertical="top" wrapText="1"/>
    </xf>
    <xf numFmtId="0" fontId="36" fillId="34" borderId="13" xfId="0" applyFont="1" applyFill="1" applyBorder="1" applyAlignment="1">
      <alignment horizontal="center" vertical="top" wrapText="1"/>
    </xf>
    <xf numFmtId="0" fontId="36" fillId="35" borderId="13" xfId="0" applyFont="1" applyFill="1" applyBorder="1" applyAlignment="1">
      <alignment horizontal="center" vertical="top" wrapText="1"/>
    </xf>
    <xf numFmtId="0" fontId="36" fillId="36" borderId="21" xfId="0" applyFont="1" applyFill="1" applyBorder="1" applyAlignment="1">
      <alignment horizontal="center" vertical="top" wrapText="1"/>
    </xf>
    <xf numFmtId="0" fontId="36" fillId="33" borderId="21" xfId="0" applyFont="1" applyFill="1" applyBorder="1" applyAlignment="1">
      <alignment horizontal="center" vertical="top" wrapText="1"/>
    </xf>
    <xf numFmtId="0" fontId="36" fillId="34" borderId="21" xfId="0" applyFont="1" applyFill="1" applyBorder="1" applyAlignment="1">
      <alignment horizontal="center" vertical="top" wrapText="1"/>
    </xf>
    <xf numFmtId="0" fontId="36" fillId="35" borderId="21" xfId="0" applyFont="1" applyFill="1" applyBorder="1" applyAlignment="1">
      <alignment horizontal="center" vertical="top" wrapText="1"/>
    </xf>
    <xf numFmtId="0" fontId="36" fillId="36" borderId="19" xfId="0" applyFont="1" applyFill="1" applyBorder="1" applyAlignment="1">
      <alignment horizontal="center" vertical="top" wrapText="1"/>
    </xf>
    <xf numFmtId="0" fontId="36" fillId="34" borderId="26" xfId="0" applyFont="1" applyFill="1" applyBorder="1" applyAlignment="1">
      <alignment horizontal="center" vertical="top" wrapText="1"/>
    </xf>
    <xf numFmtId="0" fontId="36" fillId="36" borderId="0" xfId="0" applyFont="1" applyFill="1" applyBorder="1" applyAlignment="1">
      <alignment horizontal="center" vertical="top" wrapText="1"/>
    </xf>
    <xf numFmtId="0" fontId="0" fillId="0" borderId="0" xfId="0" applyBorder="1"/>
    <xf numFmtId="0" fontId="28" fillId="16" borderId="2" xfId="0" applyFont="1" applyFill="1" applyBorder="1" applyAlignment="1">
      <alignment horizontal="center" vertical="center"/>
    </xf>
    <xf numFmtId="49" fontId="28" fillId="19" borderId="2" xfId="0" applyNumberFormat="1"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38" borderId="2" xfId="0" applyFont="1" applyFill="1" applyBorder="1" applyAlignment="1">
      <alignment horizontal="center"/>
    </xf>
    <xf numFmtId="0" fontId="36" fillId="33" borderId="27" xfId="0" applyFont="1" applyFill="1" applyBorder="1" applyAlignment="1">
      <alignment horizontal="center" vertical="top" wrapText="1"/>
    </xf>
    <xf numFmtId="0" fontId="36" fillId="34" borderId="19" xfId="0" applyFont="1" applyFill="1" applyBorder="1" applyAlignment="1">
      <alignment horizontal="center" vertical="top" wrapText="1"/>
    </xf>
    <xf numFmtId="0" fontId="36" fillId="0" borderId="0" xfId="0" applyFont="1" applyFill="1" applyBorder="1" applyAlignment="1">
      <alignment horizontal="center" vertical="top" wrapText="1"/>
    </xf>
    <xf numFmtId="0" fontId="0" fillId="0" borderId="0" xfId="0" applyFill="1"/>
    <xf numFmtId="0" fontId="0" fillId="0" borderId="0" xfId="0" applyFill="1" applyBorder="1"/>
    <xf numFmtId="0" fontId="36" fillId="0" borderId="11" xfId="0" applyFont="1" applyFill="1" applyBorder="1" applyAlignment="1">
      <alignment horizontal="center" vertical="top" wrapText="1"/>
    </xf>
    <xf numFmtId="0" fontId="36" fillId="35" borderId="25" xfId="0" applyFont="1" applyFill="1" applyBorder="1" applyAlignment="1">
      <alignment horizontal="center" vertical="top" wrapText="1"/>
    </xf>
    <xf numFmtId="0" fontId="36" fillId="35" borderId="26" xfId="0" applyFont="1" applyFill="1" applyBorder="1" applyAlignment="1">
      <alignment horizontal="center" vertical="top" wrapText="1"/>
    </xf>
    <xf numFmtId="0" fontId="36" fillId="0" borderId="19" xfId="0" applyFont="1" applyFill="1" applyBorder="1" applyAlignment="1">
      <alignment horizontal="center" vertical="top" wrapText="1"/>
    </xf>
    <xf numFmtId="0" fontId="24" fillId="16" borderId="2" xfId="0" applyFont="1" applyFill="1" applyBorder="1" applyAlignment="1">
      <alignment horizontal="center" vertical="center"/>
    </xf>
    <xf numFmtId="0" fontId="3" fillId="19" borderId="2" xfId="0" applyNumberFormat="1" applyFont="1" applyFill="1" applyBorder="1" applyAlignment="1">
      <alignment horizontal="center"/>
    </xf>
    <xf numFmtId="49" fontId="3" fillId="19" borderId="2" xfId="0" applyNumberFormat="1" applyFont="1" applyFill="1" applyBorder="1" applyAlignment="1">
      <alignment horizontal="center"/>
    </xf>
    <xf numFmtId="0" fontId="3" fillId="19" borderId="2" xfId="0" applyFont="1" applyFill="1" applyBorder="1" applyAlignment="1">
      <alignment horizontal="center"/>
    </xf>
    <xf numFmtId="0" fontId="40" fillId="0" borderId="0" xfId="0" applyFont="1"/>
    <xf numFmtId="0" fontId="0" fillId="0" borderId="17" xfId="0" applyFill="1" applyBorder="1"/>
    <xf numFmtId="0" fontId="36" fillId="0" borderId="18" xfId="0" applyFont="1" applyFill="1" applyBorder="1" applyAlignment="1">
      <alignment horizontal="center" vertical="top" wrapText="1"/>
    </xf>
    <xf numFmtId="0" fontId="7" fillId="0" borderId="2" xfId="0" applyFont="1" applyFill="1" applyBorder="1" applyAlignment="1">
      <alignment horizontal="center" vertical="center"/>
    </xf>
    <xf numFmtId="0" fontId="7" fillId="0" borderId="0" xfId="0" applyFont="1" applyFill="1" applyBorder="1" applyAlignment="1">
      <alignment horizontal="center" vertical="center"/>
    </xf>
    <xf numFmtId="0" fontId="5" fillId="0" borderId="0" xfId="0" applyFont="1" applyBorder="1" applyAlignment="1">
      <alignment horizontal="center" vertical="center"/>
    </xf>
    <xf numFmtId="0" fontId="28" fillId="0" borderId="0" xfId="0" applyFont="1" applyFill="1"/>
    <xf numFmtId="2" fontId="7" fillId="0" borderId="2" xfId="0" applyNumberFormat="1" applyFont="1" applyFill="1" applyBorder="1" applyAlignment="1">
      <alignment horizontal="center" vertical="center"/>
    </xf>
    <xf numFmtId="2" fontId="7" fillId="0" borderId="0" xfId="0" applyNumberFormat="1" applyFont="1" applyFill="1" applyBorder="1" applyAlignment="1">
      <alignment horizontal="center" vertical="center"/>
    </xf>
    <xf numFmtId="2" fontId="25" fillId="0" borderId="0" xfId="0" applyNumberFormat="1" applyFont="1"/>
    <xf numFmtId="2" fontId="41" fillId="0" borderId="0" xfId="0" applyNumberFormat="1" applyFont="1" applyBorder="1" applyAlignment="1">
      <alignment horizontal="center" vertical="center"/>
    </xf>
    <xf numFmtId="2" fontId="42" fillId="0" borderId="0" xfId="0" applyNumberFormat="1" applyFont="1" applyBorder="1" applyAlignment="1">
      <alignment horizontal="center" vertical="center"/>
    </xf>
    <xf numFmtId="2" fontId="5" fillId="0" borderId="0" xfId="0" applyNumberFormat="1" applyFont="1" applyBorder="1" applyAlignment="1">
      <alignment horizontal="center" vertical="center"/>
    </xf>
    <xf numFmtId="1" fontId="7" fillId="0" borderId="2" xfId="0" applyNumberFormat="1" applyFont="1" applyFill="1" applyBorder="1" applyAlignment="1">
      <alignment horizontal="center" vertical="center"/>
    </xf>
    <xf numFmtId="1" fontId="7" fillId="0" borderId="0" xfId="0" applyNumberFormat="1" applyFont="1" applyFill="1" applyBorder="1" applyAlignment="1">
      <alignment horizontal="center" vertical="center"/>
    </xf>
    <xf numFmtId="1" fontId="25" fillId="0" borderId="0" xfId="0" applyNumberFormat="1" applyFont="1"/>
    <xf numFmtId="1" fontId="5" fillId="0" borderId="0" xfId="0" applyNumberFormat="1" applyFont="1" applyBorder="1" applyAlignment="1">
      <alignment horizontal="center" vertical="center"/>
    </xf>
    <xf numFmtId="0" fontId="7" fillId="0" borderId="2" xfId="0" applyFont="1" applyBorder="1" applyAlignment="1">
      <alignment horizontal="center" vertical="center"/>
    </xf>
    <xf numFmtId="0" fontId="27" fillId="0" borderId="11" xfId="0" applyFont="1" applyBorder="1"/>
    <xf numFmtId="0" fontId="25" fillId="0" borderId="11" xfId="0" applyFont="1" applyBorder="1"/>
    <xf numFmtId="1" fontId="25" fillId="0" borderId="11" xfId="0" applyNumberFormat="1" applyFont="1" applyBorder="1"/>
    <xf numFmtId="0" fontId="44" fillId="41" borderId="2" xfId="0" applyFont="1" applyFill="1" applyBorder="1"/>
    <xf numFmtId="0" fontId="44" fillId="42" borderId="2" xfId="0" applyFont="1" applyFill="1" applyBorder="1" applyAlignment="1">
      <alignment horizontal="center"/>
    </xf>
    <xf numFmtId="0" fontId="44" fillId="43" borderId="2" xfId="0" applyFont="1" applyFill="1" applyBorder="1" applyAlignment="1">
      <alignment horizontal="center"/>
    </xf>
    <xf numFmtId="0" fontId="25" fillId="40" borderId="2" xfId="0" applyFont="1" applyFill="1" applyBorder="1"/>
    <xf numFmtId="0" fontId="25" fillId="25" borderId="2" xfId="0" applyFont="1" applyFill="1" applyBorder="1"/>
    <xf numFmtId="0" fontId="25" fillId="31" borderId="2" xfId="0" applyFont="1" applyFill="1" applyBorder="1"/>
    <xf numFmtId="2" fontId="25" fillId="31" borderId="2" xfId="0" applyNumberFormat="1" applyFont="1" applyFill="1" applyBorder="1"/>
    <xf numFmtId="165" fontId="25" fillId="40" borderId="2" xfId="0" applyNumberFormat="1" applyFont="1" applyFill="1" applyBorder="1"/>
    <xf numFmtId="165" fontId="25" fillId="31" borderId="2" xfId="0" applyNumberFormat="1" applyFont="1" applyFill="1" applyBorder="1"/>
    <xf numFmtId="10" fontId="25" fillId="25" borderId="2" xfId="0" applyNumberFormat="1" applyFont="1" applyFill="1" applyBorder="1"/>
    <xf numFmtId="0" fontId="44" fillId="41" borderId="14" xfId="0" applyFont="1" applyFill="1" applyBorder="1"/>
    <xf numFmtId="0" fontId="44" fillId="42" borderId="14" xfId="0" applyFont="1" applyFill="1" applyBorder="1" applyAlignment="1">
      <alignment horizontal="center"/>
    </xf>
    <xf numFmtId="0" fontId="44" fillId="43" borderId="14" xfId="0" applyFont="1" applyFill="1" applyBorder="1" applyAlignment="1">
      <alignment horizontal="center"/>
    </xf>
    <xf numFmtId="10" fontId="25" fillId="40" borderId="2" xfId="0" applyNumberFormat="1" applyFont="1" applyFill="1" applyBorder="1"/>
    <xf numFmtId="0" fontId="29" fillId="17" borderId="2" xfId="0" applyFont="1" applyFill="1" applyBorder="1" applyAlignment="1">
      <alignment horizontal="center"/>
    </xf>
    <xf numFmtId="0" fontId="29" fillId="17" borderId="14" xfId="0" applyFont="1" applyFill="1" applyBorder="1" applyAlignment="1">
      <alignment horizontal="center"/>
    </xf>
    <xf numFmtId="166" fontId="25" fillId="40" borderId="2" xfId="0" applyNumberFormat="1" applyFont="1" applyFill="1" applyBorder="1"/>
    <xf numFmtId="22" fontId="5" fillId="0" borderId="2" xfId="0" applyNumberFormat="1" applyFont="1" applyBorder="1" applyAlignment="1">
      <alignment horizontal="center" vertical="center"/>
    </xf>
    <xf numFmtId="22" fontId="7" fillId="15" borderId="2" xfId="0" applyNumberFormat="1" applyFont="1" applyFill="1" applyBorder="1" applyAlignment="1">
      <alignment horizontal="center" vertical="center"/>
    </xf>
    <xf numFmtId="0" fontId="7" fillId="15" borderId="2" xfId="0" applyFont="1" applyFill="1" applyBorder="1" applyAlignment="1">
      <alignment horizontal="center" vertical="center"/>
    </xf>
    <xf numFmtId="0" fontId="9" fillId="21" borderId="2" xfId="0" applyFont="1" applyFill="1" applyBorder="1" applyAlignment="1">
      <alignment horizontal="center" vertical="center"/>
    </xf>
    <xf numFmtId="22" fontId="7" fillId="0" borderId="2" xfId="0" applyNumberFormat="1" applyFont="1" applyBorder="1" applyAlignment="1">
      <alignment horizontal="center" vertical="center"/>
    </xf>
    <xf numFmtId="0" fontId="9" fillId="39" borderId="2" xfId="0" applyFont="1" applyFill="1" applyBorder="1" applyAlignment="1">
      <alignment horizontal="center" vertical="center"/>
    </xf>
    <xf numFmtId="0" fontId="7" fillId="22" borderId="2" xfId="0" applyFont="1" applyFill="1" applyBorder="1" applyAlignment="1">
      <alignment horizontal="center" vertical="center"/>
    </xf>
    <xf numFmtId="22" fontId="9" fillId="44" borderId="2" xfId="0" applyNumberFormat="1" applyFont="1" applyFill="1" applyBorder="1" applyAlignment="1">
      <alignment horizontal="center" vertical="center"/>
    </xf>
    <xf numFmtId="0" fontId="9" fillId="44" borderId="2" xfId="0" applyFont="1" applyFill="1" applyBorder="1" applyAlignment="1">
      <alignment horizontal="center" vertical="center"/>
    </xf>
    <xf numFmtId="167" fontId="25" fillId="40" borderId="2" xfId="0" applyNumberFormat="1" applyFont="1" applyFill="1" applyBorder="1"/>
    <xf numFmtId="167" fontId="25" fillId="31" borderId="2" xfId="0" applyNumberFormat="1" applyFont="1" applyFill="1" applyBorder="1"/>
    <xf numFmtId="167" fontId="28" fillId="40" borderId="2" xfId="0" applyNumberFormat="1" applyFont="1" applyFill="1" applyBorder="1"/>
    <xf numFmtId="167" fontId="28" fillId="25" borderId="2" xfId="0" applyNumberFormat="1" applyFont="1" applyFill="1" applyBorder="1"/>
    <xf numFmtId="167" fontId="25" fillId="25" borderId="2" xfId="0" applyNumberFormat="1" applyFont="1" applyFill="1" applyBorder="1"/>
    <xf numFmtId="167" fontId="45" fillId="40" borderId="2" xfId="0" applyNumberFormat="1" applyFont="1" applyFill="1" applyBorder="1"/>
    <xf numFmtId="167" fontId="45" fillId="25" borderId="2" xfId="0" applyNumberFormat="1" applyFont="1" applyFill="1" applyBorder="1"/>
    <xf numFmtId="10" fontId="25" fillId="31" borderId="2" xfId="0" applyNumberFormat="1" applyFont="1" applyFill="1" applyBorder="1"/>
    <xf numFmtId="0" fontId="45" fillId="40" borderId="2" xfId="0" applyFont="1" applyFill="1" applyBorder="1"/>
    <xf numFmtId="0" fontId="45" fillId="25" borderId="2" xfId="0" applyFont="1" applyFill="1" applyBorder="1"/>
    <xf numFmtId="14" fontId="3" fillId="0" borderId="0" xfId="0" applyNumberFormat="1" applyFont="1" applyFill="1" applyAlignment="1">
      <alignment horizontal="left"/>
    </xf>
    <xf numFmtId="8" fontId="3" fillId="0" borderId="0" xfId="0" applyNumberFormat="1" applyFont="1" applyFill="1" applyAlignment="1">
      <alignment horizontal="right"/>
    </xf>
    <xf numFmtId="14" fontId="3" fillId="0" borderId="2" xfId="0" applyNumberFormat="1" applyFont="1" applyFill="1" applyBorder="1" applyAlignment="1">
      <alignment horizontal="left"/>
    </xf>
    <xf numFmtId="8" fontId="3" fillId="0" borderId="2" xfId="0" applyNumberFormat="1" applyFont="1" applyFill="1" applyBorder="1" applyAlignment="1">
      <alignment horizontal="right"/>
    </xf>
    <xf numFmtId="0" fontId="46" fillId="0" borderId="0" xfId="0" applyFont="1"/>
    <xf numFmtId="0" fontId="8" fillId="0" borderId="0" xfId="0" applyFont="1"/>
    <xf numFmtId="0" fontId="33" fillId="32" borderId="2" xfId="40" applyBorder="1" applyAlignment="1">
      <alignment horizontal="center" vertical="center"/>
    </xf>
    <xf numFmtId="0" fontId="47" fillId="0" borderId="2" xfId="0" applyFont="1" applyBorder="1" applyAlignment="1">
      <alignment horizontal="center" vertical="center"/>
    </xf>
    <xf numFmtId="0" fontId="6" fillId="0" borderId="0" xfId="0" applyFont="1"/>
    <xf numFmtId="0" fontId="3" fillId="15" borderId="3" xfId="0" applyFont="1" applyFill="1" applyBorder="1"/>
    <xf numFmtId="0" fontId="3" fillId="15" borderId="4" xfId="0" applyFont="1" applyFill="1" applyBorder="1"/>
    <xf numFmtId="0" fontId="3" fillId="15" borderId="5" xfId="0" applyFont="1" applyFill="1" applyBorder="1"/>
    <xf numFmtId="0" fontId="3" fillId="15" borderId="6" xfId="0" applyFont="1" applyFill="1" applyBorder="1"/>
    <xf numFmtId="0" fontId="3" fillId="15" borderId="0" xfId="0" applyFont="1" applyFill="1" applyBorder="1"/>
    <xf numFmtId="0" fontId="3" fillId="15" borderId="7" xfId="0" applyFont="1" applyFill="1" applyBorder="1"/>
    <xf numFmtId="0" fontId="3" fillId="15" borderId="8" xfId="0" applyFont="1" applyFill="1" applyBorder="1"/>
    <xf numFmtId="0" fontId="3" fillId="15" borderId="9" xfId="0" applyFont="1" applyFill="1" applyBorder="1"/>
    <xf numFmtId="0" fontId="3" fillId="15" borderId="10" xfId="0" applyFont="1" applyFill="1" applyBorder="1"/>
    <xf numFmtId="0" fontId="5" fillId="0" borderId="2" xfId="0" applyFont="1" applyBorder="1" applyAlignment="1">
      <alignment horizontal="center" vertical="center"/>
    </xf>
    <xf numFmtId="0" fontId="0" fillId="0" borderId="12" xfId="0" applyBorder="1"/>
    <xf numFmtId="0" fontId="0" fillId="0" borderId="13" xfId="0" applyBorder="1"/>
    <xf numFmtId="0" fontId="0" fillId="0" borderId="0" xfId="0" applyAlignment="1">
      <alignment horizontal="center"/>
    </xf>
    <xf numFmtId="14" fontId="9" fillId="39" borderId="2" xfId="0" applyNumberFormat="1" applyFont="1" applyFill="1" applyBorder="1" applyAlignment="1">
      <alignment horizontal="center" vertical="center"/>
    </xf>
    <xf numFmtId="14" fontId="0" fillId="0" borderId="0" xfId="0" applyNumberFormat="1" applyAlignment="1">
      <alignment horizontal="center"/>
    </xf>
    <xf numFmtId="14" fontId="0" fillId="0" borderId="2" xfId="0" applyNumberFormat="1" applyBorder="1" applyAlignment="1">
      <alignment horizontal="center"/>
    </xf>
    <xf numFmtId="0" fontId="47" fillId="0" borderId="0" xfId="0" applyFont="1" applyBorder="1" applyAlignment="1">
      <alignment horizontal="center" vertical="center"/>
    </xf>
    <xf numFmtId="14" fontId="0" fillId="0" borderId="0" xfId="0" applyNumberFormat="1"/>
    <xf numFmtId="14" fontId="10" fillId="0" borderId="0" xfId="0" applyNumberFormat="1" applyFont="1"/>
    <xf numFmtId="14" fontId="0" fillId="0" borderId="2" xfId="0" applyNumberFormat="1" applyBorder="1"/>
    <xf numFmtId="0" fontId="0" fillId="0" borderId="2" xfId="0" applyBorder="1"/>
    <xf numFmtId="0" fontId="30" fillId="18" borderId="12" xfId="0" applyFont="1" applyFill="1" applyBorder="1" applyAlignment="1"/>
    <xf numFmtId="0" fontId="30" fillId="18" borderId="15" xfId="0" applyFont="1" applyFill="1" applyBorder="1" applyAlignment="1"/>
    <xf numFmtId="2" fontId="25" fillId="40" borderId="2" xfId="0" applyNumberFormat="1" applyFont="1" applyFill="1" applyBorder="1"/>
    <xf numFmtId="2" fontId="25" fillId="25" borderId="2" xfId="0" applyNumberFormat="1" applyFont="1" applyFill="1" applyBorder="1"/>
    <xf numFmtId="0" fontId="25" fillId="0" borderId="2" xfId="0" applyFont="1" applyBorder="1"/>
    <xf numFmtId="0" fontId="48" fillId="0" borderId="2" xfId="0" applyFont="1" applyBorder="1"/>
    <xf numFmtId="0" fontId="7" fillId="20" borderId="2" xfId="0" applyFont="1" applyFill="1" applyBorder="1" applyAlignment="1">
      <alignment horizontal="center" vertical="center"/>
    </xf>
    <xf numFmtId="1" fontId="7" fillId="20" borderId="2" xfId="0" applyNumberFormat="1" applyFont="1" applyFill="1" applyBorder="1" applyAlignment="1">
      <alignment horizontal="center" vertical="center"/>
    </xf>
    <xf numFmtId="2" fontId="7" fillId="20" borderId="2" xfId="0" applyNumberFormat="1" applyFont="1" applyFill="1" applyBorder="1" applyAlignment="1">
      <alignment horizontal="center" vertical="center"/>
    </xf>
    <xf numFmtId="0" fontId="37" fillId="37" borderId="16" xfId="0" applyFont="1" applyFill="1" applyBorder="1" applyAlignment="1">
      <alignment vertical="top" wrapText="1"/>
    </xf>
    <xf numFmtId="0" fontId="37" fillId="37" borderId="17" xfId="0" applyFont="1" applyFill="1" applyBorder="1" applyAlignment="1">
      <alignment vertical="top" wrapText="1"/>
    </xf>
    <xf numFmtId="0" fontId="37" fillId="37" borderId="18" xfId="0" applyFont="1" applyFill="1" applyBorder="1" applyAlignment="1">
      <alignment vertical="top" wrapText="1"/>
    </xf>
    <xf numFmtId="0" fontId="37" fillId="37" borderId="20" xfId="0" applyFont="1" applyFill="1" applyBorder="1" applyAlignment="1">
      <alignment vertical="top" wrapText="1"/>
    </xf>
    <xf numFmtId="0" fontId="37" fillId="37" borderId="11" xfId="0" applyFont="1" applyFill="1" applyBorder="1" applyAlignment="1">
      <alignment vertical="top" wrapText="1"/>
    </xf>
    <xf numFmtId="0" fontId="37" fillId="37" borderId="21" xfId="0" applyFont="1" applyFill="1" applyBorder="1" applyAlignment="1">
      <alignment vertical="top" wrapText="1"/>
    </xf>
    <xf numFmtId="0" fontId="37" fillId="37" borderId="16" xfId="0" applyFont="1" applyFill="1" applyBorder="1" applyAlignment="1">
      <alignment horizontal="center" vertical="top" wrapText="1"/>
    </xf>
    <xf numFmtId="0" fontId="37" fillId="37" borderId="17" xfId="0" applyFont="1" applyFill="1" applyBorder="1" applyAlignment="1">
      <alignment horizontal="center" vertical="top" wrapText="1"/>
    </xf>
    <xf numFmtId="0" fontId="37" fillId="37" borderId="18" xfId="0" applyFont="1" applyFill="1" applyBorder="1" applyAlignment="1">
      <alignment horizontal="center" vertical="top" wrapText="1"/>
    </xf>
    <xf numFmtId="0" fontId="37" fillId="37" borderId="20" xfId="0" applyFont="1" applyFill="1" applyBorder="1" applyAlignment="1">
      <alignment horizontal="center" vertical="top" wrapText="1"/>
    </xf>
    <xf numFmtId="0" fontId="37" fillId="37" borderId="11" xfId="0" applyFont="1" applyFill="1" applyBorder="1" applyAlignment="1">
      <alignment horizontal="center" vertical="top" wrapText="1"/>
    </xf>
    <xf numFmtId="0" fontId="37" fillId="37" borderId="21" xfId="0" applyFont="1" applyFill="1" applyBorder="1" applyAlignment="1">
      <alignment horizontal="center" vertical="top" wrapText="1"/>
    </xf>
    <xf numFmtId="0" fontId="36" fillId="34" borderId="12" xfId="0" applyFont="1" applyFill="1" applyBorder="1" applyAlignment="1">
      <alignment horizontal="center" vertical="top" wrapText="1"/>
    </xf>
    <xf numFmtId="0" fontId="36" fillId="34" borderId="15" xfId="0" applyFont="1" applyFill="1" applyBorder="1" applyAlignment="1">
      <alignment horizontal="center" vertical="top" wrapText="1"/>
    </xf>
    <xf numFmtId="0" fontId="36" fillId="34" borderId="13" xfId="0" applyFont="1" applyFill="1" applyBorder="1" applyAlignment="1">
      <alignment horizontal="center" vertical="top" wrapText="1"/>
    </xf>
    <xf numFmtId="0" fontId="36" fillId="33" borderId="12" xfId="0" applyFont="1" applyFill="1" applyBorder="1" applyAlignment="1">
      <alignment horizontal="center" vertical="top" wrapText="1"/>
    </xf>
    <xf numFmtId="0" fontId="36" fillId="33" borderId="15" xfId="0" applyFont="1" applyFill="1" applyBorder="1" applyAlignment="1">
      <alignment horizontal="center" vertical="top" wrapText="1"/>
    </xf>
    <xf numFmtId="0" fontId="36" fillId="33" borderId="13" xfId="0" applyFont="1" applyFill="1" applyBorder="1" applyAlignment="1">
      <alignment horizontal="center" vertical="top" wrapText="1"/>
    </xf>
    <xf numFmtId="0" fontId="35" fillId="40" borderId="12" xfId="0" applyFont="1" applyFill="1" applyBorder="1" applyAlignment="1">
      <alignment horizontal="center" vertical="center"/>
    </xf>
    <xf numFmtId="0" fontId="35" fillId="40" borderId="15" xfId="0" applyFont="1" applyFill="1" applyBorder="1" applyAlignment="1">
      <alignment horizontal="center" vertical="center"/>
    </xf>
    <xf numFmtId="0" fontId="35" fillId="40" borderId="13" xfId="0" applyFont="1" applyFill="1" applyBorder="1" applyAlignment="1">
      <alignment horizontal="center" vertical="center"/>
    </xf>
    <xf numFmtId="0" fontId="2" fillId="17" borderId="28" xfId="0" applyFont="1" applyFill="1" applyBorder="1" applyAlignment="1">
      <alignment horizontal="center"/>
    </xf>
    <xf numFmtId="0" fontId="2" fillId="17" borderId="29" xfId="0" applyFont="1" applyFill="1" applyBorder="1" applyAlignment="1">
      <alignment horizontal="center"/>
    </xf>
    <xf numFmtId="0" fontId="46" fillId="17" borderId="14" xfId="0" applyFont="1" applyFill="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6" fillId="45" borderId="22" xfId="0" applyFont="1" applyFill="1" applyBorder="1" applyAlignment="1">
      <alignment horizontal="center"/>
    </xf>
    <xf numFmtId="0" fontId="6" fillId="45" borderId="23" xfId="0" applyFont="1" applyFill="1" applyBorder="1" applyAlignment="1">
      <alignment horizontal="center"/>
    </xf>
    <xf numFmtId="0" fontId="6" fillId="45" borderId="24" xfId="0" applyFont="1"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41">
    <cellStyle name="20% - Énfasis1 2" xfId="3" xr:uid="{00000000-0005-0000-0000-000000000000}"/>
    <cellStyle name="20% - Énfasis1 3" xfId="4" xr:uid="{00000000-0005-0000-0000-000001000000}"/>
    <cellStyle name="20% - Énfasis2 2" xfId="5" xr:uid="{00000000-0005-0000-0000-000002000000}"/>
    <cellStyle name="20% - Énfasis2 3" xfId="6" xr:uid="{00000000-0005-0000-0000-000003000000}"/>
    <cellStyle name="20% - Énfasis3 2" xfId="7" xr:uid="{00000000-0005-0000-0000-000004000000}"/>
    <cellStyle name="20% - Énfasis3 3" xfId="8" xr:uid="{00000000-0005-0000-0000-000005000000}"/>
    <cellStyle name="20% - Énfasis4 2" xfId="9" xr:uid="{00000000-0005-0000-0000-000006000000}"/>
    <cellStyle name="20% - Énfasis4 3" xfId="10" xr:uid="{00000000-0005-0000-0000-000007000000}"/>
    <cellStyle name="20% - Énfasis5 2" xfId="11" xr:uid="{00000000-0005-0000-0000-000008000000}"/>
    <cellStyle name="20% - Énfasis5 3" xfId="12" xr:uid="{00000000-0005-0000-0000-000009000000}"/>
    <cellStyle name="20% - Énfasis6 2" xfId="13" xr:uid="{00000000-0005-0000-0000-00000A000000}"/>
    <cellStyle name="20% - Énfasis6 3" xfId="14" xr:uid="{00000000-0005-0000-0000-00000B000000}"/>
    <cellStyle name="40% - Énfasis1 2" xfId="15" xr:uid="{00000000-0005-0000-0000-00000C000000}"/>
    <cellStyle name="40% - Énfasis1 3" xfId="16" xr:uid="{00000000-0005-0000-0000-00000D000000}"/>
    <cellStyle name="40% - Énfasis2 2" xfId="17" xr:uid="{00000000-0005-0000-0000-00000E000000}"/>
    <cellStyle name="40% - Énfasis2 3" xfId="18" xr:uid="{00000000-0005-0000-0000-00000F000000}"/>
    <cellStyle name="40% - Énfasis3 2" xfId="19" xr:uid="{00000000-0005-0000-0000-000010000000}"/>
    <cellStyle name="40% - Énfasis3 3" xfId="20" xr:uid="{00000000-0005-0000-0000-000011000000}"/>
    <cellStyle name="40% - Énfasis4 2" xfId="21" xr:uid="{00000000-0005-0000-0000-000012000000}"/>
    <cellStyle name="40% - Énfasis4 3" xfId="22" xr:uid="{00000000-0005-0000-0000-000013000000}"/>
    <cellStyle name="40% - Énfasis5 2" xfId="23" xr:uid="{00000000-0005-0000-0000-000014000000}"/>
    <cellStyle name="40% - Énfasis5 3" xfId="24" xr:uid="{00000000-0005-0000-0000-000015000000}"/>
    <cellStyle name="40% - Énfasis6 2" xfId="25" xr:uid="{00000000-0005-0000-0000-000016000000}"/>
    <cellStyle name="40% - Énfasis6 3" xfId="26" xr:uid="{00000000-0005-0000-0000-000017000000}"/>
    <cellStyle name="Bueno" xfId="40" builtinId="26"/>
    <cellStyle name="Neutral" xfId="39" builtinId="28"/>
    <cellStyle name="Normal" xfId="0" builtinId="0"/>
    <cellStyle name="Normal 2" xfId="1" xr:uid="{00000000-0005-0000-0000-00001B000000}"/>
    <cellStyle name="Normal 2 2" xfId="28" xr:uid="{00000000-0005-0000-0000-00001C000000}"/>
    <cellStyle name="Normal 2 2 2" xfId="29" xr:uid="{00000000-0005-0000-0000-00001D000000}"/>
    <cellStyle name="Normal 2 2_Banco de Sistemas" xfId="30" xr:uid="{00000000-0005-0000-0000-00001E000000}"/>
    <cellStyle name="Normal 2_Trades WF" xfId="27" xr:uid="{00000000-0005-0000-0000-00001F000000}"/>
    <cellStyle name="Normal 3" xfId="2" xr:uid="{00000000-0005-0000-0000-000020000000}"/>
    <cellStyle name="Normal 4" xfId="31" xr:uid="{00000000-0005-0000-0000-000021000000}"/>
    <cellStyle name="Normal 5" xfId="32" xr:uid="{00000000-0005-0000-0000-000022000000}"/>
    <cellStyle name="Notas 2" xfId="33" xr:uid="{00000000-0005-0000-0000-000023000000}"/>
    <cellStyle name="Notas 2 2" xfId="34" xr:uid="{00000000-0005-0000-0000-000024000000}"/>
    <cellStyle name="Notas 3" xfId="35" xr:uid="{00000000-0005-0000-0000-000025000000}"/>
    <cellStyle name="Notas 3 2" xfId="36" xr:uid="{00000000-0005-0000-0000-000026000000}"/>
    <cellStyle name="Notas 4" xfId="37" xr:uid="{00000000-0005-0000-0000-000027000000}"/>
    <cellStyle name="Notas 4 2" xfId="38" xr:uid="{00000000-0005-0000-0000-00002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s-ES"/>
              <a:t>Operativa Out Sample (WF)</a:t>
            </a:r>
            <a:r>
              <a:rPr lang="es-ES" baseline="0"/>
              <a:t> VS Top Parameter In Sample VS Top Parameter Out Sample</a:t>
            </a:r>
            <a:endParaRPr lang="es-ES"/>
          </a:p>
        </c:rich>
      </c:tx>
      <c:layout>
        <c:manualLayout>
          <c:xMode val="edge"/>
          <c:yMode val="edge"/>
          <c:x val="0.12171746395079411"/>
          <c:y val="0"/>
        </c:manualLayout>
      </c:layout>
      <c:overlay val="0"/>
    </c:title>
    <c:autoTitleDeleted val="0"/>
    <c:plotArea>
      <c:layout>
        <c:manualLayout>
          <c:layoutTarget val="inner"/>
          <c:xMode val="edge"/>
          <c:yMode val="edge"/>
          <c:x val="0.11332544275288041"/>
          <c:y val="0.10759482136623102"/>
          <c:w val="0.84064416184353263"/>
          <c:h val="0.77788879833473268"/>
        </c:manualLayout>
      </c:layout>
      <c:lineChart>
        <c:grouping val="standard"/>
        <c:varyColors val="0"/>
        <c:ser>
          <c:idx val="0"/>
          <c:order val="0"/>
          <c:tx>
            <c:strRef>
              <c:f>'Comparador de Resultados '!$N$10</c:f>
              <c:strCache>
                <c:ptCount val="1"/>
                <c:pt idx="0">
                  <c:v>EC-Top</c:v>
                </c:pt>
              </c:strCache>
            </c:strRef>
          </c:tx>
          <c:spPr>
            <a:ln w="31750"/>
          </c:spPr>
          <c:marker>
            <c:symbol val="none"/>
          </c:marker>
          <c:cat>
            <c:numRef>
              <c:f>'Comparador de Resultados '!$L$11:$L$2700</c:f>
              <c:numCache>
                <c:formatCode>m/d/yyyy</c:formatCode>
                <c:ptCount val="2690"/>
                <c:pt idx="0">
                  <c:v>36892</c:v>
                </c:pt>
                <c:pt idx="1">
                  <c:v>36893</c:v>
                </c:pt>
                <c:pt idx="2">
                  <c:v>36894</c:v>
                </c:pt>
                <c:pt idx="3">
                  <c:v>36895</c:v>
                </c:pt>
                <c:pt idx="4">
                  <c:v>36896</c:v>
                </c:pt>
                <c:pt idx="5">
                  <c:v>36897</c:v>
                </c:pt>
                <c:pt idx="6">
                  <c:v>36898</c:v>
                </c:pt>
                <c:pt idx="7">
                  <c:v>36899</c:v>
                </c:pt>
                <c:pt idx="8">
                  <c:v>36900</c:v>
                </c:pt>
                <c:pt idx="9">
                  <c:v>36901</c:v>
                </c:pt>
                <c:pt idx="10">
                  <c:v>36902</c:v>
                </c:pt>
                <c:pt idx="11">
                  <c:v>36903</c:v>
                </c:pt>
                <c:pt idx="12">
                  <c:v>36904</c:v>
                </c:pt>
                <c:pt idx="13">
                  <c:v>36905</c:v>
                </c:pt>
                <c:pt idx="14">
                  <c:v>36906</c:v>
                </c:pt>
                <c:pt idx="15">
                  <c:v>36907</c:v>
                </c:pt>
                <c:pt idx="16">
                  <c:v>36908</c:v>
                </c:pt>
                <c:pt idx="17">
                  <c:v>36909</c:v>
                </c:pt>
                <c:pt idx="18">
                  <c:v>36910</c:v>
                </c:pt>
                <c:pt idx="19">
                  <c:v>36911</c:v>
                </c:pt>
                <c:pt idx="20">
                  <c:v>36912</c:v>
                </c:pt>
                <c:pt idx="21">
                  <c:v>36913</c:v>
                </c:pt>
                <c:pt idx="22">
                  <c:v>36914</c:v>
                </c:pt>
                <c:pt idx="23">
                  <c:v>36915</c:v>
                </c:pt>
                <c:pt idx="24">
                  <c:v>36916</c:v>
                </c:pt>
                <c:pt idx="25">
                  <c:v>36917</c:v>
                </c:pt>
                <c:pt idx="26">
                  <c:v>36918</c:v>
                </c:pt>
                <c:pt idx="27">
                  <c:v>36919</c:v>
                </c:pt>
                <c:pt idx="28">
                  <c:v>36920</c:v>
                </c:pt>
                <c:pt idx="29">
                  <c:v>36921</c:v>
                </c:pt>
                <c:pt idx="30">
                  <c:v>36922</c:v>
                </c:pt>
                <c:pt idx="31">
                  <c:v>36923</c:v>
                </c:pt>
                <c:pt idx="32">
                  <c:v>36924</c:v>
                </c:pt>
                <c:pt idx="33">
                  <c:v>36925</c:v>
                </c:pt>
                <c:pt idx="34">
                  <c:v>36926</c:v>
                </c:pt>
                <c:pt idx="35">
                  <c:v>36927</c:v>
                </c:pt>
                <c:pt idx="36">
                  <c:v>36928</c:v>
                </c:pt>
                <c:pt idx="37">
                  <c:v>36929</c:v>
                </c:pt>
                <c:pt idx="38">
                  <c:v>36930</c:v>
                </c:pt>
                <c:pt idx="39">
                  <c:v>36931</c:v>
                </c:pt>
                <c:pt idx="40">
                  <c:v>36932</c:v>
                </c:pt>
                <c:pt idx="41">
                  <c:v>36933</c:v>
                </c:pt>
                <c:pt idx="42">
                  <c:v>36934</c:v>
                </c:pt>
                <c:pt idx="43">
                  <c:v>36935</c:v>
                </c:pt>
                <c:pt idx="44">
                  <c:v>36936</c:v>
                </c:pt>
                <c:pt idx="45">
                  <c:v>36937</c:v>
                </c:pt>
                <c:pt idx="46">
                  <c:v>36938</c:v>
                </c:pt>
                <c:pt idx="47">
                  <c:v>36939</c:v>
                </c:pt>
                <c:pt idx="48">
                  <c:v>36940</c:v>
                </c:pt>
                <c:pt idx="49">
                  <c:v>36941</c:v>
                </c:pt>
                <c:pt idx="50">
                  <c:v>36942</c:v>
                </c:pt>
                <c:pt idx="51">
                  <c:v>36943</c:v>
                </c:pt>
                <c:pt idx="52">
                  <c:v>36944</c:v>
                </c:pt>
                <c:pt idx="53">
                  <c:v>36945</c:v>
                </c:pt>
                <c:pt idx="54">
                  <c:v>36946</c:v>
                </c:pt>
                <c:pt idx="55">
                  <c:v>36947</c:v>
                </c:pt>
                <c:pt idx="56">
                  <c:v>36948</c:v>
                </c:pt>
                <c:pt idx="57">
                  <c:v>36949</c:v>
                </c:pt>
                <c:pt idx="58">
                  <c:v>36950</c:v>
                </c:pt>
                <c:pt idx="59">
                  <c:v>36951</c:v>
                </c:pt>
                <c:pt idx="60">
                  <c:v>36952</c:v>
                </c:pt>
                <c:pt idx="61">
                  <c:v>36953</c:v>
                </c:pt>
                <c:pt idx="62">
                  <c:v>36954</c:v>
                </c:pt>
                <c:pt idx="63">
                  <c:v>36955</c:v>
                </c:pt>
                <c:pt idx="64">
                  <c:v>36956</c:v>
                </c:pt>
                <c:pt idx="65">
                  <c:v>36957</c:v>
                </c:pt>
                <c:pt idx="66">
                  <c:v>36958</c:v>
                </c:pt>
                <c:pt idx="67">
                  <c:v>36959</c:v>
                </c:pt>
                <c:pt idx="68">
                  <c:v>36960</c:v>
                </c:pt>
                <c:pt idx="69">
                  <c:v>36961</c:v>
                </c:pt>
                <c:pt idx="70">
                  <c:v>36962</c:v>
                </c:pt>
                <c:pt idx="71">
                  <c:v>36963</c:v>
                </c:pt>
                <c:pt idx="72">
                  <c:v>36964</c:v>
                </c:pt>
                <c:pt idx="73">
                  <c:v>36965</c:v>
                </c:pt>
                <c:pt idx="74">
                  <c:v>36966</c:v>
                </c:pt>
                <c:pt idx="75">
                  <c:v>36967</c:v>
                </c:pt>
                <c:pt idx="76">
                  <c:v>36968</c:v>
                </c:pt>
                <c:pt idx="77">
                  <c:v>36969</c:v>
                </c:pt>
                <c:pt idx="78">
                  <c:v>36970</c:v>
                </c:pt>
                <c:pt idx="79">
                  <c:v>36971</c:v>
                </c:pt>
                <c:pt idx="80">
                  <c:v>36972</c:v>
                </c:pt>
                <c:pt idx="81">
                  <c:v>36973</c:v>
                </c:pt>
                <c:pt idx="82">
                  <c:v>36974</c:v>
                </c:pt>
                <c:pt idx="83">
                  <c:v>36975</c:v>
                </c:pt>
                <c:pt idx="84">
                  <c:v>36976</c:v>
                </c:pt>
                <c:pt idx="85">
                  <c:v>36977</c:v>
                </c:pt>
                <c:pt idx="86">
                  <c:v>36978</c:v>
                </c:pt>
                <c:pt idx="87">
                  <c:v>36979</c:v>
                </c:pt>
                <c:pt idx="88">
                  <c:v>36980</c:v>
                </c:pt>
                <c:pt idx="89">
                  <c:v>36981</c:v>
                </c:pt>
                <c:pt idx="90">
                  <c:v>36982</c:v>
                </c:pt>
                <c:pt idx="91">
                  <c:v>36983</c:v>
                </c:pt>
                <c:pt idx="92">
                  <c:v>36984</c:v>
                </c:pt>
                <c:pt idx="93">
                  <c:v>36985</c:v>
                </c:pt>
                <c:pt idx="94">
                  <c:v>36986</c:v>
                </c:pt>
                <c:pt idx="95">
                  <c:v>36987</c:v>
                </c:pt>
                <c:pt idx="96">
                  <c:v>36988</c:v>
                </c:pt>
                <c:pt idx="97">
                  <c:v>36989</c:v>
                </c:pt>
                <c:pt idx="98">
                  <c:v>36990</c:v>
                </c:pt>
                <c:pt idx="99">
                  <c:v>36991</c:v>
                </c:pt>
                <c:pt idx="100">
                  <c:v>36992</c:v>
                </c:pt>
                <c:pt idx="101">
                  <c:v>36993</c:v>
                </c:pt>
                <c:pt idx="102">
                  <c:v>36994</c:v>
                </c:pt>
                <c:pt idx="103">
                  <c:v>36995</c:v>
                </c:pt>
                <c:pt idx="104">
                  <c:v>36996</c:v>
                </c:pt>
                <c:pt idx="105">
                  <c:v>36997</c:v>
                </c:pt>
                <c:pt idx="106">
                  <c:v>36998</c:v>
                </c:pt>
                <c:pt idx="107">
                  <c:v>36999</c:v>
                </c:pt>
                <c:pt idx="108">
                  <c:v>37000</c:v>
                </c:pt>
                <c:pt idx="109">
                  <c:v>37001</c:v>
                </c:pt>
                <c:pt idx="110">
                  <c:v>37002</c:v>
                </c:pt>
                <c:pt idx="111">
                  <c:v>37003</c:v>
                </c:pt>
                <c:pt idx="112">
                  <c:v>37004</c:v>
                </c:pt>
                <c:pt idx="113">
                  <c:v>37005</c:v>
                </c:pt>
                <c:pt idx="114">
                  <c:v>37006</c:v>
                </c:pt>
                <c:pt idx="115">
                  <c:v>37007</c:v>
                </c:pt>
                <c:pt idx="116">
                  <c:v>37008</c:v>
                </c:pt>
                <c:pt idx="117">
                  <c:v>37009</c:v>
                </c:pt>
                <c:pt idx="118">
                  <c:v>37010</c:v>
                </c:pt>
                <c:pt idx="119">
                  <c:v>37011</c:v>
                </c:pt>
                <c:pt idx="120">
                  <c:v>37012</c:v>
                </c:pt>
                <c:pt idx="121">
                  <c:v>37013</c:v>
                </c:pt>
                <c:pt idx="122">
                  <c:v>37014</c:v>
                </c:pt>
                <c:pt idx="123">
                  <c:v>37015</c:v>
                </c:pt>
                <c:pt idx="124">
                  <c:v>37016</c:v>
                </c:pt>
                <c:pt idx="125">
                  <c:v>37017</c:v>
                </c:pt>
                <c:pt idx="126">
                  <c:v>37018</c:v>
                </c:pt>
                <c:pt idx="127">
                  <c:v>37019</c:v>
                </c:pt>
                <c:pt idx="128">
                  <c:v>37020</c:v>
                </c:pt>
                <c:pt idx="129">
                  <c:v>37021</c:v>
                </c:pt>
                <c:pt idx="130">
                  <c:v>37022</c:v>
                </c:pt>
                <c:pt idx="131">
                  <c:v>37023</c:v>
                </c:pt>
                <c:pt idx="132">
                  <c:v>37024</c:v>
                </c:pt>
                <c:pt idx="133">
                  <c:v>37025</c:v>
                </c:pt>
                <c:pt idx="134">
                  <c:v>37026</c:v>
                </c:pt>
                <c:pt idx="135">
                  <c:v>37027</c:v>
                </c:pt>
                <c:pt idx="136">
                  <c:v>37028</c:v>
                </c:pt>
                <c:pt idx="137">
                  <c:v>37029</c:v>
                </c:pt>
                <c:pt idx="138">
                  <c:v>37030</c:v>
                </c:pt>
                <c:pt idx="139">
                  <c:v>37031</c:v>
                </c:pt>
                <c:pt idx="140">
                  <c:v>37032</c:v>
                </c:pt>
                <c:pt idx="141">
                  <c:v>37033</c:v>
                </c:pt>
                <c:pt idx="142">
                  <c:v>37034</c:v>
                </c:pt>
                <c:pt idx="143">
                  <c:v>37035</c:v>
                </c:pt>
                <c:pt idx="144">
                  <c:v>37036</c:v>
                </c:pt>
                <c:pt idx="145">
                  <c:v>37037</c:v>
                </c:pt>
                <c:pt idx="146">
                  <c:v>37038</c:v>
                </c:pt>
                <c:pt idx="147">
                  <c:v>37039</c:v>
                </c:pt>
                <c:pt idx="148">
                  <c:v>37040</c:v>
                </c:pt>
                <c:pt idx="149">
                  <c:v>37041</c:v>
                </c:pt>
                <c:pt idx="150">
                  <c:v>37042</c:v>
                </c:pt>
                <c:pt idx="151">
                  <c:v>37043</c:v>
                </c:pt>
                <c:pt idx="152">
                  <c:v>37044</c:v>
                </c:pt>
                <c:pt idx="153">
                  <c:v>37045</c:v>
                </c:pt>
                <c:pt idx="154">
                  <c:v>37046</c:v>
                </c:pt>
                <c:pt idx="155">
                  <c:v>37047</c:v>
                </c:pt>
                <c:pt idx="156">
                  <c:v>37048</c:v>
                </c:pt>
                <c:pt idx="157">
                  <c:v>37049</c:v>
                </c:pt>
                <c:pt idx="158">
                  <c:v>37050</c:v>
                </c:pt>
                <c:pt idx="159">
                  <c:v>37051</c:v>
                </c:pt>
                <c:pt idx="160">
                  <c:v>37052</c:v>
                </c:pt>
                <c:pt idx="161">
                  <c:v>37053</c:v>
                </c:pt>
                <c:pt idx="162">
                  <c:v>37054</c:v>
                </c:pt>
                <c:pt idx="163">
                  <c:v>37055</c:v>
                </c:pt>
                <c:pt idx="164">
                  <c:v>37056</c:v>
                </c:pt>
                <c:pt idx="165">
                  <c:v>37057</c:v>
                </c:pt>
                <c:pt idx="166">
                  <c:v>37058</c:v>
                </c:pt>
                <c:pt idx="167">
                  <c:v>37059</c:v>
                </c:pt>
                <c:pt idx="168">
                  <c:v>37060</c:v>
                </c:pt>
                <c:pt idx="169">
                  <c:v>37061</c:v>
                </c:pt>
                <c:pt idx="170">
                  <c:v>37062</c:v>
                </c:pt>
                <c:pt idx="171">
                  <c:v>37063</c:v>
                </c:pt>
                <c:pt idx="172">
                  <c:v>37064</c:v>
                </c:pt>
                <c:pt idx="173">
                  <c:v>37065</c:v>
                </c:pt>
                <c:pt idx="174">
                  <c:v>37066</c:v>
                </c:pt>
                <c:pt idx="175">
                  <c:v>37067</c:v>
                </c:pt>
                <c:pt idx="176">
                  <c:v>37068</c:v>
                </c:pt>
                <c:pt idx="177">
                  <c:v>37069</c:v>
                </c:pt>
                <c:pt idx="178">
                  <c:v>37070</c:v>
                </c:pt>
                <c:pt idx="179">
                  <c:v>37071</c:v>
                </c:pt>
                <c:pt idx="180">
                  <c:v>37072</c:v>
                </c:pt>
                <c:pt idx="181">
                  <c:v>37073</c:v>
                </c:pt>
                <c:pt idx="182">
                  <c:v>37074</c:v>
                </c:pt>
                <c:pt idx="183">
                  <c:v>37075</c:v>
                </c:pt>
                <c:pt idx="184">
                  <c:v>37076</c:v>
                </c:pt>
                <c:pt idx="185">
                  <c:v>37077</c:v>
                </c:pt>
                <c:pt idx="186">
                  <c:v>37078</c:v>
                </c:pt>
                <c:pt idx="187">
                  <c:v>37079</c:v>
                </c:pt>
                <c:pt idx="188">
                  <c:v>37080</c:v>
                </c:pt>
                <c:pt idx="189">
                  <c:v>37081</c:v>
                </c:pt>
                <c:pt idx="190">
                  <c:v>37082</c:v>
                </c:pt>
                <c:pt idx="191">
                  <c:v>37083</c:v>
                </c:pt>
                <c:pt idx="192">
                  <c:v>37084</c:v>
                </c:pt>
                <c:pt idx="193">
                  <c:v>37085</c:v>
                </c:pt>
                <c:pt idx="194">
                  <c:v>37086</c:v>
                </c:pt>
                <c:pt idx="195">
                  <c:v>37087</c:v>
                </c:pt>
                <c:pt idx="196">
                  <c:v>37088</c:v>
                </c:pt>
                <c:pt idx="197">
                  <c:v>37089</c:v>
                </c:pt>
                <c:pt idx="198">
                  <c:v>37090</c:v>
                </c:pt>
                <c:pt idx="199">
                  <c:v>37091</c:v>
                </c:pt>
                <c:pt idx="200">
                  <c:v>37092</c:v>
                </c:pt>
                <c:pt idx="201">
                  <c:v>37093</c:v>
                </c:pt>
                <c:pt idx="202">
                  <c:v>37094</c:v>
                </c:pt>
                <c:pt idx="203">
                  <c:v>37095</c:v>
                </c:pt>
                <c:pt idx="204">
                  <c:v>37096</c:v>
                </c:pt>
                <c:pt idx="205">
                  <c:v>37097</c:v>
                </c:pt>
                <c:pt idx="206">
                  <c:v>37098</c:v>
                </c:pt>
                <c:pt idx="207">
                  <c:v>37099</c:v>
                </c:pt>
                <c:pt idx="208">
                  <c:v>37100</c:v>
                </c:pt>
                <c:pt idx="209">
                  <c:v>37101</c:v>
                </c:pt>
                <c:pt idx="210">
                  <c:v>37102</c:v>
                </c:pt>
                <c:pt idx="211">
                  <c:v>37103</c:v>
                </c:pt>
                <c:pt idx="212">
                  <c:v>37104</c:v>
                </c:pt>
                <c:pt idx="213">
                  <c:v>37105</c:v>
                </c:pt>
                <c:pt idx="214">
                  <c:v>37106</c:v>
                </c:pt>
                <c:pt idx="215">
                  <c:v>37107</c:v>
                </c:pt>
                <c:pt idx="216">
                  <c:v>37108</c:v>
                </c:pt>
                <c:pt idx="217">
                  <c:v>37109</c:v>
                </c:pt>
                <c:pt idx="218">
                  <c:v>37110</c:v>
                </c:pt>
                <c:pt idx="219">
                  <c:v>37111</c:v>
                </c:pt>
                <c:pt idx="220">
                  <c:v>37112</c:v>
                </c:pt>
                <c:pt idx="221">
                  <c:v>37113</c:v>
                </c:pt>
                <c:pt idx="222">
                  <c:v>37114</c:v>
                </c:pt>
                <c:pt idx="223">
                  <c:v>37115</c:v>
                </c:pt>
                <c:pt idx="224">
                  <c:v>37116</c:v>
                </c:pt>
                <c:pt idx="225">
                  <c:v>37117</c:v>
                </c:pt>
                <c:pt idx="226">
                  <c:v>37118</c:v>
                </c:pt>
                <c:pt idx="227">
                  <c:v>37119</c:v>
                </c:pt>
                <c:pt idx="228">
                  <c:v>37120</c:v>
                </c:pt>
                <c:pt idx="229">
                  <c:v>37121</c:v>
                </c:pt>
                <c:pt idx="230">
                  <c:v>37122</c:v>
                </c:pt>
                <c:pt idx="231">
                  <c:v>37123</c:v>
                </c:pt>
                <c:pt idx="232">
                  <c:v>37124</c:v>
                </c:pt>
                <c:pt idx="233">
                  <c:v>37125</c:v>
                </c:pt>
                <c:pt idx="234">
                  <c:v>37126</c:v>
                </c:pt>
                <c:pt idx="235">
                  <c:v>37127</c:v>
                </c:pt>
                <c:pt idx="236">
                  <c:v>37128</c:v>
                </c:pt>
                <c:pt idx="237">
                  <c:v>37129</c:v>
                </c:pt>
                <c:pt idx="238">
                  <c:v>37130</c:v>
                </c:pt>
                <c:pt idx="239">
                  <c:v>37131</c:v>
                </c:pt>
                <c:pt idx="240">
                  <c:v>37132</c:v>
                </c:pt>
                <c:pt idx="241">
                  <c:v>37133</c:v>
                </c:pt>
                <c:pt idx="242">
                  <c:v>37134</c:v>
                </c:pt>
                <c:pt idx="243">
                  <c:v>37135</c:v>
                </c:pt>
                <c:pt idx="244">
                  <c:v>37136</c:v>
                </c:pt>
                <c:pt idx="245">
                  <c:v>37137</c:v>
                </c:pt>
                <c:pt idx="246">
                  <c:v>37138</c:v>
                </c:pt>
                <c:pt idx="247">
                  <c:v>37139</c:v>
                </c:pt>
                <c:pt idx="248">
                  <c:v>37140</c:v>
                </c:pt>
                <c:pt idx="249">
                  <c:v>37141</c:v>
                </c:pt>
                <c:pt idx="250">
                  <c:v>37142</c:v>
                </c:pt>
                <c:pt idx="251">
                  <c:v>37143</c:v>
                </c:pt>
                <c:pt idx="252">
                  <c:v>37144</c:v>
                </c:pt>
                <c:pt idx="253">
                  <c:v>37145</c:v>
                </c:pt>
                <c:pt idx="254">
                  <c:v>37146</c:v>
                </c:pt>
                <c:pt idx="255">
                  <c:v>37147</c:v>
                </c:pt>
                <c:pt idx="256">
                  <c:v>37148</c:v>
                </c:pt>
                <c:pt idx="257">
                  <c:v>37149</c:v>
                </c:pt>
                <c:pt idx="258">
                  <c:v>37150</c:v>
                </c:pt>
                <c:pt idx="259">
                  <c:v>37151</c:v>
                </c:pt>
                <c:pt idx="260">
                  <c:v>37152</c:v>
                </c:pt>
                <c:pt idx="261">
                  <c:v>37153</c:v>
                </c:pt>
                <c:pt idx="262">
                  <c:v>37154</c:v>
                </c:pt>
                <c:pt idx="263">
                  <c:v>37155</c:v>
                </c:pt>
                <c:pt idx="264">
                  <c:v>37156</c:v>
                </c:pt>
                <c:pt idx="265">
                  <c:v>37157</c:v>
                </c:pt>
                <c:pt idx="266">
                  <c:v>37158</c:v>
                </c:pt>
                <c:pt idx="267">
                  <c:v>37159</c:v>
                </c:pt>
                <c:pt idx="268">
                  <c:v>37160</c:v>
                </c:pt>
                <c:pt idx="269">
                  <c:v>37161</c:v>
                </c:pt>
                <c:pt idx="270">
                  <c:v>37162</c:v>
                </c:pt>
                <c:pt idx="271">
                  <c:v>37163</c:v>
                </c:pt>
                <c:pt idx="272">
                  <c:v>37164</c:v>
                </c:pt>
                <c:pt idx="273">
                  <c:v>37165</c:v>
                </c:pt>
                <c:pt idx="274">
                  <c:v>37166</c:v>
                </c:pt>
                <c:pt idx="275">
                  <c:v>37167</c:v>
                </c:pt>
                <c:pt idx="276">
                  <c:v>37168</c:v>
                </c:pt>
                <c:pt idx="277">
                  <c:v>37169</c:v>
                </c:pt>
                <c:pt idx="278">
                  <c:v>37170</c:v>
                </c:pt>
                <c:pt idx="279">
                  <c:v>37171</c:v>
                </c:pt>
                <c:pt idx="280">
                  <c:v>37172</c:v>
                </c:pt>
                <c:pt idx="281">
                  <c:v>37173</c:v>
                </c:pt>
                <c:pt idx="282">
                  <c:v>37174</c:v>
                </c:pt>
                <c:pt idx="283">
                  <c:v>37175</c:v>
                </c:pt>
                <c:pt idx="284">
                  <c:v>37176</c:v>
                </c:pt>
                <c:pt idx="285">
                  <c:v>37177</c:v>
                </c:pt>
                <c:pt idx="286">
                  <c:v>37178</c:v>
                </c:pt>
                <c:pt idx="287">
                  <c:v>37179</c:v>
                </c:pt>
                <c:pt idx="288">
                  <c:v>37180</c:v>
                </c:pt>
                <c:pt idx="289">
                  <c:v>37181</c:v>
                </c:pt>
                <c:pt idx="290">
                  <c:v>37182</c:v>
                </c:pt>
                <c:pt idx="291">
                  <c:v>37183</c:v>
                </c:pt>
                <c:pt idx="292">
                  <c:v>37184</c:v>
                </c:pt>
                <c:pt idx="293">
                  <c:v>37185</c:v>
                </c:pt>
                <c:pt idx="294">
                  <c:v>37186</c:v>
                </c:pt>
                <c:pt idx="295">
                  <c:v>37187</c:v>
                </c:pt>
                <c:pt idx="296">
                  <c:v>37188</c:v>
                </c:pt>
                <c:pt idx="297">
                  <c:v>37189</c:v>
                </c:pt>
                <c:pt idx="298">
                  <c:v>37190</c:v>
                </c:pt>
                <c:pt idx="299">
                  <c:v>37191</c:v>
                </c:pt>
                <c:pt idx="300">
                  <c:v>37192</c:v>
                </c:pt>
                <c:pt idx="301">
                  <c:v>37193</c:v>
                </c:pt>
                <c:pt idx="302">
                  <c:v>37194</c:v>
                </c:pt>
                <c:pt idx="303">
                  <c:v>37195</c:v>
                </c:pt>
                <c:pt idx="304">
                  <c:v>37196</c:v>
                </c:pt>
                <c:pt idx="305">
                  <c:v>37197</c:v>
                </c:pt>
                <c:pt idx="306">
                  <c:v>37198</c:v>
                </c:pt>
                <c:pt idx="307">
                  <c:v>37199</c:v>
                </c:pt>
                <c:pt idx="308">
                  <c:v>37200</c:v>
                </c:pt>
                <c:pt idx="309">
                  <c:v>37201</c:v>
                </c:pt>
                <c:pt idx="310">
                  <c:v>37202</c:v>
                </c:pt>
                <c:pt idx="311">
                  <c:v>37203</c:v>
                </c:pt>
                <c:pt idx="312">
                  <c:v>37204</c:v>
                </c:pt>
                <c:pt idx="313">
                  <c:v>37205</c:v>
                </c:pt>
                <c:pt idx="314">
                  <c:v>37206</c:v>
                </c:pt>
                <c:pt idx="315">
                  <c:v>37207</c:v>
                </c:pt>
                <c:pt idx="316">
                  <c:v>37208</c:v>
                </c:pt>
                <c:pt idx="317">
                  <c:v>37209</c:v>
                </c:pt>
                <c:pt idx="318">
                  <c:v>37210</c:v>
                </c:pt>
                <c:pt idx="319">
                  <c:v>37211</c:v>
                </c:pt>
                <c:pt idx="320">
                  <c:v>37212</c:v>
                </c:pt>
                <c:pt idx="321">
                  <c:v>37213</c:v>
                </c:pt>
                <c:pt idx="322">
                  <c:v>37214</c:v>
                </c:pt>
                <c:pt idx="323">
                  <c:v>37215</c:v>
                </c:pt>
                <c:pt idx="324">
                  <c:v>37216</c:v>
                </c:pt>
                <c:pt idx="325">
                  <c:v>37217</c:v>
                </c:pt>
                <c:pt idx="326">
                  <c:v>37218</c:v>
                </c:pt>
                <c:pt idx="327">
                  <c:v>37219</c:v>
                </c:pt>
                <c:pt idx="328">
                  <c:v>37220</c:v>
                </c:pt>
                <c:pt idx="329">
                  <c:v>37221</c:v>
                </c:pt>
                <c:pt idx="330">
                  <c:v>37222</c:v>
                </c:pt>
                <c:pt idx="331">
                  <c:v>37223</c:v>
                </c:pt>
                <c:pt idx="332">
                  <c:v>37224</c:v>
                </c:pt>
                <c:pt idx="333">
                  <c:v>37225</c:v>
                </c:pt>
                <c:pt idx="334">
                  <c:v>37226</c:v>
                </c:pt>
                <c:pt idx="335">
                  <c:v>37227</c:v>
                </c:pt>
                <c:pt idx="336">
                  <c:v>37228</c:v>
                </c:pt>
                <c:pt idx="337">
                  <c:v>37229</c:v>
                </c:pt>
                <c:pt idx="338">
                  <c:v>37230</c:v>
                </c:pt>
                <c:pt idx="339">
                  <c:v>37231</c:v>
                </c:pt>
                <c:pt idx="340">
                  <c:v>37232</c:v>
                </c:pt>
                <c:pt idx="341">
                  <c:v>37233</c:v>
                </c:pt>
                <c:pt idx="342">
                  <c:v>37234</c:v>
                </c:pt>
                <c:pt idx="343">
                  <c:v>37235</c:v>
                </c:pt>
                <c:pt idx="344">
                  <c:v>37236</c:v>
                </c:pt>
                <c:pt idx="345">
                  <c:v>37237</c:v>
                </c:pt>
                <c:pt idx="346">
                  <c:v>37238</c:v>
                </c:pt>
                <c:pt idx="347">
                  <c:v>37239</c:v>
                </c:pt>
                <c:pt idx="348">
                  <c:v>37240</c:v>
                </c:pt>
                <c:pt idx="349">
                  <c:v>37241</c:v>
                </c:pt>
                <c:pt idx="350">
                  <c:v>37242</c:v>
                </c:pt>
                <c:pt idx="351">
                  <c:v>37243</c:v>
                </c:pt>
                <c:pt idx="352">
                  <c:v>37244</c:v>
                </c:pt>
                <c:pt idx="353">
                  <c:v>37245</c:v>
                </c:pt>
                <c:pt idx="354">
                  <c:v>37246</c:v>
                </c:pt>
                <c:pt idx="355">
                  <c:v>37247</c:v>
                </c:pt>
                <c:pt idx="356">
                  <c:v>37248</c:v>
                </c:pt>
                <c:pt idx="357">
                  <c:v>37249</c:v>
                </c:pt>
                <c:pt idx="358">
                  <c:v>37250</c:v>
                </c:pt>
                <c:pt idx="359">
                  <c:v>37251</c:v>
                </c:pt>
                <c:pt idx="360">
                  <c:v>37252</c:v>
                </c:pt>
                <c:pt idx="361">
                  <c:v>37253</c:v>
                </c:pt>
                <c:pt idx="362">
                  <c:v>37254</c:v>
                </c:pt>
                <c:pt idx="363">
                  <c:v>37255</c:v>
                </c:pt>
                <c:pt idx="364">
                  <c:v>37256</c:v>
                </c:pt>
                <c:pt idx="365">
                  <c:v>37257</c:v>
                </c:pt>
                <c:pt idx="366">
                  <c:v>37258</c:v>
                </c:pt>
                <c:pt idx="367">
                  <c:v>37259</c:v>
                </c:pt>
                <c:pt idx="368">
                  <c:v>37260</c:v>
                </c:pt>
                <c:pt idx="369">
                  <c:v>37261</c:v>
                </c:pt>
                <c:pt idx="370">
                  <c:v>37262</c:v>
                </c:pt>
                <c:pt idx="371">
                  <c:v>37263</c:v>
                </c:pt>
                <c:pt idx="372">
                  <c:v>37264</c:v>
                </c:pt>
                <c:pt idx="373">
                  <c:v>37265</c:v>
                </c:pt>
                <c:pt idx="374">
                  <c:v>37266</c:v>
                </c:pt>
                <c:pt idx="375">
                  <c:v>37267</c:v>
                </c:pt>
                <c:pt idx="376">
                  <c:v>37268</c:v>
                </c:pt>
                <c:pt idx="377">
                  <c:v>37269</c:v>
                </c:pt>
                <c:pt idx="378">
                  <c:v>37270</c:v>
                </c:pt>
                <c:pt idx="379">
                  <c:v>37271</c:v>
                </c:pt>
                <c:pt idx="380">
                  <c:v>37272</c:v>
                </c:pt>
                <c:pt idx="381">
                  <c:v>37273</c:v>
                </c:pt>
                <c:pt idx="382">
                  <c:v>37274</c:v>
                </c:pt>
                <c:pt idx="383">
                  <c:v>37275</c:v>
                </c:pt>
                <c:pt idx="384">
                  <c:v>37276</c:v>
                </c:pt>
                <c:pt idx="385">
                  <c:v>37277</c:v>
                </c:pt>
                <c:pt idx="386">
                  <c:v>37278</c:v>
                </c:pt>
                <c:pt idx="387">
                  <c:v>37279</c:v>
                </c:pt>
                <c:pt idx="388">
                  <c:v>37280</c:v>
                </c:pt>
                <c:pt idx="389">
                  <c:v>37281</c:v>
                </c:pt>
                <c:pt idx="390">
                  <c:v>37282</c:v>
                </c:pt>
                <c:pt idx="391">
                  <c:v>37283</c:v>
                </c:pt>
                <c:pt idx="392">
                  <c:v>37284</c:v>
                </c:pt>
                <c:pt idx="393">
                  <c:v>37285</c:v>
                </c:pt>
                <c:pt idx="394">
                  <c:v>37286</c:v>
                </c:pt>
                <c:pt idx="395">
                  <c:v>37287</c:v>
                </c:pt>
                <c:pt idx="396">
                  <c:v>37288</c:v>
                </c:pt>
                <c:pt idx="397">
                  <c:v>37289</c:v>
                </c:pt>
                <c:pt idx="398">
                  <c:v>37290</c:v>
                </c:pt>
                <c:pt idx="399">
                  <c:v>37291</c:v>
                </c:pt>
                <c:pt idx="400">
                  <c:v>37292</c:v>
                </c:pt>
                <c:pt idx="401">
                  <c:v>37293</c:v>
                </c:pt>
                <c:pt idx="402">
                  <c:v>37294</c:v>
                </c:pt>
                <c:pt idx="403">
                  <c:v>37295</c:v>
                </c:pt>
                <c:pt idx="404">
                  <c:v>37296</c:v>
                </c:pt>
                <c:pt idx="405">
                  <c:v>37297</c:v>
                </c:pt>
                <c:pt idx="406">
                  <c:v>37298</c:v>
                </c:pt>
                <c:pt idx="407">
                  <c:v>37299</c:v>
                </c:pt>
                <c:pt idx="408">
                  <c:v>37300</c:v>
                </c:pt>
                <c:pt idx="409">
                  <c:v>37301</c:v>
                </c:pt>
                <c:pt idx="410">
                  <c:v>37302</c:v>
                </c:pt>
                <c:pt idx="411">
                  <c:v>37303</c:v>
                </c:pt>
                <c:pt idx="412">
                  <c:v>37304</c:v>
                </c:pt>
                <c:pt idx="413">
                  <c:v>37305</c:v>
                </c:pt>
                <c:pt idx="414">
                  <c:v>37306</c:v>
                </c:pt>
                <c:pt idx="415">
                  <c:v>37307</c:v>
                </c:pt>
                <c:pt idx="416">
                  <c:v>37308</c:v>
                </c:pt>
                <c:pt idx="417">
                  <c:v>37309</c:v>
                </c:pt>
                <c:pt idx="418">
                  <c:v>37310</c:v>
                </c:pt>
                <c:pt idx="419">
                  <c:v>37311</c:v>
                </c:pt>
                <c:pt idx="420">
                  <c:v>37312</c:v>
                </c:pt>
                <c:pt idx="421">
                  <c:v>37313</c:v>
                </c:pt>
                <c:pt idx="422">
                  <c:v>37314</c:v>
                </c:pt>
                <c:pt idx="423">
                  <c:v>37315</c:v>
                </c:pt>
                <c:pt idx="424">
                  <c:v>37316</c:v>
                </c:pt>
                <c:pt idx="425">
                  <c:v>37317</c:v>
                </c:pt>
                <c:pt idx="426">
                  <c:v>37318</c:v>
                </c:pt>
                <c:pt idx="427">
                  <c:v>37319</c:v>
                </c:pt>
                <c:pt idx="428">
                  <c:v>37320</c:v>
                </c:pt>
                <c:pt idx="429">
                  <c:v>37321</c:v>
                </c:pt>
                <c:pt idx="430">
                  <c:v>37322</c:v>
                </c:pt>
                <c:pt idx="431">
                  <c:v>37323</c:v>
                </c:pt>
                <c:pt idx="432">
                  <c:v>37324</c:v>
                </c:pt>
                <c:pt idx="433">
                  <c:v>37325</c:v>
                </c:pt>
                <c:pt idx="434">
                  <c:v>37326</c:v>
                </c:pt>
                <c:pt idx="435">
                  <c:v>37327</c:v>
                </c:pt>
                <c:pt idx="436">
                  <c:v>37328</c:v>
                </c:pt>
                <c:pt idx="437">
                  <c:v>37329</c:v>
                </c:pt>
                <c:pt idx="438">
                  <c:v>37330</c:v>
                </c:pt>
                <c:pt idx="439">
                  <c:v>37331</c:v>
                </c:pt>
                <c:pt idx="440">
                  <c:v>37332</c:v>
                </c:pt>
                <c:pt idx="441">
                  <c:v>37333</c:v>
                </c:pt>
                <c:pt idx="442">
                  <c:v>37334</c:v>
                </c:pt>
                <c:pt idx="443">
                  <c:v>37335</c:v>
                </c:pt>
                <c:pt idx="444">
                  <c:v>37336</c:v>
                </c:pt>
                <c:pt idx="445">
                  <c:v>37337</c:v>
                </c:pt>
                <c:pt idx="446">
                  <c:v>37338</c:v>
                </c:pt>
                <c:pt idx="447">
                  <c:v>37339</c:v>
                </c:pt>
                <c:pt idx="448">
                  <c:v>37340</c:v>
                </c:pt>
                <c:pt idx="449">
                  <c:v>37341</c:v>
                </c:pt>
                <c:pt idx="450">
                  <c:v>37342</c:v>
                </c:pt>
                <c:pt idx="451">
                  <c:v>37343</c:v>
                </c:pt>
                <c:pt idx="452">
                  <c:v>37344</c:v>
                </c:pt>
                <c:pt idx="453">
                  <c:v>37345</c:v>
                </c:pt>
                <c:pt idx="454">
                  <c:v>37346</c:v>
                </c:pt>
                <c:pt idx="455">
                  <c:v>37347</c:v>
                </c:pt>
                <c:pt idx="456">
                  <c:v>37348</c:v>
                </c:pt>
                <c:pt idx="457">
                  <c:v>37349</c:v>
                </c:pt>
                <c:pt idx="458">
                  <c:v>37350</c:v>
                </c:pt>
                <c:pt idx="459">
                  <c:v>37351</c:v>
                </c:pt>
                <c:pt idx="460">
                  <c:v>37352</c:v>
                </c:pt>
                <c:pt idx="461">
                  <c:v>37353</c:v>
                </c:pt>
                <c:pt idx="462">
                  <c:v>37354</c:v>
                </c:pt>
                <c:pt idx="463">
                  <c:v>37355</c:v>
                </c:pt>
                <c:pt idx="464">
                  <c:v>37356</c:v>
                </c:pt>
                <c:pt idx="465">
                  <c:v>37357</c:v>
                </c:pt>
                <c:pt idx="466">
                  <c:v>37358</c:v>
                </c:pt>
                <c:pt idx="467">
                  <c:v>37359</c:v>
                </c:pt>
                <c:pt idx="468">
                  <c:v>37360</c:v>
                </c:pt>
                <c:pt idx="469">
                  <c:v>37361</c:v>
                </c:pt>
                <c:pt idx="470">
                  <c:v>37362</c:v>
                </c:pt>
                <c:pt idx="471">
                  <c:v>37363</c:v>
                </c:pt>
                <c:pt idx="472">
                  <c:v>37364</c:v>
                </c:pt>
                <c:pt idx="473">
                  <c:v>37365</c:v>
                </c:pt>
                <c:pt idx="474">
                  <c:v>37366</c:v>
                </c:pt>
                <c:pt idx="475">
                  <c:v>37367</c:v>
                </c:pt>
                <c:pt idx="476">
                  <c:v>37368</c:v>
                </c:pt>
                <c:pt idx="477">
                  <c:v>37369</c:v>
                </c:pt>
                <c:pt idx="478">
                  <c:v>37370</c:v>
                </c:pt>
                <c:pt idx="479">
                  <c:v>37371</c:v>
                </c:pt>
                <c:pt idx="480">
                  <c:v>37372</c:v>
                </c:pt>
                <c:pt idx="481">
                  <c:v>37373</c:v>
                </c:pt>
                <c:pt idx="482">
                  <c:v>37374</c:v>
                </c:pt>
                <c:pt idx="483">
                  <c:v>37375</c:v>
                </c:pt>
                <c:pt idx="484">
                  <c:v>37376</c:v>
                </c:pt>
                <c:pt idx="485">
                  <c:v>37377</c:v>
                </c:pt>
                <c:pt idx="486">
                  <c:v>37378</c:v>
                </c:pt>
                <c:pt idx="487">
                  <c:v>37379</c:v>
                </c:pt>
                <c:pt idx="488">
                  <c:v>37380</c:v>
                </c:pt>
                <c:pt idx="489">
                  <c:v>37381</c:v>
                </c:pt>
                <c:pt idx="490">
                  <c:v>37382</c:v>
                </c:pt>
                <c:pt idx="491">
                  <c:v>37383</c:v>
                </c:pt>
                <c:pt idx="492">
                  <c:v>37384</c:v>
                </c:pt>
                <c:pt idx="493">
                  <c:v>37385</c:v>
                </c:pt>
                <c:pt idx="494">
                  <c:v>37386</c:v>
                </c:pt>
                <c:pt idx="495">
                  <c:v>37387</c:v>
                </c:pt>
                <c:pt idx="496">
                  <c:v>37388</c:v>
                </c:pt>
                <c:pt idx="497">
                  <c:v>37389</c:v>
                </c:pt>
                <c:pt idx="498">
                  <c:v>37390</c:v>
                </c:pt>
                <c:pt idx="499">
                  <c:v>37391</c:v>
                </c:pt>
                <c:pt idx="500">
                  <c:v>37392</c:v>
                </c:pt>
                <c:pt idx="501">
                  <c:v>37393</c:v>
                </c:pt>
                <c:pt idx="502">
                  <c:v>37394</c:v>
                </c:pt>
                <c:pt idx="503">
                  <c:v>37395</c:v>
                </c:pt>
                <c:pt idx="504">
                  <c:v>37396</c:v>
                </c:pt>
                <c:pt idx="505">
                  <c:v>37397</c:v>
                </c:pt>
                <c:pt idx="506">
                  <c:v>37398</c:v>
                </c:pt>
                <c:pt idx="507">
                  <c:v>37399</c:v>
                </c:pt>
                <c:pt idx="508">
                  <c:v>37400</c:v>
                </c:pt>
                <c:pt idx="509">
                  <c:v>37401</c:v>
                </c:pt>
                <c:pt idx="510">
                  <c:v>37402</c:v>
                </c:pt>
                <c:pt idx="511">
                  <c:v>37403</c:v>
                </c:pt>
                <c:pt idx="512">
                  <c:v>37404</c:v>
                </c:pt>
                <c:pt idx="513">
                  <c:v>37405</c:v>
                </c:pt>
                <c:pt idx="514">
                  <c:v>37406</c:v>
                </c:pt>
                <c:pt idx="515">
                  <c:v>37407</c:v>
                </c:pt>
                <c:pt idx="516">
                  <c:v>37408</c:v>
                </c:pt>
                <c:pt idx="517">
                  <c:v>37409</c:v>
                </c:pt>
                <c:pt idx="518">
                  <c:v>37410</c:v>
                </c:pt>
                <c:pt idx="519">
                  <c:v>37411</c:v>
                </c:pt>
                <c:pt idx="520">
                  <c:v>37412</c:v>
                </c:pt>
                <c:pt idx="521">
                  <c:v>37413</c:v>
                </c:pt>
                <c:pt idx="522">
                  <c:v>37414</c:v>
                </c:pt>
                <c:pt idx="523">
                  <c:v>37415</c:v>
                </c:pt>
                <c:pt idx="524">
                  <c:v>37416</c:v>
                </c:pt>
                <c:pt idx="525">
                  <c:v>37417</c:v>
                </c:pt>
                <c:pt idx="526">
                  <c:v>37418</c:v>
                </c:pt>
                <c:pt idx="527">
                  <c:v>37419</c:v>
                </c:pt>
                <c:pt idx="528">
                  <c:v>37420</c:v>
                </c:pt>
                <c:pt idx="529">
                  <c:v>37421</c:v>
                </c:pt>
                <c:pt idx="530">
                  <c:v>37422</c:v>
                </c:pt>
                <c:pt idx="531">
                  <c:v>37423</c:v>
                </c:pt>
                <c:pt idx="532">
                  <c:v>37424</c:v>
                </c:pt>
                <c:pt idx="533">
                  <c:v>37425</c:v>
                </c:pt>
                <c:pt idx="534">
                  <c:v>37426</c:v>
                </c:pt>
                <c:pt idx="535">
                  <c:v>37427</c:v>
                </c:pt>
                <c:pt idx="536">
                  <c:v>37428</c:v>
                </c:pt>
                <c:pt idx="537">
                  <c:v>37429</c:v>
                </c:pt>
                <c:pt idx="538">
                  <c:v>37430</c:v>
                </c:pt>
                <c:pt idx="539">
                  <c:v>37431</c:v>
                </c:pt>
                <c:pt idx="540">
                  <c:v>37432</c:v>
                </c:pt>
                <c:pt idx="541">
                  <c:v>37433</c:v>
                </c:pt>
                <c:pt idx="542">
                  <c:v>37434</c:v>
                </c:pt>
                <c:pt idx="543">
                  <c:v>37435</c:v>
                </c:pt>
                <c:pt idx="544">
                  <c:v>37436</c:v>
                </c:pt>
                <c:pt idx="545">
                  <c:v>37437</c:v>
                </c:pt>
                <c:pt idx="546">
                  <c:v>37438</c:v>
                </c:pt>
                <c:pt idx="547">
                  <c:v>37439</c:v>
                </c:pt>
                <c:pt idx="548">
                  <c:v>37440</c:v>
                </c:pt>
                <c:pt idx="549">
                  <c:v>37441</c:v>
                </c:pt>
                <c:pt idx="550">
                  <c:v>37442</c:v>
                </c:pt>
                <c:pt idx="551">
                  <c:v>37443</c:v>
                </c:pt>
                <c:pt idx="552">
                  <c:v>37444</c:v>
                </c:pt>
                <c:pt idx="553">
                  <c:v>37445</c:v>
                </c:pt>
                <c:pt idx="554">
                  <c:v>37446</c:v>
                </c:pt>
                <c:pt idx="555">
                  <c:v>37447</c:v>
                </c:pt>
                <c:pt idx="556">
                  <c:v>37448</c:v>
                </c:pt>
                <c:pt idx="557">
                  <c:v>37449</c:v>
                </c:pt>
                <c:pt idx="558">
                  <c:v>37450</c:v>
                </c:pt>
                <c:pt idx="559">
                  <c:v>37451</c:v>
                </c:pt>
                <c:pt idx="560">
                  <c:v>37452</c:v>
                </c:pt>
                <c:pt idx="561">
                  <c:v>37453</c:v>
                </c:pt>
                <c:pt idx="562">
                  <c:v>37454</c:v>
                </c:pt>
                <c:pt idx="563">
                  <c:v>37455</c:v>
                </c:pt>
                <c:pt idx="564">
                  <c:v>37456</c:v>
                </c:pt>
                <c:pt idx="565">
                  <c:v>37457</c:v>
                </c:pt>
                <c:pt idx="566">
                  <c:v>37458</c:v>
                </c:pt>
                <c:pt idx="567">
                  <c:v>37459</c:v>
                </c:pt>
                <c:pt idx="568">
                  <c:v>37460</c:v>
                </c:pt>
                <c:pt idx="569">
                  <c:v>37461</c:v>
                </c:pt>
                <c:pt idx="570">
                  <c:v>37462</c:v>
                </c:pt>
                <c:pt idx="571">
                  <c:v>37463</c:v>
                </c:pt>
                <c:pt idx="572">
                  <c:v>37464</c:v>
                </c:pt>
                <c:pt idx="573">
                  <c:v>37465</c:v>
                </c:pt>
                <c:pt idx="574">
                  <c:v>37466</c:v>
                </c:pt>
                <c:pt idx="575">
                  <c:v>37467</c:v>
                </c:pt>
                <c:pt idx="576">
                  <c:v>37468</c:v>
                </c:pt>
                <c:pt idx="577">
                  <c:v>37469</c:v>
                </c:pt>
                <c:pt idx="578">
                  <c:v>37470</c:v>
                </c:pt>
                <c:pt idx="579">
                  <c:v>37471</c:v>
                </c:pt>
                <c:pt idx="580">
                  <c:v>37472</c:v>
                </c:pt>
                <c:pt idx="581">
                  <c:v>37473</c:v>
                </c:pt>
                <c:pt idx="582">
                  <c:v>37474</c:v>
                </c:pt>
                <c:pt idx="583">
                  <c:v>37475</c:v>
                </c:pt>
                <c:pt idx="584">
                  <c:v>37476</c:v>
                </c:pt>
                <c:pt idx="585">
                  <c:v>37477</c:v>
                </c:pt>
                <c:pt idx="586">
                  <c:v>37478</c:v>
                </c:pt>
                <c:pt idx="587">
                  <c:v>37479</c:v>
                </c:pt>
                <c:pt idx="588">
                  <c:v>37480</c:v>
                </c:pt>
                <c:pt idx="589">
                  <c:v>37481</c:v>
                </c:pt>
                <c:pt idx="590">
                  <c:v>37482</c:v>
                </c:pt>
                <c:pt idx="591">
                  <c:v>37483</c:v>
                </c:pt>
                <c:pt idx="592">
                  <c:v>37484</c:v>
                </c:pt>
                <c:pt idx="593">
                  <c:v>37485</c:v>
                </c:pt>
                <c:pt idx="594">
                  <c:v>37486</c:v>
                </c:pt>
                <c:pt idx="595">
                  <c:v>37487</c:v>
                </c:pt>
                <c:pt idx="596">
                  <c:v>37488</c:v>
                </c:pt>
                <c:pt idx="597">
                  <c:v>37489</c:v>
                </c:pt>
                <c:pt idx="598">
                  <c:v>37490</c:v>
                </c:pt>
                <c:pt idx="599">
                  <c:v>37491</c:v>
                </c:pt>
                <c:pt idx="600">
                  <c:v>37492</c:v>
                </c:pt>
                <c:pt idx="601">
                  <c:v>37493</c:v>
                </c:pt>
                <c:pt idx="602">
                  <c:v>37494</c:v>
                </c:pt>
                <c:pt idx="603">
                  <c:v>37495</c:v>
                </c:pt>
                <c:pt idx="604">
                  <c:v>37496</c:v>
                </c:pt>
                <c:pt idx="605">
                  <c:v>37497</c:v>
                </c:pt>
                <c:pt idx="606">
                  <c:v>37498</c:v>
                </c:pt>
                <c:pt idx="607">
                  <c:v>37499</c:v>
                </c:pt>
                <c:pt idx="608">
                  <c:v>37500</c:v>
                </c:pt>
                <c:pt idx="609">
                  <c:v>37501</c:v>
                </c:pt>
                <c:pt idx="610">
                  <c:v>37502</c:v>
                </c:pt>
                <c:pt idx="611">
                  <c:v>37503</c:v>
                </c:pt>
                <c:pt idx="612">
                  <c:v>37504</c:v>
                </c:pt>
                <c:pt idx="613">
                  <c:v>37505</c:v>
                </c:pt>
                <c:pt idx="614">
                  <c:v>37506</c:v>
                </c:pt>
                <c:pt idx="615">
                  <c:v>37507</c:v>
                </c:pt>
                <c:pt idx="616">
                  <c:v>37508</c:v>
                </c:pt>
                <c:pt idx="617">
                  <c:v>37509</c:v>
                </c:pt>
                <c:pt idx="618">
                  <c:v>37510</c:v>
                </c:pt>
                <c:pt idx="619">
                  <c:v>37511</c:v>
                </c:pt>
                <c:pt idx="620">
                  <c:v>37512</c:v>
                </c:pt>
                <c:pt idx="621">
                  <c:v>37513</c:v>
                </c:pt>
                <c:pt idx="622">
                  <c:v>37514</c:v>
                </c:pt>
                <c:pt idx="623">
                  <c:v>37515</c:v>
                </c:pt>
                <c:pt idx="624">
                  <c:v>37516</c:v>
                </c:pt>
                <c:pt idx="625">
                  <c:v>37517</c:v>
                </c:pt>
                <c:pt idx="626">
                  <c:v>37518</c:v>
                </c:pt>
                <c:pt idx="627">
                  <c:v>37519</c:v>
                </c:pt>
                <c:pt idx="628">
                  <c:v>37520</c:v>
                </c:pt>
                <c:pt idx="629">
                  <c:v>37521</c:v>
                </c:pt>
                <c:pt idx="630">
                  <c:v>37522</c:v>
                </c:pt>
                <c:pt idx="631">
                  <c:v>37523</c:v>
                </c:pt>
                <c:pt idx="632">
                  <c:v>37524</c:v>
                </c:pt>
                <c:pt idx="633">
                  <c:v>37525</c:v>
                </c:pt>
                <c:pt idx="634">
                  <c:v>37526</c:v>
                </c:pt>
                <c:pt idx="635">
                  <c:v>37527</c:v>
                </c:pt>
                <c:pt idx="636">
                  <c:v>37528</c:v>
                </c:pt>
                <c:pt idx="637">
                  <c:v>37529</c:v>
                </c:pt>
                <c:pt idx="638">
                  <c:v>37530</c:v>
                </c:pt>
                <c:pt idx="639">
                  <c:v>37531</c:v>
                </c:pt>
                <c:pt idx="640">
                  <c:v>37532</c:v>
                </c:pt>
                <c:pt idx="641">
                  <c:v>37533</c:v>
                </c:pt>
                <c:pt idx="642">
                  <c:v>37534</c:v>
                </c:pt>
                <c:pt idx="643">
                  <c:v>37535</c:v>
                </c:pt>
                <c:pt idx="644">
                  <c:v>37536</c:v>
                </c:pt>
                <c:pt idx="645">
                  <c:v>37537</c:v>
                </c:pt>
                <c:pt idx="646">
                  <c:v>37538</c:v>
                </c:pt>
                <c:pt idx="647">
                  <c:v>37539</c:v>
                </c:pt>
                <c:pt idx="648">
                  <c:v>37540</c:v>
                </c:pt>
                <c:pt idx="649">
                  <c:v>37541</c:v>
                </c:pt>
                <c:pt idx="650">
                  <c:v>37542</c:v>
                </c:pt>
                <c:pt idx="651">
                  <c:v>37543</c:v>
                </c:pt>
                <c:pt idx="652">
                  <c:v>37544</c:v>
                </c:pt>
                <c:pt idx="653">
                  <c:v>37545</c:v>
                </c:pt>
                <c:pt idx="654">
                  <c:v>37546</c:v>
                </c:pt>
                <c:pt idx="655">
                  <c:v>37547</c:v>
                </c:pt>
                <c:pt idx="656">
                  <c:v>37548</c:v>
                </c:pt>
                <c:pt idx="657">
                  <c:v>37549</c:v>
                </c:pt>
                <c:pt idx="658">
                  <c:v>37550</c:v>
                </c:pt>
                <c:pt idx="659">
                  <c:v>37551</c:v>
                </c:pt>
                <c:pt idx="660">
                  <c:v>37552</c:v>
                </c:pt>
                <c:pt idx="661">
                  <c:v>37553</c:v>
                </c:pt>
                <c:pt idx="662">
                  <c:v>37554</c:v>
                </c:pt>
                <c:pt idx="663">
                  <c:v>37555</c:v>
                </c:pt>
                <c:pt idx="664">
                  <c:v>37556</c:v>
                </c:pt>
                <c:pt idx="665">
                  <c:v>37557</c:v>
                </c:pt>
                <c:pt idx="666">
                  <c:v>37558</c:v>
                </c:pt>
                <c:pt idx="667">
                  <c:v>37559</c:v>
                </c:pt>
                <c:pt idx="668">
                  <c:v>37560</c:v>
                </c:pt>
                <c:pt idx="669">
                  <c:v>37561</c:v>
                </c:pt>
                <c:pt idx="670">
                  <c:v>37562</c:v>
                </c:pt>
                <c:pt idx="671">
                  <c:v>37563</c:v>
                </c:pt>
                <c:pt idx="672">
                  <c:v>37564</c:v>
                </c:pt>
                <c:pt idx="673">
                  <c:v>37565</c:v>
                </c:pt>
                <c:pt idx="674">
                  <c:v>37566</c:v>
                </c:pt>
                <c:pt idx="675">
                  <c:v>37567</c:v>
                </c:pt>
                <c:pt idx="676">
                  <c:v>37568</c:v>
                </c:pt>
                <c:pt idx="677">
                  <c:v>37569</c:v>
                </c:pt>
                <c:pt idx="678">
                  <c:v>37570</c:v>
                </c:pt>
                <c:pt idx="679">
                  <c:v>37571</c:v>
                </c:pt>
                <c:pt idx="680">
                  <c:v>37572</c:v>
                </c:pt>
                <c:pt idx="681">
                  <c:v>37573</c:v>
                </c:pt>
                <c:pt idx="682">
                  <c:v>37574</c:v>
                </c:pt>
                <c:pt idx="683">
                  <c:v>37575</c:v>
                </c:pt>
                <c:pt idx="684">
                  <c:v>37576</c:v>
                </c:pt>
                <c:pt idx="685">
                  <c:v>37577</c:v>
                </c:pt>
                <c:pt idx="686">
                  <c:v>37578</c:v>
                </c:pt>
                <c:pt idx="687">
                  <c:v>37579</c:v>
                </c:pt>
                <c:pt idx="688">
                  <c:v>37580</c:v>
                </c:pt>
                <c:pt idx="689">
                  <c:v>37581</c:v>
                </c:pt>
                <c:pt idx="690">
                  <c:v>37582</c:v>
                </c:pt>
                <c:pt idx="691">
                  <c:v>37583</c:v>
                </c:pt>
                <c:pt idx="692">
                  <c:v>37584</c:v>
                </c:pt>
                <c:pt idx="693">
                  <c:v>37585</c:v>
                </c:pt>
                <c:pt idx="694">
                  <c:v>37586</c:v>
                </c:pt>
                <c:pt idx="695">
                  <c:v>37587</c:v>
                </c:pt>
                <c:pt idx="696">
                  <c:v>37588</c:v>
                </c:pt>
                <c:pt idx="697">
                  <c:v>37589</c:v>
                </c:pt>
                <c:pt idx="698">
                  <c:v>37590</c:v>
                </c:pt>
                <c:pt idx="699">
                  <c:v>37591</c:v>
                </c:pt>
                <c:pt idx="700">
                  <c:v>37592</c:v>
                </c:pt>
                <c:pt idx="701">
                  <c:v>37593</c:v>
                </c:pt>
                <c:pt idx="702">
                  <c:v>37594</c:v>
                </c:pt>
                <c:pt idx="703">
                  <c:v>37595</c:v>
                </c:pt>
                <c:pt idx="704">
                  <c:v>37596</c:v>
                </c:pt>
                <c:pt idx="705">
                  <c:v>37597</c:v>
                </c:pt>
                <c:pt idx="706">
                  <c:v>37598</c:v>
                </c:pt>
                <c:pt idx="707">
                  <c:v>37599</c:v>
                </c:pt>
                <c:pt idx="708">
                  <c:v>37600</c:v>
                </c:pt>
                <c:pt idx="709">
                  <c:v>37601</c:v>
                </c:pt>
                <c:pt idx="710">
                  <c:v>37602</c:v>
                </c:pt>
                <c:pt idx="711">
                  <c:v>37603</c:v>
                </c:pt>
                <c:pt idx="712">
                  <c:v>37604</c:v>
                </c:pt>
                <c:pt idx="713">
                  <c:v>37605</c:v>
                </c:pt>
                <c:pt idx="714">
                  <c:v>37606</c:v>
                </c:pt>
                <c:pt idx="715">
                  <c:v>37607</c:v>
                </c:pt>
                <c:pt idx="716">
                  <c:v>37608</c:v>
                </c:pt>
                <c:pt idx="717">
                  <c:v>37609</c:v>
                </c:pt>
                <c:pt idx="718">
                  <c:v>37610</c:v>
                </c:pt>
                <c:pt idx="719">
                  <c:v>37611</c:v>
                </c:pt>
                <c:pt idx="720">
                  <c:v>37612</c:v>
                </c:pt>
                <c:pt idx="721">
                  <c:v>37613</c:v>
                </c:pt>
                <c:pt idx="722">
                  <c:v>37614</c:v>
                </c:pt>
                <c:pt idx="723">
                  <c:v>37615</c:v>
                </c:pt>
                <c:pt idx="724">
                  <c:v>37616</c:v>
                </c:pt>
                <c:pt idx="725">
                  <c:v>37617</c:v>
                </c:pt>
                <c:pt idx="726">
                  <c:v>37618</c:v>
                </c:pt>
                <c:pt idx="727">
                  <c:v>37619</c:v>
                </c:pt>
                <c:pt idx="728">
                  <c:v>37620</c:v>
                </c:pt>
                <c:pt idx="729">
                  <c:v>37621</c:v>
                </c:pt>
                <c:pt idx="730">
                  <c:v>37622</c:v>
                </c:pt>
                <c:pt idx="731">
                  <c:v>37623</c:v>
                </c:pt>
                <c:pt idx="732">
                  <c:v>37624</c:v>
                </c:pt>
                <c:pt idx="733">
                  <c:v>37625</c:v>
                </c:pt>
                <c:pt idx="734">
                  <c:v>37626</c:v>
                </c:pt>
                <c:pt idx="735">
                  <c:v>37627</c:v>
                </c:pt>
                <c:pt idx="736">
                  <c:v>37628</c:v>
                </c:pt>
                <c:pt idx="737">
                  <c:v>37629</c:v>
                </c:pt>
                <c:pt idx="738">
                  <c:v>37630</c:v>
                </c:pt>
                <c:pt idx="739">
                  <c:v>37631</c:v>
                </c:pt>
                <c:pt idx="740">
                  <c:v>37632</c:v>
                </c:pt>
                <c:pt idx="741">
                  <c:v>37633</c:v>
                </c:pt>
                <c:pt idx="742">
                  <c:v>37634</c:v>
                </c:pt>
                <c:pt idx="743">
                  <c:v>37635</c:v>
                </c:pt>
                <c:pt idx="744">
                  <c:v>37636</c:v>
                </c:pt>
                <c:pt idx="745">
                  <c:v>37637</c:v>
                </c:pt>
                <c:pt idx="746">
                  <c:v>37638</c:v>
                </c:pt>
                <c:pt idx="747">
                  <c:v>37639</c:v>
                </c:pt>
                <c:pt idx="748">
                  <c:v>37640</c:v>
                </c:pt>
                <c:pt idx="749">
                  <c:v>37641</c:v>
                </c:pt>
                <c:pt idx="750">
                  <c:v>37642</c:v>
                </c:pt>
                <c:pt idx="751">
                  <c:v>37643</c:v>
                </c:pt>
                <c:pt idx="752">
                  <c:v>37644</c:v>
                </c:pt>
                <c:pt idx="753">
                  <c:v>37645</c:v>
                </c:pt>
                <c:pt idx="754">
                  <c:v>37646</c:v>
                </c:pt>
                <c:pt idx="755">
                  <c:v>37647</c:v>
                </c:pt>
                <c:pt idx="756">
                  <c:v>37648</c:v>
                </c:pt>
                <c:pt idx="757">
                  <c:v>37649</c:v>
                </c:pt>
                <c:pt idx="758">
                  <c:v>37650</c:v>
                </c:pt>
                <c:pt idx="759">
                  <c:v>37651</c:v>
                </c:pt>
                <c:pt idx="760">
                  <c:v>37652</c:v>
                </c:pt>
                <c:pt idx="761">
                  <c:v>37653</c:v>
                </c:pt>
                <c:pt idx="762">
                  <c:v>37654</c:v>
                </c:pt>
                <c:pt idx="763">
                  <c:v>37655</c:v>
                </c:pt>
                <c:pt idx="764">
                  <c:v>37656</c:v>
                </c:pt>
                <c:pt idx="765">
                  <c:v>37657</c:v>
                </c:pt>
                <c:pt idx="766">
                  <c:v>37658</c:v>
                </c:pt>
                <c:pt idx="767">
                  <c:v>37659</c:v>
                </c:pt>
                <c:pt idx="768">
                  <c:v>37660</c:v>
                </c:pt>
                <c:pt idx="769">
                  <c:v>37661</c:v>
                </c:pt>
                <c:pt idx="770">
                  <c:v>37662</c:v>
                </c:pt>
                <c:pt idx="771">
                  <c:v>37663</c:v>
                </c:pt>
                <c:pt idx="772">
                  <c:v>37664</c:v>
                </c:pt>
                <c:pt idx="773">
                  <c:v>37665</c:v>
                </c:pt>
                <c:pt idx="774">
                  <c:v>37666</c:v>
                </c:pt>
                <c:pt idx="775">
                  <c:v>37667</c:v>
                </c:pt>
                <c:pt idx="776">
                  <c:v>37668</c:v>
                </c:pt>
                <c:pt idx="777">
                  <c:v>37669</c:v>
                </c:pt>
                <c:pt idx="778">
                  <c:v>37670</c:v>
                </c:pt>
                <c:pt idx="779">
                  <c:v>37671</c:v>
                </c:pt>
                <c:pt idx="780">
                  <c:v>37672</c:v>
                </c:pt>
                <c:pt idx="781">
                  <c:v>37673</c:v>
                </c:pt>
                <c:pt idx="782">
                  <c:v>37674</c:v>
                </c:pt>
                <c:pt idx="783">
                  <c:v>37675</c:v>
                </c:pt>
                <c:pt idx="784">
                  <c:v>37676</c:v>
                </c:pt>
                <c:pt idx="785">
                  <c:v>37677</c:v>
                </c:pt>
                <c:pt idx="786">
                  <c:v>37678</c:v>
                </c:pt>
                <c:pt idx="787">
                  <c:v>37679</c:v>
                </c:pt>
                <c:pt idx="788">
                  <c:v>37680</c:v>
                </c:pt>
                <c:pt idx="789">
                  <c:v>37681</c:v>
                </c:pt>
                <c:pt idx="790">
                  <c:v>37682</c:v>
                </c:pt>
                <c:pt idx="791">
                  <c:v>37683</c:v>
                </c:pt>
                <c:pt idx="792">
                  <c:v>37684</c:v>
                </c:pt>
                <c:pt idx="793">
                  <c:v>37685</c:v>
                </c:pt>
                <c:pt idx="794">
                  <c:v>37686</c:v>
                </c:pt>
                <c:pt idx="795">
                  <c:v>37687</c:v>
                </c:pt>
                <c:pt idx="796">
                  <c:v>37688</c:v>
                </c:pt>
                <c:pt idx="797">
                  <c:v>37689</c:v>
                </c:pt>
                <c:pt idx="798">
                  <c:v>37690</c:v>
                </c:pt>
                <c:pt idx="799">
                  <c:v>37691</c:v>
                </c:pt>
                <c:pt idx="800">
                  <c:v>37692</c:v>
                </c:pt>
                <c:pt idx="801">
                  <c:v>37693</c:v>
                </c:pt>
                <c:pt idx="802">
                  <c:v>37694</c:v>
                </c:pt>
                <c:pt idx="803">
                  <c:v>37695</c:v>
                </c:pt>
                <c:pt idx="804">
                  <c:v>37696</c:v>
                </c:pt>
                <c:pt idx="805">
                  <c:v>37697</c:v>
                </c:pt>
                <c:pt idx="806">
                  <c:v>37698</c:v>
                </c:pt>
                <c:pt idx="807">
                  <c:v>37699</c:v>
                </c:pt>
                <c:pt idx="808">
                  <c:v>37700</c:v>
                </c:pt>
                <c:pt idx="809">
                  <c:v>37701</c:v>
                </c:pt>
                <c:pt idx="810">
                  <c:v>37702</c:v>
                </c:pt>
                <c:pt idx="811">
                  <c:v>37703</c:v>
                </c:pt>
                <c:pt idx="812">
                  <c:v>37704</c:v>
                </c:pt>
                <c:pt idx="813">
                  <c:v>37705</c:v>
                </c:pt>
                <c:pt idx="814">
                  <c:v>37706</c:v>
                </c:pt>
                <c:pt idx="815">
                  <c:v>37707</c:v>
                </c:pt>
                <c:pt idx="816">
                  <c:v>37708</c:v>
                </c:pt>
                <c:pt idx="817">
                  <c:v>37709</c:v>
                </c:pt>
                <c:pt idx="818">
                  <c:v>37710</c:v>
                </c:pt>
                <c:pt idx="819">
                  <c:v>37711</c:v>
                </c:pt>
                <c:pt idx="820">
                  <c:v>37712</c:v>
                </c:pt>
                <c:pt idx="821">
                  <c:v>37713</c:v>
                </c:pt>
                <c:pt idx="822">
                  <c:v>37714</c:v>
                </c:pt>
                <c:pt idx="823">
                  <c:v>37715</c:v>
                </c:pt>
                <c:pt idx="824">
                  <c:v>37716</c:v>
                </c:pt>
                <c:pt idx="825">
                  <c:v>37717</c:v>
                </c:pt>
                <c:pt idx="826">
                  <c:v>37718</c:v>
                </c:pt>
                <c:pt idx="827">
                  <c:v>37719</c:v>
                </c:pt>
                <c:pt idx="828">
                  <c:v>37720</c:v>
                </c:pt>
                <c:pt idx="829">
                  <c:v>37721</c:v>
                </c:pt>
                <c:pt idx="830">
                  <c:v>37722</c:v>
                </c:pt>
                <c:pt idx="831">
                  <c:v>37723</c:v>
                </c:pt>
                <c:pt idx="832">
                  <c:v>37724</c:v>
                </c:pt>
                <c:pt idx="833">
                  <c:v>37725</c:v>
                </c:pt>
                <c:pt idx="834">
                  <c:v>37726</c:v>
                </c:pt>
                <c:pt idx="835">
                  <c:v>37727</c:v>
                </c:pt>
                <c:pt idx="836">
                  <c:v>37728</c:v>
                </c:pt>
                <c:pt idx="837">
                  <c:v>37729</c:v>
                </c:pt>
                <c:pt idx="838">
                  <c:v>37730</c:v>
                </c:pt>
                <c:pt idx="839">
                  <c:v>37731</c:v>
                </c:pt>
                <c:pt idx="840">
                  <c:v>37732</c:v>
                </c:pt>
                <c:pt idx="841">
                  <c:v>37733</c:v>
                </c:pt>
                <c:pt idx="842">
                  <c:v>37734</c:v>
                </c:pt>
                <c:pt idx="843">
                  <c:v>37735</c:v>
                </c:pt>
                <c:pt idx="844">
                  <c:v>37736</c:v>
                </c:pt>
                <c:pt idx="845">
                  <c:v>37737</c:v>
                </c:pt>
                <c:pt idx="846">
                  <c:v>37738</c:v>
                </c:pt>
                <c:pt idx="847">
                  <c:v>37739</c:v>
                </c:pt>
                <c:pt idx="848">
                  <c:v>37740</c:v>
                </c:pt>
                <c:pt idx="849">
                  <c:v>37741</c:v>
                </c:pt>
                <c:pt idx="850">
                  <c:v>37742</c:v>
                </c:pt>
                <c:pt idx="851">
                  <c:v>37743</c:v>
                </c:pt>
                <c:pt idx="852">
                  <c:v>37744</c:v>
                </c:pt>
                <c:pt idx="853">
                  <c:v>37745</c:v>
                </c:pt>
                <c:pt idx="854">
                  <c:v>37746</c:v>
                </c:pt>
                <c:pt idx="855">
                  <c:v>37747</c:v>
                </c:pt>
                <c:pt idx="856">
                  <c:v>37748</c:v>
                </c:pt>
                <c:pt idx="857">
                  <c:v>37749</c:v>
                </c:pt>
                <c:pt idx="858">
                  <c:v>37750</c:v>
                </c:pt>
                <c:pt idx="859">
                  <c:v>37751</c:v>
                </c:pt>
                <c:pt idx="860">
                  <c:v>37752</c:v>
                </c:pt>
                <c:pt idx="861">
                  <c:v>37753</c:v>
                </c:pt>
                <c:pt idx="862">
                  <c:v>37754</c:v>
                </c:pt>
                <c:pt idx="863">
                  <c:v>37755</c:v>
                </c:pt>
                <c:pt idx="864">
                  <c:v>37756</c:v>
                </c:pt>
                <c:pt idx="865">
                  <c:v>37757</c:v>
                </c:pt>
                <c:pt idx="866">
                  <c:v>37758</c:v>
                </c:pt>
                <c:pt idx="867">
                  <c:v>37759</c:v>
                </c:pt>
                <c:pt idx="868">
                  <c:v>37760</c:v>
                </c:pt>
                <c:pt idx="869">
                  <c:v>37761</c:v>
                </c:pt>
                <c:pt idx="870">
                  <c:v>37762</c:v>
                </c:pt>
                <c:pt idx="871">
                  <c:v>37763</c:v>
                </c:pt>
                <c:pt idx="872">
                  <c:v>37764</c:v>
                </c:pt>
                <c:pt idx="873">
                  <c:v>37765</c:v>
                </c:pt>
                <c:pt idx="874">
                  <c:v>37766</c:v>
                </c:pt>
                <c:pt idx="875">
                  <c:v>37767</c:v>
                </c:pt>
                <c:pt idx="876">
                  <c:v>37768</c:v>
                </c:pt>
                <c:pt idx="877">
                  <c:v>37769</c:v>
                </c:pt>
                <c:pt idx="878">
                  <c:v>37770</c:v>
                </c:pt>
                <c:pt idx="879">
                  <c:v>37771</c:v>
                </c:pt>
                <c:pt idx="880">
                  <c:v>37772</c:v>
                </c:pt>
                <c:pt idx="881">
                  <c:v>37773</c:v>
                </c:pt>
                <c:pt idx="882">
                  <c:v>37774</c:v>
                </c:pt>
                <c:pt idx="883">
                  <c:v>37775</c:v>
                </c:pt>
                <c:pt idx="884">
                  <c:v>37776</c:v>
                </c:pt>
                <c:pt idx="885">
                  <c:v>37777</c:v>
                </c:pt>
                <c:pt idx="886">
                  <c:v>37778</c:v>
                </c:pt>
                <c:pt idx="887">
                  <c:v>37779</c:v>
                </c:pt>
                <c:pt idx="888">
                  <c:v>37780</c:v>
                </c:pt>
                <c:pt idx="889">
                  <c:v>37781</c:v>
                </c:pt>
                <c:pt idx="890">
                  <c:v>37782</c:v>
                </c:pt>
                <c:pt idx="891">
                  <c:v>37783</c:v>
                </c:pt>
                <c:pt idx="892">
                  <c:v>37784</c:v>
                </c:pt>
                <c:pt idx="893">
                  <c:v>37785</c:v>
                </c:pt>
                <c:pt idx="894">
                  <c:v>37786</c:v>
                </c:pt>
                <c:pt idx="895">
                  <c:v>37787</c:v>
                </c:pt>
                <c:pt idx="896">
                  <c:v>37788</c:v>
                </c:pt>
                <c:pt idx="897">
                  <c:v>37789</c:v>
                </c:pt>
                <c:pt idx="898">
                  <c:v>37790</c:v>
                </c:pt>
                <c:pt idx="899">
                  <c:v>37791</c:v>
                </c:pt>
                <c:pt idx="900">
                  <c:v>37792</c:v>
                </c:pt>
                <c:pt idx="901">
                  <c:v>37793</c:v>
                </c:pt>
                <c:pt idx="902">
                  <c:v>37794</c:v>
                </c:pt>
                <c:pt idx="903">
                  <c:v>37795</c:v>
                </c:pt>
                <c:pt idx="904">
                  <c:v>37796</c:v>
                </c:pt>
                <c:pt idx="905">
                  <c:v>37797</c:v>
                </c:pt>
                <c:pt idx="906">
                  <c:v>37798</c:v>
                </c:pt>
                <c:pt idx="907">
                  <c:v>37799</c:v>
                </c:pt>
                <c:pt idx="908">
                  <c:v>37800</c:v>
                </c:pt>
                <c:pt idx="909">
                  <c:v>37801</c:v>
                </c:pt>
                <c:pt idx="910">
                  <c:v>37802</c:v>
                </c:pt>
                <c:pt idx="911">
                  <c:v>37803</c:v>
                </c:pt>
                <c:pt idx="912">
                  <c:v>37804</c:v>
                </c:pt>
                <c:pt idx="913">
                  <c:v>37805</c:v>
                </c:pt>
                <c:pt idx="914">
                  <c:v>37806</c:v>
                </c:pt>
                <c:pt idx="915">
                  <c:v>37807</c:v>
                </c:pt>
                <c:pt idx="916">
                  <c:v>37808</c:v>
                </c:pt>
                <c:pt idx="917">
                  <c:v>37809</c:v>
                </c:pt>
                <c:pt idx="918">
                  <c:v>37810</c:v>
                </c:pt>
                <c:pt idx="919">
                  <c:v>37811</c:v>
                </c:pt>
                <c:pt idx="920">
                  <c:v>37812</c:v>
                </c:pt>
                <c:pt idx="921">
                  <c:v>37813</c:v>
                </c:pt>
                <c:pt idx="922">
                  <c:v>37814</c:v>
                </c:pt>
                <c:pt idx="923">
                  <c:v>37815</c:v>
                </c:pt>
                <c:pt idx="924">
                  <c:v>37816</c:v>
                </c:pt>
                <c:pt idx="925">
                  <c:v>37817</c:v>
                </c:pt>
                <c:pt idx="926">
                  <c:v>37818</c:v>
                </c:pt>
                <c:pt idx="927">
                  <c:v>37819</c:v>
                </c:pt>
                <c:pt idx="928">
                  <c:v>37820</c:v>
                </c:pt>
                <c:pt idx="929">
                  <c:v>37821</c:v>
                </c:pt>
                <c:pt idx="930">
                  <c:v>37822</c:v>
                </c:pt>
                <c:pt idx="931">
                  <c:v>37823</c:v>
                </c:pt>
                <c:pt idx="932">
                  <c:v>37824</c:v>
                </c:pt>
                <c:pt idx="933">
                  <c:v>37825</c:v>
                </c:pt>
                <c:pt idx="934">
                  <c:v>37826</c:v>
                </c:pt>
                <c:pt idx="935">
                  <c:v>37827</c:v>
                </c:pt>
                <c:pt idx="936">
                  <c:v>37828</c:v>
                </c:pt>
                <c:pt idx="937">
                  <c:v>37829</c:v>
                </c:pt>
                <c:pt idx="938">
                  <c:v>37830</c:v>
                </c:pt>
                <c:pt idx="939">
                  <c:v>37831</c:v>
                </c:pt>
                <c:pt idx="940">
                  <c:v>37832</c:v>
                </c:pt>
                <c:pt idx="941">
                  <c:v>37833</c:v>
                </c:pt>
                <c:pt idx="942">
                  <c:v>37834</c:v>
                </c:pt>
                <c:pt idx="943">
                  <c:v>37835</c:v>
                </c:pt>
                <c:pt idx="944">
                  <c:v>37836</c:v>
                </c:pt>
                <c:pt idx="945">
                  <c:v>37837</c:v>
                </c:pt>
                <c:pt idx="946">
                  <c:v>37838</c:v>
                </c:pt>
                <c:pt idx="947">
                  <c:v>37839</c:v>
                </c:pt>
                <c:pt idx="948">
                  <c:v>37840</c:v>
                </c:pt>
                <c:pt idx="949">
                  <c:v>37841</c:v>
                </c:pt>
                <c:pt idx="950">
                  <c:v>37842</c:v>
                </c:pt>
                <c:pt idx="951">
                  <c:v>37843</c:v>
                </c:pt>
                <c:pt idx="952">
                  <c:v>37844</c:v>
                </c:pt>
                <c:pt idx="953">
                  <c:v>37845</c:v>
                </c:pt>
                <c:pt idx="954">
                  <c:v>37846</c:v>
                </c:pt>
                <c:pt idx="955">
                  <c:v>37847</c:v>
                </c:pt>
                <c:pt idx="956">
                  <c:v>37848</c:v>
                </c:pt>
                <c:pt idx="957">
                  <c:v>37849</c:v>
                </c:pt>
                <c:pt idx="958">
                  <c:v>37850</c:v>
                </c:pt>
                <c:pt idx="959">
                  <c:v>37851</c:v>
                </c:pt>
                <c:pt idx="960">
                  <c:v>37852</c:v>
                </c:pt>
                <c:pt idx="961">
                  <c:v>37853</c:v>
                </c:pt>
                <c:pt idx="962">
                  <c:v>37854</c:v>
                </c:pt>
                <c:pt idx="963">
                  <c:v>37855</c:v>
                </c:pt>
                <c:pt idx="964">
                  <c:v>37856</c:v>
                </c:pt>
                <c:pt idx="965">
                  <c:v>37857</c:v>
                </c:pt>
                <c:pt idx="966">
                  <c:v>37858</c:v>
                </c:pt>
                <c:pt idx="967">
                  <c:v>37859</c:v>
                </c:pt>
                <c:pt idx="968">
                  <c:v>37860</c:v>
                </c:pt>
                <c:pt idx="969">
                  <c:v>37861</c:v>
                </c:pt>
                <c:pt idx="970">
                  <c:v>37862</c:v>
                </c:pt>
                <c:pt idx="971">
                  <c:v>37863</c:v>
                </c:pt>
                <c:pt idx="972">
                  <c:v>37864</c:v>
                </c:pt>
                <c:pt idx="973">
                  <c:v>37865</c:v>
                </c:pt>
                <c:pt idx="974">
                  <c:v>37866</c:v>
                </c:pt>
                <c:pt idx="975">
                  <c:v>37867</c:v>
                </c:pt>
                <c:pt idx="976">
                  <c:v>37868</c:v>
                </c:pt>
                <c:pt idx="977">
                  <c:v>37869</c:v>
                </c:pt>
                <c:pt idx="978">
                  <c:v>37870</c:v>
                </c:pt>
                <c:pt idx="979">
                  <c:v>37871</c:v>
                </c:pt>
                <c:pt idx="980">
                  <c:v>37872</c:v>
                </c:pt>
                <c:pt idx="981">
                  <c:v>37873</c:v>
                </c:pt>
                <c:pt idx="982">
                  <c:v>37874</c:v>
                </c:pt>
                <c:pt idx="983">
                  <c:v>37875</c:v>
                </c:pt>
                <c:pt idx="984">
                  <c:v>37876</c:v>
                </c:pt>
                <c:pt idx="985">
                  <c:v>37877</c:v>
                </c:pt>
                <c:pt idx="986">
                  <c:v>37878</c:v>
                </c:pt>
                <c:pt idx="987">
                  <c:v>37879</c:v>
                </c:pt>
                <c:pt idx="988">
                  <c:v>37880</c:v>
                </c:pt>
                <c:pt idx="989">
                  <c:v>37881</c:v>
                </c:pt>
                <c:pt idx="990">
                  <c:v>37882</c:v>
                </c:pt>
                <c:pt idx="991">
                  <c:v>37883</c:v>
                </c:pt>
                <c:pt idx="992">
                  <c:v>37884</c:v>
                </c:pt>
                <c:pt idx="993">
                  <c:v>37885</c:v>
                </c:pt>
                <c:pt idx="994">
                  <c:v>37886</c:v>
                </c:pt>
                <c:pt idx="995">
                  <c:v>37887</c:v>
                </c:pt>
                <c:pt idx="996">
                  <c:v>37888</c:v>
                </c:pt>
                <c:pt idx="997">
                  <c:v>37889</c:v>
                </c:pt>
                <c:pt idx="998">
                  <c:v>37890</c:v>
                </c:pt>
                <c:pt idx="999">
                  <c:v>37891</c:v>
                </c:pt>
                <c:pt idx="1000">
                  <c:v>37892</c:v>
                </c:pt>
                <c:pt idx="1001">
                  <c:v>37893</c:v>
                </c:pt>
                <c:pt idx="1002">
                  <c:v>37894</c:v>
                </c:pt>
                <c:pt idx="1003">
                  <c:v>37895</c:v>
                </c:pt>
                <c:pt idx="1004">
                  <c:v>37896</c:v>
                </c:pt>
                <c:pt idx="1005">
                  <c:v>37897</c:v>
                </c:pt>
                <c:pt idx="1006">
                  <c:v>37898</c:v>
                </c:pt>
                <c:pt idx="1007">
                  <c:v>37899</c:v>
                </c:pt>
                <c:pt idx="1008">
                  <c:v>37900</c:v>
                </c:pt>
                <c:pt idx="1009">
                  <c:v>37901</c:v>
                </c:pt>
                <c:pt idx="1010">
                  <c:v>37902</c:v>
                </c:pt>
                <c:pt idx="1011">
                  <c:v>37903</c:v>
                </c:pt>
                <c:pt idx="1012">
                  <c:v>37904</c:v>
                </c:pt>
                <c:pt idx="1013">
                  <c:v>37905</c:v>
                </c:pt>
                <c:pt idx="1014">
                  <c:v>37906</c:v>
                </c:pt>
                <c:pt idx="1015">
                  <c:v>37907</c:v>
                </c:pt>
                <c:pt idx="1016">
                  <c:v>37908</c:v>
                </c:pt>
                <c:pt idx="1017">
                  <c:v>37909</c:v>
                </c:pt>
                <c:pt idx="1018">
                  <c:v>37910</c:v>
                </c:pt>
                <c:pt idx="1019">
                  <c:v>37911</c:v>
                </c:pt>
                <c:pt idx="1020">
                  <c:v>37912</c:v>
                </c:pt>
                <c:pt idx="1021">
                  <c:v>37913</c:v>
                </c:pt>
                <c:pt idx="1022">
                  <c:v>37914</c:v>
                </c:pt>
                <c:pt idx="1023">
                  <c:v>37915</c:v>
                </c:pt>
                <c:pt idx="1024">
                  <c:v>37916</c:v>
                </c:pt>
                <c:pt idx="1025">
                  <c:v>37917</c:v>
                </c:pt>
                <c:pt idx="1026">
                  <c:v>37918</c:v>
                </c:pt>
                <c:pt idx="1027">
                  <c:v>37919</c:v>
                </c:pt>
                <c:pt idx="1028">
                  <c:v>37920</c:v>
                </c:pt>
                <c:pt idx="1029">
                  <c:v>37921</c:v>
                </c:pt>
                <c:pt idx="1030">
                  <c:v>37922</c:v>
                </c:pt>
                <c:pt idx="1031">
                  <c:v>37923</c:v>
                </c:pt>
                <c:pt idx="1032">
                  <c:v>37924</c:v>
                </c:pt>
                <c:pt idx="1033">
                  <c:v>37925</c:v>
                </c:pt>
                <c:pt idx="1034">
                  <c:v>37926</c:v>
                </c:pt>
                <c:pt idx="1035">
                  <c:v>37927</c:v>
                </c:pt>
                <c:pt idx="1036">
                  <c:v>37928</c:v>
                </c:pt>
                <c:pt idx="1037">
                  <c:v>37929</c:v>
                </c:pt>
                <c:pt idx="1038">
                  <c:v>37930</c:v>
                </c:pt>
                <c:pt idx="1039">
                  <c:v>37931</c:v>
                </c:pt>
                <c:pt idx="1040">
                  <c:v>37932</c:v>
                </c:pt>
                <c:pt idx="1041">
                  <c:v>37933</c:v>
                </c:pt>
                <c:pt idx="1042">
                  <c:v>37934</c:v>
                </c:pt>
                <c:pt idx="1043">
                  <c:v>37935</c:v>
                </c:pt>
                <c:pt idx="1044">
                  <c:v>37936</c:v>
                </c:pt>
                <c:pt idx="1045">
                  <c:v>37937</c:v>
                </c:pt>
                <c:pt idx="1046">
                  <c:v>37938</c:v>
                </c:pt>
                <c:pt idx="1047">
                  <c:v>37939</c:v>
                </c:pt>
                <c:pt idx="1048">
                  <c:v>37940</c:v>
                </c:pt>
                <c:pt idx="1049">
                  <c:v>37941</c:v>
                </c:pt>
                <c:pt idx="1050">
                  <c:v>37942</c:v>
                </c:pt>
                <c:pt idx="1051">
                  <c:v>37943</c:v>
                </c:pt>
                <c:pt idx="1052">
                  <c:v>37944</c:v>
                </c:pt>
                <c:pt idx="1053">
                  <c:v>37945</c:v>
                </c:pt>
                <c:pt idx="1054">
                  <c:v>37946</c:v>
                </c:pt>
                <c:pt idx="1055">
                  <c:v>37947</c:v>
                </c:pt>
                <c:pt idx="1056">
                  <c:v>37948</c:v>
                </c:pt>
                <c:pt idx="1057">
                  <c:v>37949</c:v>
                </c:pt>
                <c:pt idx="1058">
                  <c:v>37950</c:v>
                </c:pt>
                <c:pt idx="1059">
                  <c:v>37951</c:v>
                </c:pt>
                <c:pt idx="1060">
                  <c:v>37952</c:v>
                </c:pt>
                <c:pt idx="1061">
                  <c:v>37953</c:v>
                </c:pt>
                <c:pt idx="1062">
                  <c:v>37954</c:v>
                </c:pt>
                <c:pt idx="1063">
                  <c:v>37955</c:v>
                </c:pt>
                <c:pt idx="1064">
                  <c:v>37956</c:v>
                </c:pt>
                <c:pt idx="1065">
                  <c:v>37957</c:v>
                </c:pt>
                <c:pt idx="1066">
                  <c:v>37958</c:v>
                </c:pt>
                <c:pt idx="1067">
                  <c:v>37959</c:v>
                </c:pt>
                <c:pt idx="1068">
                  <c:v>37960</c:v>
                </c:pt>
                <c:pt idx="1069">
                  <c:v>37961</c:v>
                </c:pt>
                <c:pt idx="1070">
                  <c:v>37962</c:v>
                </c:pt>
                <c:pt idx="1071">
                  <c:v>37963</c:v>
                </c:pt>
                <c:pt idx="1072">
                  <c:v>37964</c:v>
                </c:pt>
                <c:pt idx="1073">
                  <c:v>37965</c:v>
                </c:pt>
                <c:pt idx="1074">
                  <c:v>37966</c:v>
                </c:pt>
                <c:pt idx="1075">
                  <c:v>37967</c:v>
                </c:pt>
                <c:pt idx="1076">
                  <c:v>37968</c:v>
                </c:pt>
                <c:pt idx="1077">
                  <c:v>37969</c:v>
                </c:pt>
                <c:pt idx="1078">
                  <c:v>37970</c:v>
                </c:pt>
                <c:pt idx="1079">
                  <c:v>37971</c:v>
                </c:pt>
                <c:pt idx="1080">
                  <c:v>37972</c:v>
                </c:pt>
                <c:pt idx="1081">
                  <c:v>37973</c:v>
                </c:pt>
                <c:pt idx="1082">
                  <c:v>37974</c:v>
                </c:pt>
                <c:pt idx="1083">
                  <c:v>37975</c:v>
                </c:pt>
                <c:pt idx="1084">
                  <c:v>37976</c:v>
                </c:pt>
                <c:pt idx="1085">
                  <c:v>37977</c:v>
                </c:pt>
                <c:pt idx="1086">
                  <c:v>37978</c:v>
                </c:pt>
                <c:pt idx="1087">
                  <c:v>37979</c:v>
                </c:pt>
                <c:pt idx="1088">
                  <c:v>37980</c:v>
                </c:pt>
                <c:pt idx="1089">
                  <c:v>37981</c:v>
                </c:pt>
                <c:pt idx="1090">
                  <c:v>37982</c:v>
                </c:pt>
                <c:pt idx="1091">
                  <c:v>37983</c:v>
                </c:pt>
                <c:pt idx="1092">
                  <c:v>37984</c:v>
                </c:pt>
                <c:pt idx="1093">
                  <c:v>37985</c:v>
                </c:pt>
                <c:pt idx="1094">
                  <c:v>37986</c:v>
                </c:pt>
                <c:pt idx="1095">
                  <c:v>37987</c:v>
                </c:pt>
                <c:pt idx="1096">
                  <c:v>37988</c:v>
                </c:pt>
                <c:pt idx="1097">
                  <c:v>37989</c:v>
                </c:pt>
                <c:pt idx="1098">
                  <c:v>37990</c:v>
                </c:pt>
                <c:pt idx="1099">
                  <c:v>37991</c:v>
                </c:pt>
                <c:pt idx="1100">
                  <c:v>37992</c:v>
                </c:pt>
                <c:pt idx="1101">
                  <c:v>37993</c:v>
                </c:pt>
                <c:pt idx="1102">
                  <c:v>37994</c:v>
                </c:pt>
                <c:pt idx="1103">
                  <c:v>37995</c:v>
                </c:pt>
                <c:pt idx="1104">
                  <c:v>37996</c:v>
                </c:pt>
                <c:pt idx="1105">
                  <c:v>37997</c:v>
                </c:pt>
                <c:pt idx="1106">
                  <c:v>37998</c:v>
                </c:pt>
                <c:pt idx="1107">
                  <c:v>37999</c:v>
                </c:pt>
                <c:pt idx="1108">
                  <c:v>38000</c:v>
                </c:pt>
                <c:pt idx="1109">
                  <c:v>38001</c:v>
                </c:pt>
                <c:pt idx="1110">
                  <c:v>38002</c:v>
                </c:pt>
                <c:pt idx="1111">
                  <c:v>38003</c:v>
                </c:pt>
                <c:pt idx="1112">
                  <c:v>38004</c:v>
                </c:pt>
                <c:pt idx="1113">
                  <c:v>38005</c:v>
                </c:pt>
                <c:pt idx="1114">
                  <c:v>38006</c:v>
                </c:pt>
                <c:pt idx="1115">
                  <c:v>38007</c:v>
                </c:pt>
                <c:pt idx="1116">
                  <c:v>38008</c:v>
                </c:pt>
                <c:pt idx="1117">
                  <c:v>38009</c:v>
                </c:pt>
                <c:pt idx="1118">
                  <c:v>38010</c:v>
                </c:pt>
                <c:pt idx="1119">
                  <c:v>38011</c:v>
                </c:pt>
                <c:pt idx="1120">
                  <c:v>38012</c:v>
                </c:pt>
                <c:pt idx="1121">
                  <c:v>38013</c:v>
                </c:pt>
                <c:pt idx="1122">
                  <c:v>38014</c:v>
                </c:pt>
                <c:pt idx="1123">
                  <c:v>38015</c:v>
                </c:pt>
                <c:pt idx="1124">
                  <c:v>38016</c:v>
                </c:pt>
                <c:pt idx="1125">
                  <c:v>38017</c:v>
                </c:pt>
                <c:pt idx="1126">
                  <c:v>38018</c:v>
                </c:pt>
                <c:pt idx="1127">
                  <c:v>38019</c:v>
                </c:pt>
                <c:pt idx="1128">
                  <c:v>38020</c:v>
                </c:pt>
                <c:pt idx="1129">
                  <c:v>38021</c:v>
                </c:pt>
                <c:pt idx="1130">
                  <c:v>38022</c:v>
                </c:pt>
                <c:pt idx="1131">
                  <c:v>38023</c:v>
                </c:pt>
                <c:pt idx="1132">
                  <c:v>38024</c:v>
                </c:pt>
                <c:pt idx="1133">
                  <c:v>38025</c:v>
                </c:pt>
                <c:pt idx="1134">
                  <c:v>38026</c:v>
                </c:pt>
                <c:pt idx="1135">
                  <c:v>38027</c:v>
                </c:pt>
                <c:pt idx="1136">
                  <c:v>38028</c:v>
                </c:pt>
                <c:pt idx="1137">
                  <c:v>38029</c:v>
                </c:pt>
                <c:pt idx="1138">
                  <c:v>38030</c:v>
                </c:pt>
                <c:pt idx="1139">
                  <c:v>38031</c:v>
                </c:pt>
                <c:pt idx="1140">
                  <c:v>38032</c:v>
                </c:pt>
                <c:pt idx="1141">
                  <c:v>38033</c:v>
                </c:pt>
                <c:pt idx="1142">
                  <c:v>38034</c:v>
                </c:pt>
                <c:pt idx="1143">
                  <c:v>38035</c:v>
                </c:pt>
                <c:pt idx="1144">
                  <c:v>38036</c:v>
                </c:pt>
                <c:pt idx="1145">
                  <c:v>38037</c:v>
                </c:pt>
                <c:pt idx="1146">
                  <c:v>38038</c:v>
                </c:pt>
                <c:pt idx="1147">
                  <c:v>38039</c:v>
                </c:pt>
                <c:pt idx="1148">
                  <c:v>38040</c:v>
                </c:pt>
                <c:pt idx="1149">
                  <c:v>38041</c:v>
                </c:pt>
                <c:pt idx="1150">
                  <c:v>38042</c:v>
                </c:pt>
                <c:pt idx="1151">
                  <c:v>38043</c:v>
                </c:pt>
                <c:pt idx="1152">
                  <c:v>38044</c:v>
                </c:pt>
                <c:pt idx="1153">
                  <c:v>38045</c:v>
                </c:pt>
                <c:pt idx="1154">
                  <c:v>38046</c:v>
                </c:pt>
                <c:pt idx="1155">
                  <c:v>38047</c:v>
                </c:pt>
                <c:pt idx="1156">
                  <c:v>38048</c:v>
                </c:pt>
                <c:pt idx="1157">
                  <c:v>38049</c:v>
                </c:pt>
                <c:pt idx="1158">
                  <c:v>38050</c:v>
                </c:pt>
                <c:pt idx="1159">
                  <c:v>38051</c:v>
                </c:pt>
                <c:pt idx="1160">
                  <c:v>38052</c:v>
                </c:pt>
                <c:pt idx="1161">
                  <c:v>38053</c:v>
                </c:pt>
                <c:pt idx="1162">
                  <c:v>38054</c:v>
                </c:pt>
                <c:pt idx="1163">
                  <c:v>38055</c:v>
                </c:pt>
                <c:pt idx="1164">
                  <c:v>38056</c:v>
                </c:pt>
                <c:pt idx="1165">
                  <c:v>38057</c:v>
                </c:pt>
                <c:pt idx="1166">
                  <c:v>38058</c:v>
                </c:pt>
                <c:pt idx="1167">
                  <c:v>38059</c:v>
                </c:pt>
                <c:pt idx="1168">
                  <c:v>38060</c:v>
                </c:pt>
                <c:pt idx="1169">
                  <c:v>38061</c:v>
                </c:pt>
                <c:pt idx="1170">
                  <c:v>38062</c:v>
                </c:pt>
                <c:pt idx="1171">
                  <c:v>38063</c:v>
                </c:pt>
                <c:pt idx="1172">
                  <c:v>38064</c:v>
                </c:pt>
                <c:pt idx="1173">
                  <c:v>38065</c:v>
                </c:pt>
                <c:pt idx="1174">
                  <c:v>38066</c:v>
                </c:pt>
                <c:pt idx="1175">
                  <c:v>38067</c:v>
                </c:pt>
                <c:pt idx="1176">
                  <c:v>38068</c:v>
                </c:pt>
                <c:pt idx="1177">
                  <c:v>38069</c:v>
                </c:pt>
                <c:pt idx="1178">
                  <c:v>38070</c:v>
                </c:pt>
                <c:pt idx="1179">
                  <c:v>38071</c:v>
                </c:pt>
                <c:pt idx="1180">
                  <c:v>38072</c:v>
                </c:pt>
                <c:pt idx="1181">
                  <c:v>38073</c:v>
                </c:pt>
                <c:pt idx="1182">
                  <c:v>38074</c:v>
                </c:pt>
                <c:pt idx="1183">
                  <c:v>38075</c:v>
                </c:pt>
                <c:pt idx="1184">
                  <c:v>38076</c:v>
                </c:pt>
                <c:pt idx="1185">
                  <c:v>38077</c:v>
                </c:pt>
                <c:pt idx="1186">
                  <c:v>38078</c:v>
                </c:pt>
                <c:pt idx="1187">
                  <c:v>38079</c:v>
                </c:pt>
                <c:pt idx="1188">
                  <c:v>38080</c:v>
                </c:pt>
                <c:pt idx="1189">
                  <c:v>38081</c:v>
                </c:pt>
                <c:pt idx="1190">
                  <c:v>38082</c:v>
                </c:pt>
                <c:pt idx="1191">
                  <c:v>38083</c:v>
                </c:pt>
                <c:pt idx="1192">
                  <c:v>38084</c:v>
                </c:pt>
                <c:pt idx="1193">
                  <c:v>38085</c:v>
                </c:pt>
                <c:pt idx="1194">
                  <c:v>38086</c:v>
                </c:pt>
                <c:pt idx="1195">
                  <c:v>38087</c:v>
                </c:pt>
                <c:pt idx="1196">
                  <c:v>38088</c:v>
                </c:pt>
                <c:pt idx="1197">
                  <c:v>38089</c:v>
                </c:pt>
                <c:pt idx="1198">
                  <c:v>38090</c:v>
                </c:pt>
                <c:pt idx="1199">
                  <c:v>38091</c:v>
                </c:pt>
                <c:pt idx="1200">
                  <c:v>38092</c:v>
                </c:pt>
                <c:pt idx="1201">
                  <c:v>38093</c:v>
                </c:pt>
                <c:pt idx="1202">
                  <c:v>38094</c:v>
                </c:pt>
                <c:pt idx="1203">
                  <c:v>38095</c:v>
                </c:pt>
                <c:pt idx="1204">
                  <c:v>38096</c:v>
                </c:pt>
                <c:pt idx="1205">
                  <c:v>38097</c:v>
                </c:pt>
                <c:pt idx="1206">
                  <c:v>38098</c:v>
                </c:pt>
                <c:pt idx="1207">
                  <c:v>38099</c:v>
                </c:pt>
                <c:pt idx="1208">
                  <c:v>38100</c:v>
                </c:pt>
                <c:pt idx="1209">
                  <c:v>38101</c:v>
                </c:pt>
                <c:pt idx="1210">
                  <c:v>38102</c:v>
                </c:pt>
                <c:pt idx="1211">
                  <c:v>38103</c:v>
                </c:pt>
                <c:pt idx="1212">
                  <c:v>38104</c:v>
                </c:pt>
                <c:pt idx="1213">
                  <c:v>38105</c:v>
                </c:pt>
                <c:pt idx="1214">
                  <c:v>38106</c:v>
                </c:pt>
                <c:pt idx="1215">
                  <c:v>38107</c:v>
                </c:pt>
                <c:pt idx="1216">
                  <c:v>38108</c:v>
                </c:pt>
                <c:pt idx="1217">
                  <c:v>38109</c:v>
                </c:pt>
                <c:pt idx="1218">
                  <c:v>38110</c:v>
                </c:pt>
                <c:pt idx="1219">
                  <c:v>38111</c:v>
                </c:pt>
                <c:pt idx="1220">
                  <c:v>38112</c:v>
                </c:pt>
                <c:pt idx="1221">
                  <c:v>38113</c:v>
                </c:pt>
                <c:pt idx="1222">
                  <c:v>38114</c:v>
                </c:pt>
                <c:pt idx="1223">
                  <c:v>38115</c:v>
                </c:pt>
                <c:pt idx="1224">
                  <c:v>38116</c:v>
                </c:pt>
                <c:pt idx="1225">
                  <c:v>38117</c:v>
                </c:pt>
                <c:pt idx="1226">
                  <c:v>38118</c:v>
                </c:pt>
                <c:pt idx="1227">
                  <c:v>38119</c:v>
                </c:pt>
                <c:pt idx="1228">
                  <c:v>38120</c:v>
                </c:pt>
                <c:pt idx="1229">
                  <c:v>38121</c:v>
                </c:pt>
                <c:pt idx="1230">
                  <c:v>38122</c:v>
                </c:pt>
                <c:pt idx="1231">
                  <c:v>38123</c:v>
                </c:pt>
                <c:pt idx="1232">
                  <c:v>38124</c:v>
                </c:pt>
                <c:pt idx="1233">
                  <c:v>38125</c:v>
                </c:pt>
                <c:pt idx="1234">
                  <c:v>38126</c:v>
                </c:pt>
                <c:pt idx="1235">
                  <c:v>38127</c:v>
                </c:pt>
                <c:pt idx="1236">
                  <c:v>38128</c:v>
                </c:pt>
                <c:pt idx="1237">
                  <c:v>38129</c:v>
                </c:pt>
                <c:pt idx="1238">
                  <c:v>38130</c:v>
                </c:pt>
                <c:pt idx="1239">
                  <c:v>38131</c:v>
                </c:pt>
                <c:pt idx="1240">
                  <c:v>38132</c:v>
                </c:pt>
                <c:pt idx="1241">
                  <c:v>38133</c:v>
                </c:pt>
                <c:pt idx="1242">
                  <c:v>38134</c:v>
                </c:pt>
                <c:pt idx="1243">
                  <c:v>38135</c:v>
                </c:pt>
                <c:pt idx="1244">
                  <c:v>38136</c:v>
                </c:pt>
                <c:pt idx="1245">
                  <c:v>38137</c:v>
                </c:pt>
                <c:pt idx="1246">
                  <c:v>38138</c:v>
                </c:pt>
                <c:pt idx="1247">
                  <c:v>38139</c:v>
                </c:pt>
                <c:pt idx="1248">
                  <c:v>38140</c:v>
                </c:pt>
                <c:pt idx="1249">
                  <c:v>38141</c:v>
                </c:pt>
                <c:pt idx="1250">
                  <c:v>38142</c:v>
                </c:pt>
                <c:pt idx="1251">
                  <c:v>38143</c:v>
                </c:pt>
                <c:pt idx="1252">
                  <c:v>38144</c:v>
                </c:pt>
                <c:pt idx="1253">
                  <c:v>38145</c:v>
                </c:pt>
                <c:pt idx="1254">
                  <c:v>38146</c:v>
                </c:pt>
                <c:pt idx="1255">
                  <c:v>38147</c:v>
                </c:pt>
                <c:pt idx="1256">
                  <c:v>38148</c:v>
                </c:pt>
                <c:pt idx="1257">
                  <c:v>38149</c:v>
                </c:pt>
                <c:pt idx="1258">
                  <c:v>38150</c:v>
                </c:pt>
                <c:pt idx="1259">
                  <c:v>38151</c:v>
                </c:pt>
                <c:pt idx="1260">
                  <c:v>38152</c:v>
                </c:pt>
                <c:pt idx="1261">
                  <c:v>38153</c:v>
                </c:pt>
                <c:pt idx="1262">
                  <c:v>38154</c:v>
                </c:pt>
                <c:pt idx="1263">
                  <c:v>38155</c:v>
                </c:pt>
                <c:pt idx="1264">
                  <c:v>38156</c:v>
                </c:pt>
                <c:pt idx="1265">
                  <c:v>38157</c:v>
                </c:pt>
                <c:pt idx="1266">
                  <c:v>38158</c:v>
                </c:pt>
                <c:pt idx="1267">
                  <c:v>38159</c:v>
                </c:pt>
                <c:pt idx="1268">
                  <c:v>38160</c:v>
                </c:pt>
                <c:pt idx="1269">
                  <c:v>38161</c:v>
                </c:pt>
                <c:pt idx="1270">
                  <c:v>38162</c:v>
                </c:pt>
                <c:pt idx="1271">
                  <c:v>38163</c:v>
                </c:pt>
                <c:pt idx="1272">
                  <c:v>38164</c:v>
                </c:pt>
                <c:pt idx="1273">
                  <c:v>38165</c:v>
                </c:pt>
                <c:pt idx="1274">
                  <c:v>38166</c:v>
                </c:pt>
                <c:pt idx="1275">
                  <c:v>38167</c:v>
                </c:pt>
                <c:pt idx="1276">
                  <c:v>38168</c:v>
                </c:pt>
                <c:pt idx="1277">
                  <c:v>38169</c:v>
                </c:pt>
                <c:pt idx="1278">
                  <c:v>38170</c:v>
                </c:pt>
                <c:pt idx="1279">
                  <c:v>38171</c:v>
                </c:pt>
                <c:pt idx="1280">
                  <c:v>38172</c:v>
                </c:pt>
                <c:pt idx="1281">
                  <c:v>38173</c:v>
                </c:pt>
                <c:pt idx="1282">
                  <c:v>38174</c:v>
                </c:pt>
                <c:pt idx="1283">
                  <c:v>38175</c:v>
                </c:pt>
                <c:pt idx="1284">
                  <c:v>38176</c:v>
                </c:pt>
                <c:pt idx="1285">
                  <c:v>38177</c:v>
                </c:pt>
                <c:pt idx="1286">
                  <c:v>38178</c:v>
                </c:pt>
                <c:pt idx="1287">
                  <c:v>38179</c:v>
                </c:pt>
                <c:pt idx="1288">
                  <c:v>38180</c:v>
                </c:pt>
                <c:pt idx="1289">
                  <c:v>38181</c:v>
                </c:pt>
                <c:pt idx="1290">
                  <c:v>38182</c:v>
                </c:pt>
                <c:pt idx="1291">
                  <c:v>38183</c:v>
                </c:pt>
                <c:pt idx="1292">
                  <c:v>38184</c:v>
                </c:pt>
                <c:pt idx="1293">
                  <c:v>38185</c:v>
                </c:pt>
                <c:pt idx="1294">
                  <c:v>38186</c:v>
                </c:pt>
                <c:pt idx="1295">
                  <c:v>38187</c:v>
                </c:pt>
                <c:pt idx="1296">
                  <c:v>38188</c:v>
                </c:pt>
                <c:pt idx="1297">
                  <c:v>38189</c:v>
                </c:pt>
                <c:pt idx="1298">
                  <c:v>38190</c:v>
                </c:pt>
                <c:pt idx="1299">
                  <c:v>38191</c:v>
                </c:pt>
                <c:pt idx="1300">
                  <c:v>38192</c:v>
                </c:pt>
                <c:pt idx="1301">
                  <c:v>38193</c:v>
                </c:pt>
                <c:pt idx="1302">
                  <c:v>38194</c:v>
                </c:pt>
                <c:pt idx="1303">
                  <c:v>38195</c:v>
                </c:pt>
                <c:pt idx="1304">
                  <c:v>38196</c:v>
                </c:pt>
                <c:pt idx="1305">
                  <c:v>38197</c:v>
                </c:pt>
                <c:pt idx="1306">
                  <c:v>38198</c:v>
                </c:pt>
                <c:pt idx="1307">
                  <c:v>38199</c:v>
                </c:pt>
                <c:pt idx="1308">
                  <c:v>38200</c:v>
                </c:pt>
                <c:pt idx="1309">
                  <c:v>38201</c:v>
                </c:pt>
                <c:pt idx="1310">
                  <c:v>38202</c:v>
                </c:pt>
                <c:pt idx="1311">
                  <c:v>38203</c:v>
                </c:pt>
                <c:pt idx="1312">
                  <c:v>38204</c:v>
                </c:pt>
                <c:pt idx="1313">
                  <c:v>38205</c:v>
                </c:pt>
                <c:pt idx="1314">
                  <c:v>38206</c:v>
                </c:pt>
                <c:pt idx="1315">
                  <c:v>38207</c:v>
                </c:pt>
                <c:pt idx="1316">
                  <c:v>38208</c:v>
                </c:pt>
                <c:pt idx="1317">
                  <c:v>38209</c:v>
                </c:pt>
                <c:pt idx="1318">
                  <c:v>38210</c:v>
                </c:pt>
                <c:pt idx="1319">
                  <c:v>38211</c:v>
                </c:pt>
                <c:pt idx="1320">
                  <c:v>38212</c:v>
                </c:pt>
                <c:pt idx="1321">
                  <c:v>38213</c:v>
                </c:pt>
                <c:pt idx="1322">
                  <c:v>38214</c:v>
                </c:pt>
                <c:pt idx="1323">
                  <c:v>38215</c:v>
                </c:pt>
                <c:pt idx="1324">
                  <c:v>38216</c:v>
                </c:pt>
                <c:pt idx="1325">
                  <c:v>38217</c:v>
                </c:pt>
                <c:pt idx="1326">
                  <c:v>38218</c:v>
                </c:pt>
                <c:pt idx="1327">
                  <c:v>38219</c:v>
                </c:pt>
                <c:pt idx="1328">
                  <c:v>38220</c:v>
                </c:pt>
                <c:pt idx="1329">
                  <c:v>38221</c:v>
                </c:pt>
                <c:pt idx="1330">
                  <c:v>38222</c:v>
                </c:pt>
                <c:pt idx="1331">
                  <c:v>38223</c:v>
                </c:pt>
                <c:pt idx="1332">
                  <c:v>38224</c:v>
                </c:pt>
                <c:pt idx="1333">
                  <c:v>38225</c:v>
                </c:pt>
                <c:pt idx="1334">
                  <c:v>38226</c:v>
                </c:pt>
                <c:pt idx="1335">
                  <c:v>38227</c:v>
                </c:pt>
                <c:pt idx="1336">
                  <c:v>38228</c:v>
                </c:pt>
                <c:pt idx="1337">
                  <c:v>38229</c:v>
                </c:pt>
                <c:pt idx="1338">
                  <c:v>38230</c:v>
                </c:pt>
                <c:pt idx="1339">
                  <c:v>38231</c:v>
                </c:pt>
                <c:pt idx="1340">
                  <c:v>38232</c:v>
                </c:pt>
                <c:pt idx="1341">
                  <c:v>38233</c:v>
                </c:pt>
                <c:pt idx="1342">
                  <c:v>38234</c:v>
                </c:pt>
                <c:pt idx="1343">
                  <c:v>38235</c:v>
                </c:pt>
                <c:pt idx="1344">
                  <c:v>38236</c:v>
                </c:pt>
                <c:pt idx="1345">
                  <c:v>38237</c:v>
                </c:pt>
                <c:pt idx="1346">
                  <c:v>38238</c:v>
                </c:pt>
                <c:pt idx="1347">
                  <c:v>38239</c:v>
                </c:pt>
                <c:pt idx="1348">
                  <c:v>38240</c:v>
                </c:pt>
                <c:pt idx="1349">
                  <c:v>38241</c:v>
                </c:pt>
                <c:pt idx="1350">
                  <c:v>38242</c:v>
                </c:pt>
                <c:pt idx="1351">
                  <c:v>38243</c:v>
                </c:pt>
                <c:pt idx="1352">
                  <c:v>38244</c:v>
                </c:pt>
                <c:pt idx="1353">
                  <c:v>38245</c:v>
                </c:pt>
                <c:pt idx="1354">
                  <c:v>38246</c:v>
                </c:pt>
                <c:pt idx="1355">
                  <c:v>38247</c:v>
                </c:pt>
                <c:pt idx="1356">
                  <c:v>38248</c:v>
                </c:pt>
                <c:pt idx="1357">
                  <c:v>38249</c:v>
                </c:pt>
                <c:pt idx="1358">
                  <c:v>38250</c:v>
                </c:pt>
                <c:pt idx="1359">
                  <c:v>38251</c:v>
                </c:pt>
                <c:pt idx="1360">
                  <c:v>38252</c:v>
                </c:pt>
                <c:pt idx="1361">
                  <c:v>38253</c:v>
                </c:pt>
                <c:pt idx="1362">
                  <c:v>38254</c:v>
                </c:pt>
                <c:pt idx="1363">
                  <c:v>38255</c:v>
                </c:pt>
                <c:pt idx="1364">
                  <c:v>38256</c:v>
                </c:pt>
                <c:pt idx="1365">
                  <c:v>38257</c:v>
                </c:pt>
                <c:pt idx="1366">
                  <c:v>38258</c:v>
                </c:pt>
                <c:pt idx="1367">
                  <c:v>38259</c:v>
                </c:pt>
                <c:pt idx="1368">
                  <c:v>38260</c:v>
                </c:pt>
                <c:pt idx="1369">
                  <c:v>38261</c:v>
                </c:pt>
                <c:pt idx="1370">
                  <c:v>38262</c:v>
                </c:pt>
                <c:pt idx="1371">
                  <c:v>38263</c:v>
                </c:pt>
                <c:pt idx="1372">
                  <c:v>38264</c:v>
                </c:pt>
                <c:pt idx="1373">
                  <c:v>38265</c:v>
                </c:pt>
                <c:pt idx="1374">
                  <c:v>38266</c:v>
                </c:pt>
                <c:pt idx="1375">
                  <c:v>38267</c:v>
                </c:pt>
                <c:pt idx="1376">
                  <c:v>38268</c:v>
                </c:pt>
                <c:pt idx="1377">
                  <c:v>38269</c:v>
                </c:pt>
                <c:pt idx="1378">
                  <c:v>38270</c:v>
                </c:pt>
                <c:pt idx="1379">
                  <c:v>38271</c:v>
                </c:pt>
                <c:pt idx="1380">
                  <c:v>38272</c:v>
                </c:pt>
                <c:pt idx="1381">
                  <c:v>38273</c:v>
                </c:pt>
                <c:pt idx="1382">
                  <c:v>38274</c:v>
                </c:pt>
                <c:pt idx="1383">
                  <c:v>38275</c:v>
                </c:pt>
                <c:pt idx="1384">
                  <c:v>38276</c:v>
                </c:pt>
                <c:pt idx="1385">
                  <c:v>38277</c:v>
                </c:pt>
                <c:pt idx="1386">
                  <c:v>38278</c:v>
                </c:pt>
                <c:pt idx="1387">
                  <c:v>38279</c:v>
                </c:pt>
                <c:pt idx="1388">
                  <c:v>38280</c:v>
                </c:pt>
                <c:pt idx="1389">
                  <c:v>38281</c:v>
                </c:pt>
                <c:pt idx="1390">
                  <c:v>38282</c:v>
                </c:pt>
                <c:pt idx="1391">
                  <c:v>38283</c:v>
                </c:pt>
                <c:pt idx="1392">
                  <c:v>38284</c:v>
                </c:pt>
                <c:pt idx="1393">
                  <c:v>38285</c:v>
                </c:pt>
                <c:pt idx="1394">
                  <c:v>38286</c:v>
                </c:pt>
                <c:pt idx="1395">
                  <c:v>38287</c:v>
                </c:pt>
                <c:pt idx="1396">
                  <c:v>38288</c:v>
                </c:pt>
                <c:pt idx="1397">
                  <c:v>38289</c:v>
                </c:pt>
                <c:pt idx="1398">
                  <c:v>38290</c:v>
                </c:pt>
                <c:pt idx="1399">
                  <c:v>38291</c:v>
                </c:pt>
                <c:pt idx="1400">
                  <c:v>38292</c:v>
                </c:pt>
                <c:pt idx="1401">
                  <c:v>38293</c:v>
                </c:pt>
                <c:pt idx="1402">
                  <c:v>38294</c:v>
                </c:pt>
                <c:pt idx="1403">
                  <c:v>38295</c:v>
                </c:pt>
                <c:pt idx="1404">
                  <c:v>38296</c:v>
                </c:pt>
                <c:pt idx="1405">
                  <c:v>38297</c:v>
                </c:pt>
                <c:pt idx="1406">
                  <c:v>38298</c:v>
                </c:pt>
                <c:pt idx="1407">
                  <c:v>38299</c:v>
                </c:pt>
                <c:pt idx="1408">
                  <c:v>38300</c:v>
                </c:pt>
                <c:pt idx="1409">
                  <c:v>38301</c:v>
                </c:pt>
                <c:pt idx="1410">
                  <c:v>38302</c:v>
                </c:pt>
                <c:pt idx="1411">
                  <c:v>38303</c:v>
                </c:pt>
                <c:pt idx="1412">
                  <c:v>38304</c:v>
                </c:pt>
                <c:pt idx="1413">
                  <c:v>38305</c:v>
                </c:pt>
                <c:pt idx="1414">
                  <c:v>38306</c:v>
                </c:pt>
                <c:pt idx="1415">
                  <c:v>38307</c:v>
                </c:pt>
                <c:pt idx="1416">
                  <c:v>38308</c:v>
                </c:pt>
                <c:pt idx="1417">
                  <c:v>38309</c:v>
                </c:pt>
                <c:pt idx="1418">
                  <c:v>38310</c:v>
                </c:pt>
                <c:pt idx="1419">
                  <c:v>38311</c:v>
                </c:pt>
                <c:pt idx="1420">
                  <c:v>38312</c:v>
                </c:pt>
                <c:pt idx="1421">
                  <c:v>38313</c:v>
                </c:pt>
                <c:pt idx="1422">
                  <c:v>38314</c:v>
                </c:pt>
                <c:pt idx="1423">
                  <c:v>38315</c:v>
                </c:pt>
                <c:pt idx="1424">
                  <c:v>38316</c:v>
                </c:pt>
                <c:pt idx="1425">
                  <c:v>38317</c:v>
                </c:pt>
                <c:pt idx="1426">
                  <c:v>38318</c:v>
                </c:pt>
                <c:pt idx="1427">
                  <c:v>38319</c:v>
                </c:pt>
                <c:pt idx="1428">
                  <c:v>38320</c:v>
                </c:pt>
                <c:pt idx="1429">
                  <c:v>38321</c:v>
                </c:pt>
                <c:pt idx="1430">
                  <c:v>38322</c:v>
                </c:pt>
                <c:pt idx="1431">
                  <c:v>38323</c:v>
                </c:pt>
                <c:pt idx="1432">
                  <c:v>38324</c:v>
                </c:pt>
                <c:pt idx="1433">
                  <c:v>38325</c:v>
                </c:pt>
                <c:pt idx="1434">
                  <c:v>38326</c:v>
                </c:pt>
                <c:pt idx="1435">
                  <c:v>38327</c:v>
                </c:pt>
                <c:pt idx="1436">
                  <c:v>38328</c:v>
                </c:pt>
                <c:pt idx="1437">
                  <c:v>38329</c:v>
                </c:pt>
                <c:pt idx="1438">
                  <c:v>38330</c:v>
                </c:pt>
                <c:pt idx="1439">
                  <c:v>38331</c:v>
                </c:pt>
                <c:pt idx="1440">
                  <c:v>38332</c:v>
                </c:pt>
                <c:pt idx="1441">
                  <c:v>38333</c:v>
                </c:pt>
                <c:pt idx="1442">
                  <c:v>38334</c:v>
                </c:pt>
                <c:pt idx="1443">
                  <c:v>38335</c:v>
                </c:pt>
                <c:pt idx="1444">
                  <c:v>38336</c:v>
                </c:pt>
                <c:pt idx="1445">
                  <c:v>38337</c:v>
                </c:pt>
                <c:pt idx="1446">
                  <c:v>38338</c:v>
                </c:pt>
                <c:pt idx="1447">
                  <c:v>38339</c:v>
                </c:pt>
                <c:pt idx="1448">
                  <c:v>38340</c:v>
                </c:pt>
                <c:pt idx="1449">
                  <c:v>38341</c:v>
                </c:pt>
                <c:pt idx="1450">
                  <c:v>38342</c:v>
                </c:pt>
                <c:pt idx="1451">
                  <c:v>38343</c:v>
                </c:pt>
                <c:pt idx="1452">
                  <c:v>38344</c:v>
                </c:pt>
                <c:pt idx="1453">
                  <c:v>38345</c:v>
                </c:pt>
                <c:pt idx="1454">
                  <c:v>38346</c:v>
                </c:pt>
                <c:pt idx="1455">
                  <c:v>38347</c:v>
                </c:pt>
                <c:pt idx="1456">
                  <c:v>38348</c:v>
                </c:pt>
                <c:pt idx="1457">
                  <c:v>38349</c:v>
                </c:pt>
                <c:pt idx="1458">
                  <c:v>38350</c:v>
                </c:pt>
                <c:pt idx="1459">
                  <c:v>38351</c:v>
                </c:pt>
                <c:pt idx="1460">
                  <c:v>38352</c:v>
                </c:pt>
                <c:pt idx="1461">
                  <c:v>40179</c:v>
                </c:pt>
                <c:pt idx="1462">
                  <c:v>40180</c:v>
                </c:pt>
                <c:pt idx="1463">
                  <c:v>40181</c:v>
                </c:pt>
                <c:pt idx="1464">
                  <c:v>40182</c:v>
                </c:pt>
                <c:pt idx="1465">
                  <c:v>40183</c:v>
                </c:pt>
                <c:pt idx="1466">
                  <c:v>40184</c:v>
                </c:pt>
                <c:pt idx="1467">
                  <c:v>40185</c:v>
                </c:pt>
                <c:pt idx="1468">
                  <c:v>40186</c:v>
                </c:pt>
                <c:pt idx="1469">
                  <c:v>40187</c:v>
                </c:pt>
                <c:pt idx="1470">
                  <c:v>40188</c:v>
                </c:pt>
                <c:pt idx="1471">
                  <c:v>40189</c:v>
                </c:pt>
                <c:pt idx="1472">
                  <c:v>40190</c:v>
                </c:pt>
                <c:pt idx="1473">
                  <c:v>40191</c:v>
                </c:pt>
                <c:pt idx="1474">
                  <c:v>40192</c:v>
                </c:pt>
                <c:pt idx="1475">
                  <c:v>40193</c:v>
                </c:pt>
                <c:pt idx="1476">
                  <c:v>40194</c:v>
                </c:pt>
                <c:pt idx="1477">
                  <c:v>40195</c:v>
                </c:pt>
                <c:pt idx="1478">
                  <c:v>40196</c:v>
                </c:pt>
                <c:pt idx="1479">
                  <c:v>40197</c:v>
                </c:pt>
                <c:pt idx="1480">
                  <c:v>40198</c:v>
                </c:pt>
                <c:pt idx="1481">
                  <c:v>40199</c:v>
                </c:pt>
                <c:pt idx="1482">
                  <c:v>40200</c:v>
                </c:pt>
                <c:pt idx="1483">
                  <c:v>40201</c:v>
                </c:pt>
                <c:pt idx="1484">
                  <c:v>40202</c:v>
                </c:pt>
                <c:pt idx="1485">
                  <c:v>40203</c:v>
                </c:pt>
                <c:pt idx="1486">
                  <c:v>40204</c:v>
                </c:pt>
                <c:pt idx="1487">
                  <c:v>40205</c:v>
                </c:pt>
                <c:pt idx="1488">
                  <c:v>40206</c:v>
                </c:pt>
                <c:pt idx="1489">
                  <c:v>40207</c:v>
                </c:pt>
                <c:pt idx="1490">
                  <c:v>40208</c:v>
                </c:pt>
                <c:pt idx="1491">
                  <c:v>40209</c:v>
                </c:pt>
                <c:pt idx="1492">
                  <c:v>40210</c:v>
                </c:pt>
                <c:pt idx="1493">
                  <c:v>40211</c:v>
                </c:pt>
                <c:pt idx="1494">
                  <c:v>40212</c:v>
                </c:pt>
                <c:pt idx="1495">
                  <c:v>40213</c:v>
                </c:pt>
                <c:pt idx="1496">
                  <c:v>40214</c:v>
                </c:pt>
                <c:pt idx="1497">
                  <c:v>40215</c:v>
                </c:pt>
                <c:pt idx="1498">
                  <c:v>40216</c:v>
                </c:pt>
                <c:pt idx="1499">
                  <c:v>40217</c:v>
                </c:pt>
                <c:pt idx="1500">
                  <c:v>40218</c:v>
                </c:pt>
                <c:pt idx="1501">
                  <c:v>40219</c:v>
                </c:pt>
                <c:pt idx="1502">
                  <c:v>40220</c:v>
                </c:pt>
                <c:pt idx="1503">
                  <c:v>40221</c:v>
                </c:pt>
                <c:pt idx="1504">
                  <c:v>40222</c:v>
                </c:pt>
                <c:pt idx="1505">
                  <c:v>40223</c:v>
                </c:pt>
                <c:pt idx="1506">
                  <c:v>40224</c:v>
                </c:pt>
                <c:pt idx="1507">
                  <c:v>40225</c:v>
                </c:pt>
                <c:pt idx="1508">
                  <c:v>40226</c:v>
                </c:pt>
                <c:pt idx="1509">
                  <c:v>40227</c:v>
                </c:pt>
                <c:pt idx="1510">
                  <c:v>40228</c:v>
                </c:pt>
                <c:pt idx="1511">
                  <c:v>40229</c:v>
                </c:pt>
                <c:pt idx="1512">
                  <c:v>40230</c:v>
                </c:pt>
                <c:pt idx="1513">
                  <c:v>40231</c:v>
                </c:pt>
                <c:pt idx="1514">
                  <c:v>40232</c:v>
                </c:pt>
                <c:pt idx="1515">
                  <c:v>40233</c:v>
                </c:pt>
                <c:pt idx="1516">
                  <c:v>40234</c:v>
                </c:pt>
                <c:pt idx="1517">
                  <c:v>40235</c:v>
                </c:pt>
                <c:pt idx="1518">
                  <c:v>40236</c:v>
                </c:pt>
                <c:pt idx="1519">
                  <c:v>40237</c:v>
                </c:pt>
                <c:pt idx="1520">
                  <c:v>40238</c:v>
                </c:pt>
                <c:pt idx="1521">
                  <c:v>40239</c:v>
                </c:pt>
                <c:pt idx="1522">
                  <c:v>40240</c:v>
                </c:pt>
                <c:pt idx="1523">
                  <c:v>40241</c:v>
                </c:pt>
                <c:pt idx="1524">
                  <c:v>40242</c:v>
                </c:pt>
                <c:pt idx="1525">
                  <c:v>40243</c:v>
                </c:pt>
                <c:pt idx="1526">
                  <c:v>40244</c:v>
                </c:pt>
                <c:pt idx="1527">
                  <c:v>40245</c:v>
                </c:pt>
                <c:pt idx="1528">
                  <c:v>40246</c:v>
                </c:pt>
                <c:pt idx="1529">
                  <c:v>40247</c:v>
                </c:pt>
                <c:pt idx="1530">
                  <c:v>40248</c:v>
                </c:pt>
                <c:pt idx="1531">
                  <c:v>40249</c:v>
                </c:pt>
                <c:pt idx="1532">
                  <c:v>40250</c:v>
                </c:pt>
                <c:pt idx="1533">
                  <c:v>40251</c:v>
                </c:pt>
                <c:pt idx="1534">
                  <c:v>40252</c:v>
                </c:pt>
                <c:pt idx="1535">
                  <c:v>40253</c:v>
                </c:pt>
                <c:pt idx="1536">
                  <c:v>40254</c:v>
                </c:pt>
                <c:pt idx="1537">
                  <c:v>40255</c:v>
                </c:pt>
                <c:pt idx="1538">
                  <c:v>40256</c:v>
                </c:pt>
                <c:pt idx="1539">
                  <c:v>40257</c:v>
                </c:pt>
                <c:pt idx="1540">
                  <c:v>40258</c:v>
                </c:pt>
                <c:pt idx="1541">
                  <c:v>40259</c:v>
                </c:pt>
                <c:pt idx="1542">
                  <c:v>40260</c:v>
                </c:pt>
                <c:pt idx="1543">
                  <c:v>40261</c:v>
                </c:pt>
                <c:pt idx="1544">
                  <c:v>40262</c:v>
                </c:pt>
                <c:pt idx="1545">
                  <c:v>40263</c:v>
                </c:pt>
                <c:pt idx="1546">
                  <c:v>40264</c:v>
                </c:pt>
                <c:pt idx="1547">
                  <c:v>40265</c:v>
                </c:pt>
                <c:pt idx="1548">
                  <c:v>40266</c:v>
                </c:pt>
                <c:pt idx="1549">
                  <c:v>40267</c:v>
                </c:pt>
                <c:pt idx="1550">
                  <c:v>40268</c:v>
                </c:pt>
                <c:pt idx="1551">
                  <c:v>40269</c:v>
                </c:pt>
                <c:pt idx="1552">
                  <c:v>40270</c:v>
                </c:pt>
                <c:pt idx="1553">
                  <c:v>40271</c:v>
                </c:pt>
                <c:pt idx="1554">
                  <c:v>40272</c:v>
                </c:pt>
                <c:pt idx="1555">
                  <c:v>40273</c:v>
                </c:pt>
                <c:pt idx="1556">
                  <c:v>40274</c:v>
                </c:pt>
                <c:pt idx="1557">
                  <c:v>40275</c:v>
                </c:pt>
                <c:pt idx="1558">
                  <c:v>40276</c:v>
                </c:pt>
                <c:pt idx="1559">
                  <c:v>40277</c:v>
                </c:pt>
                <c:pt idx="1560">
                  <c:v>40278</c:v>
                </c:pt>
                <c:pt idx="1561">
                  <c:v>40279</c:v>
                </c:pt>
                <c:pt idx="1562">
                  <c:v>40280</c:v>
                </c:pt>
                <c:pt idx="1563">
                  <c:v>40281</c:v>
                </c:pt>
                <c:pt idx="1564">
                  <c:v>40282</c:v>
                </c:pt>
                <c:pt idx="1565">
                  <c:v>40283</c:v>
                </c:pt>
                <c:pt idx="1566">
                  <c:v>40284</c:v>
                </c:pt>
                <c:pt idx="1567">
                  <c:v>40285</c:v>
                </c:pt>
                <c:pt idx="1568">
                  <c:v>40286</c:v>
                </c:pt>
                <c:pt idx="1569">
                  <c:v>40287</c:v>
                </c:pt>
                <c:pt idx="1570">
                  <c:v>40288</c:v>
                </c:pt>
                <c:pt idx="1571">
                  <c:v>40289</c:v>
                </c:pt>
                <c:pt idx="1572">
                  <c:v>40290</c:v>
                </c:pt>
                <c:pt idx="1573">
                  <c:v>40291</c:v>
                </c:pt>
                <c:pt idx="1574">
                  <c:v>40292</c:v>
                </c:pt>
                <c:pt idx="1575">
                  <c:v>40293</c:v>
                </c:pt>
                <c:pt idx="1576">
                  <c:v>40294</c:v>
                </c:pt>
                <c:pt idx="1577">
                  <c:v>40295</c:v>
                </c:pt>
                <c:pt idx="1578">
                  <c:v>40296</c:v>
                </c:pt>
                <c:pt idx="1579">
                  <c:v>40297</c:v>
                </c:pt>
                <c:pt idx="1580">
                  <c:v>40298</c:v>
                </c:pt>
                <c:pt idx="1581">
                  <c:v>40299</c:v>
                </c:pt>
                <c:pt idx="1582">
                  <c:v>40300</c:v>
                </c:pt>
                <c:pt idx="1583">
                  <c:v>40301</c:v>
                </c:pt>
                <c:pt idx="1584">
                  <c:v>40302</c:v>
                </c:pt>
                <c:pt idx="1585">
                  <c:v>40303</c:v>
                </c:pt>
                <c:pt idx="1586">
                  <c:v>40304</c:v>
                </c:pt>
                <c:pt idx="1587">
                  <c:v>40305</c:v>
                </c:pt>
                <c:pt idx="1588">
                  <c:v>40306</c:v>
                </c:pt>
                <c:pt idx="1589">
                  <c:v>40307</c:v>
                </c:pt>
                <c:pt idx="1590">
                  <c:v>40308</c:v>
                </c:pt>
                <c:pt idx="1591">
                  <c:v>40309</c:v>
                </c:pt>
                <c:pt idx="1592">
                  <c:v>40310</c:v>
                </c:pt>
                <c:pt idx="1593">
                  <c:v>40311</c:v>
                </c:pt>
                <c:pt idx="1594">
                  <c:v>40312</c:v>
                </c:pt>
                <c:pt idx="1595">
                  <c:v>40313</c:v>
                </c:pt>
                <c:pt idx="1596">
                  <c:v>40314</c:v>
                </c:pt>
                <c:pt idx="1597">
                  <c:v>40315</c:v>
                </c:pt>
                <c:pt idx="1598">
                  <c:v>40316</c:v>
                </c:pt>
                <c:pt idx="1599">
                  <c:v>40317</c:v>
                </c:pt>
                <c:pt idx="1600">
                  <c:v>40318</c:v>
                </c:pt>
                <c:pt idx="1601">
                  <c:v>40319</c:v>
                </c:pt>
                <c:pt idx="1602">
                  <c:v>40320</c:v>
                </c:pt>
                <c:pt idx="1603">
                  <c:v>40321</c:v>
                </c:pt>
                <c:pt idx="1604">
                  <c:v>40322</c:v>
                </c:pt>
                <c:pt idx="1605">
                  <c:v>40323</c:v>
                </c:pt>
                <c:pt idx="1606">
                  <c:v>40324</c:v>
                </c:pt>
                <c:pt idx="1607">
                  <c:v>40325</c:v>
                </c:pt>
                <c:pt idx="1608">
                  <c:v>40326</c:v>
                </c:pt>
                <c:pt idx="1609">
                  <c:v>40327</c:v>
                </c:pt>
                <c:pt idx="1610">
                  <c:v>40328</c:v>
                </c:pt>
                <c:pt idx="1611">
                  <c:v>40329</c:v>
                </c:pt>
                <c:pt idx="1612">
                  <c:v>40330</c:v>
                </c:pt>
                <c:pt idx="1613">
                  <c:v>40331</c:v>
                </c:pt>
                <c:pt idx="1614">
                  <c:v>40332</c:v>
                </c:pt>
                <c:pt idx="1615">
                  <c:v>40333</c:v>
                </c:pt>
                <c:pt idx="1616">
                  <c:v>40334</c:v>
                </c:pt>
                <c:pt idx="1617">
                  <c:v>40335</c:v>
                </c:pt>
                <c:pt idx="1618">
                  <c:v>40336</c:v>
                </c:pt>
                <c:pt idx="1619">
                  <c:v>40337</c:v>
                </c:pt>
                <c:pt idx="1620">
                  <c:v>40338</c:v>
                </c:pt>
                <c:pt idx="1621">
                  <c:v>40339</c:v>
                </c:pt>
                <c:pt idx="1622">
                  <c:v>40340</c:v>
                </c:pt>
                <c:pt idx="1623">
                  <c:v>40341</c:v>
                </c:pt>
                <c:pt idx="1624">
                  <c:v>40342</c:v>
                </c:pt>
                <c:pt idx="1625">
                  <c:v>40343</c:v>
                </c:pt>
                <c:pt idx="1626">
                  <c:v>40344</c:v>
                </c:pt>
                <c:pt idx="1627">
                  <c:v>40345</c:v>
                </c:pt>
                <c:pt idx="1628">
                  <c:v>40346</c:v>
                </c:pt>
                <c:pt idx="1629">
                  <c:v>40347</c:v>
                </c:pt>
                <c:pt idx="1630">
                  <c:v>40348</c:v>
                </c:pt>
                <c:pt idx="1631">
                  <c:v>40349</c:v>
                </c:pt>
                <c:pt idx="1632">
                  <c:v>40350</c:v>
                </c:pt>
                <c:pt idx="1633">
                  <c:v>40351</c:v>
                </c:pt>
                <c:pt idx="1634">
                  <c:v>40352</c:v>
                </c:pt>
                <c:pt idx="1635">
                  <c:v>40353</c:v>
                </c:pt>
                <c:pt idx="1636">
                  <c:v>40354</c:v>
                </c:pt>
                <c:pt idx="1637">
                  <c:v>40355</c:v>
                </c:pt>
                <c:pt idx="1638">
                  <c:v>40356</c:v>
                </c:pt>
                <c:pt idx="1639">
                  <c:v>40357</c:v>
                </c:pt>
                <c:pt idx="1640">
                  <c:v>40358</c:v>
                </c:pt>
                <c:pt idx="1641">
                  <c:v>40359</c:v>
                </c:pt>
                <c:pt idx="1642">
                  <c:v>40360</c:v>
                </c:pt>
                <c:pt idx="1643">
                  <c:v>40361</c:v>
                </c:pt>
                <c:pt idx="1644">
                  <c:v>40362</c:v>
                </c:pt>
                <c:pt idx="1645">
                  <c:v>40363</c:v>
                </c:pt>
                <c:pt idx="1646">
                  <c:v>40364</c:v>
                </c:pt>
                <c:pt idx="1647">
                  <c:v>40365</c:v>
                </c:pt>
                <c:pt idx="1648">
                  <c:v>40366</c:v>
                </c:pt>
                <c:pt idx="1649">
                  <c:v>40367</c:v>
                </c:pt>
                <c:pt idx="1650">
                  <c:v>40368</c:v>
                </c:pt>
                <c:pt idx="1651">
                  <c:v>40369</c:v>
                </c:pt>
                <c:pt idx="1652">
                  <c:v>40370</c:v>
                </c:pt>
                <c:pt idx="1653">
                  <c:v>40371</c:v>
                </c:pt>
                <c:pt idx="1654">
                  <c:v>40372</c:v>
                </c:pt>
                <c:pt idx="1655">
                  <c:v>40373</c:v>
                </c:pt>
                <c:pt idx="1656">
                  <c:v>40374</c:v>
                </c:pt>
                <c:pt idx="1657">
                  <c:v>40375</c:v>
                </c:pt>
                <c:pt idx="1658">
                  <c:v>40376</c:v>
                </c:pt>
                <c:pt idx="1659">
                  <c:v>40377</c:v>
                </c:pt>
                <c:pt idx="1660">
                  <c:v>40378</c:v>
                </c:pt>
                <c:pt idx="1661">
                  <c:v>40379</c:v>
                </c:pt>
                <c:pt idx="1662">
                  <c:v>40380</c:v>
                </c:pt>
                <c:pt idx="1663">
                  <c:v>40381</c:v>
                </c:pt>
                <c:pt idx="1664">
                  <c:v>40382</c:v>
                </c:pt>
                <c:pt idx="1665">
                  <c:v>40383</c:v>
                </c:pt>
                <c:pt idx="1666">
                  <c:v>40384</c:v>
                </c:pt>
                <c:pt idx="1667">
                  <c:v>40385</c:v>
                </c:pt>
                <c:pt idx="1668">
                  <c:v>40386</c:v>
                </c:pt>
                <c:pt idx="1669">
                  <c:v>40387</c:v>
                </c:pt>
                <c:pt idx="1670">
                  <c:v>40388</c:v>
                </c:pt>
                <c:pt idx="1671">
                  <c:v>40389</c:v>
                </c:pt>
                <c:pt idx="1672">
                  <c:v>40390</c:v>
                </c:pt>
                <c:pt idx="1673">
                  <c:v>40391</c:v>
                </c:pt>
                <c:pt idx="1674">
                  <c:v>40392</c:v>
                </c:pt>
                <c:pt idx="1675">
                  <c:v>40393</c:v>
                </c:pt>
                <c:pt idx="1676">
                  <c:v>40394</c:v>
                </c:pt>
                <c:pt idx="1677">
                  <c:v>40395</c:v>
                </c:pt>
                <c:pt idx="1678">
                  <c:v>40396</c:v>
                </c:pt>
                <c:pt idx="1679">
                  <c:v>40397</c:v>
                </c:pt>
                <c:pt idx="1680">
                  <c:v>40398</c:v>
                </c:pt>
                <c:pt idx="1681">
                  <c:v>40399</c:v>
                </c:pt>
                <c:pt idx="1682">
                  <c:v>40400</c:v>
                </c:pt>
                <c:pt idx="1683">
                  <c:v>40401</c:v>
                </c:pt>
                <c:pt idx="1684">
                  <c:v>40402</c:v>
                </c:pt>
                <c:pt idx="1685">
                  <c:v>40403</c:v>
                </c:pt>
                <c:pt idx="1686">
                  <c:v>40404</c:v>
                </c:pt>
                <c:pt idx="1687">
                  <c:v>40405</c:v>
                </c:pt>
                <c:pt idx="1688">
                  <c:v>40406</c:v>
                </c:pt>
                <c:pt idx="1689">
                  <c:v>40407</c:v>
                </c:pt>
                <c:pt idx="1690">
                  <c:v>40408</c:v>
                </c:pt>
                <c:pt idx="1691">
                  <c:v>40409</c:v>
                </c:pt>
                <c:pt idx="1692">
                  <c:v>40410</c:v>
                </c:pt>
                <c:pt idx="1693">
                  <c:v>40411</c:v>
                </c:pt>
                <c:pt idx="1694">
                  <c:v>40412</c:v>
                </c:pt>
                <c:pt idx="1695">
                  <c:v>40413</c:v>
                </c:pt>
                <c:pt idx="1696">
                  <c:v>40414</c:v>
                </c:pt>
                <c:pt idx="1697">
                  <c:v>40415</c:v>
                </c:pt>
                <c:pt idx="1698">
                  <c:v>40416</c:v>
                </c:pt>
                <c:pt idx="1699">
                  <c:v>40417</c:v>
                </c:pt>
                <c:pt idx="1700">
                  <c:v>40418</c:v>
                </c:pt>
                <c:pt idx="1701">
                  <c:v>40419</c:v>
                </c:pt>
                <c:pt idx="1702">
                  <c:v>40420</c:v>
                </c:pt>
                <c:pt idx="1703">
                  <c:v>40421</c:v>
                </c:pt>
                <c:pt idx="1704">
                  <c:v>40422</c:v>
                </c:pt>
                <c:pt idx="1705">
                  <c:v>40423</c:v>
                </c:pt>
                <c:pt idx="1706">
                  <c:v>40424</c:v>
                </c:pt>
                <c:pt idx="1707">
                  <c:v>40425</c:v>
                </c:pt>
                <c:pt idx="1708">
                  <c:v>40426</c:v>
                </c:pt>
                <c:pt idx="1709">
                  <c:v>40427</c:v>
                </c:pt>
                <c:pt idx="1710">
                  <c:v>40428</c:v>
                </c:pt>
                <c:pt idx="1711">
                  <c:v>40429</c:v>
                </c:pt>
                <c:pt idx="1712">
                  <c:v>40430</c:v>
                </c:pt>
                <c:pt idx="1713">
                  <c:v>40431</c:v>
                </c:pt>
                <c:pt idx="1714">
                  <c:v>40432</c:v>
                </c:pt>
                <c:pt idx="1715">
                  <c:v>40433</c:v>
                </c:pt>
                <c:pt idx="1716">
                  <c:v>40434</c:v>
                </c:pt>
                <c:pt idx="1717">
                  <c:v>40435</c:v>
                </c:pt>
                <c:pt idx="1718">
                  <c:v>40436</c:v>
                </c:pt>
                <c:pt idx="1719">
                  <c:v>40437</c:v>
                </c:pt>
                <c:pt idx="1720">
                  <c:v>40438</c:v>
                </c:pt>
                <c:pt idx="1721">
                  <c:v>40439</c:v>
                </c:pt>
                <c:pt idx="1722">
                  <c:v>40440</c:v>
                </c:pt>
                <c:pt idx="1723">
                  <c:v>40441</c:v>
                </c:pt>
                <c:pt idx="1724">
                  <c:v>40442</c:v>
                </c:pt>
                <c:pt idx="1725">
                  <c:v>40443</c:v>
                </c:pt>
                <c:pt idx="1726">
                  <c:v>40444</c:v>
                </c:pt>
                <c:pt idx="1727">
                  <c:v>40445</c:v>
                </c:pt>
                <c:pt idx="1728">
                  <c:v>40446</c:v>
                </c:pt>
                <c:pt idx="1729">
                  <c:v>40447</c:v>
                </c:pt>
                <c:pt idx="1730">
                  <c:v>40448</c:v>
                </c:pt>
                <c:pt idx="1731">
                  <c:v>40449</c:v>
                </c:pt>
                <c:pt idx="1732">
                  <c:v>40450</c:v>
                </c:pt>
                <c:pt idx="1733">
                  <c:v>40451</c:v>
                </c:pt>
                <c:pt idx="1734">
                  <c:v>40452</c:v>
                </c:pt>
                <c:pt idx="1735">
                  <c:v>40453</c:v>
                </c:pt>
                <c:pt idx="1736">
                  <c:v>40454</c:v>
                </c:pt>
                <c:pt idx="1737">
                  <c:v>40455</c:v>
                </c:pt>
                <c:pt idx="1738">
                  <c:v>40456</c:v>
                </c:pt>
                <c:pt idx="1739">
                  <c:v>40457</c:v>
                </c:pt>
                <c:pt idx="1740">
                  <c:v>40458</c:v>
                </c:pt>
                <c:pt idx="1741">
                  <c:v>40459</c:v>
                </c:pt>
                <c:pt idx="1742">
                  <c:v>40460</c:v>
                </c:pt>
                <c:pt idx="1743">
                  <c:v>40461</c:v>
                </c:pt>
                <c:pt idx="1744">
                  <c:v>40462</c:v>
                </c:pt>
                <c:pt idx="1745">
                  <c:v>40463</c:v>
                </c:pt>
                <c:pt idx="1746">
                  <c:v>40464</c:v>
                </c:pt>
                <c:pt idx="1747">
                  <c:v>40465</c:v>
                </c:pt>
                <c:pt idx="1748">
                  <c:v>40466</c:v>
                </c:pt>
                <c:pt idx="1749">
                  <c:v>40467</c:v>
                </c:pt>
                <c:pt idx="1750">
                  <c:v>40468</c:v>
                </c:pt>
                <c:pt idx="1751">
                  <c:v>40469</c:v>
                </c:pt>
                <c:pt idx="1752">
                  <c:v>40470</c:v>
                </c:pt>
                <c:pt idx="1753">
                  <c:v>40471</c:v>
                </c:pt>
                <c:pt idx="1754">
                  <c:v>40472</c:v>
                </c:pt>
                <c:pt idx="1755">
                  <c:v>40473</c:v>
                </c:pt>
                <c:pt idx="1756">
                  <c:v>40474</c:v>
                </c:pt>
                <c:pt idx="1757">
                  <c:v>40475</c:v>
                </c:pt>
                <c:pt idx="1758">
                  <c:v>40476</c:v>
                </c:pt>
                <c:pt idx="1759">
                  <c:v>40477</c:v>
                </c:pt>
                <c:pt idx="1760">
                  <c:v>40478</c:v>
                </c:pt>
                <c:pt idx="1761">
                  <c:v>40479</c:v>
                </c:pt>
                <c:pt idx="1762">
                  <c:v>40480</c:v>
                </c:pt>
                <c:pt idx="1763">
                  <c:v>40481</c:v>
                </c:pt>
                <c:pt idx="1764">
                  <c:v>40482</c:v>
                </c:pt>
                <c:pt idx="1765">
                  <c:v>40483</c:v>
                </c:pt>
                <c:pt idx="1766">
                  <c:v>40484</c:v>
                </c:pt>
                <c:pt idx="1767">
                  <c:v>40485</c:v>
                </c:pt>
                <c:pt idx="1768">
                  <c:v>40486</c:v>
                </c:pt>
                <c:pt idx="1769">
                  <c:v>40487</c:v>
                </c:pt>
                <c:pt idx="1770">
                  <c:v>40488</c:v>
                </c:pt>
                <c:pt idx="1771">
                  <c:v>40489</c:v>
                </c:pt>
                <c:pt idx="1772">
                  <c:v>40490</c:v>
                </c:pt>
                <c:pt idx="1773">
                  <c:v>40491</c:v>
                </c:pt>
                <c:pt idx="1774">
                  <c:v>40492</c:v>
                </c:pt>
                <c:pt idx="1775">
                  <c:v>40493</c:v>
                </c:pt>
                <c:pt idx="1776">
                  <c:v>40494</c:v>
                </c:pt>
                <c:pt idx="1777">
                  <c:v>40495</c:v>
                </c:pt>
                <c:pt idx="1778">
                  <c:v>40496</c:v>
                </c:pt>
                <c:pt idx="1779">
                  <c:v>40497</c:v>
                </c:pt>
                <c:pt idx="1780">
                  <c:v>40498</c:v>
                </c:pt>
                <c:pt idx="1781">
                  <c:v>40499</c:v>
                </c:pt>
                <c:pt idx="1782">
                  <c:v>40500</c:v>
                </c:pt>
                <c:pt idx="1783">
                  <c:v>40501</c:v>
                </c:pt>
                <c:pt idx="1784">
                  <c:v>40502</c:v>
                </c:pt>
                <c:pt idx="1785">
                  <c:v>40503</c:v>
                </c:pt>
                <c:pt idx="1786">
                  <c:v>40504</c:v>
                </c:pt>
                <c:pt idx="1787">
                  <c:v>40505</c:v>
                </c:pt>
                <c:pt idx="1788">
                  <c:v>40506</c:v>
                </c:pt>
                <c:pt idx="1789">
                  <c:v>40507</c:v>
                </c:pt>
                <c:pt idx="1790">
                  <c:v>40508</c:v>
                </c:pt>
                <c:pt idx="1791">
                  <c:v>40509</c:v>
                </c:pt>
                <c:pt idx="1792">
                  <c:v>40510</c:v>
                </c:pt>
                <c:pt idx="1793">
                  <c:v>40511</c:v>
                </c:pt>
                <c:pt idx="1794">
                  <c:v>40512</c:v>
                </c:pt>
                <c:pt idx="1795">
                  <c:v>40513</c:v>
                </c:pt>
                <c:pt idx="1796">
                  <c:v>40514</c:v>
                </c:pt>
                <c:pt idx="1797">
                  <c:v>40515</c:v>
                </c:pt>
                <c:pt idx="1798">
                  <c:v>40516</c:v>
                </c:pt>
                <c:pt idx="1799">
                  <c:v>40517</c:v>
                </c:pt>
                <c:pt idx="1800">
                  <c:v>40518</c:v>
                </c:pt>
                <c:pt idx="1801">
                  <c:v>40519</c:v>
                </c:pt>
                <c:pt idx="1802">
                  <c:v>40520</c:v>
                </c:pt>
                <c:pt idx="1803">
                  <c:v>40521</c:v>
                </c:pt>
                <c:pt idx="1804">
                  <c:v>40522</c:v>
                </c:pt>
                <c:pt idx="1805">
                  <c:v>40523</c:v>
                </c:pt>
                <c:pt idx="1806">
                  <c:v>40524</c:v>
                </c:pt>
                <c:pt idx="1807">
                  <c:v>40525</c:v>
                </c:pt>
                <c:pt idx="1808">
                  <c:v>40526</c:v>
                </c:pt>
                <c:pt idx="1809">
                  <c:v>40527</c:v>
                </c:pt>
                <c:pt idx="1810">
                  <c:v>40528</c:v>
                </c:pt>
                <c:pt idx="1811">
                  <c:v>40529</c:v>
                </c:pt>
                <c:pt idx="1812">
                  <c:v>40530</c:v>
                </c:pt>
                <c:pt idx="1813">
                  <c:v>40531</c:v>
                </c:pt>
                <c:pt idx="1814">
                  <c:v>40532</c:v>
                </c:pt>
                <c:pt idx="1815">
                  <c:v>40533</c:v>
                </c:pt>
                <c:pt idx="1816">
                  <c:v>40534</c:v>
                </c:pt>
                <c:pt idx="1817">
                  <c:v>40535</c:v>
                </c:pt>
                <c:pt idx="1818">
                  <c:v>40536</c:v>
                </c:pt>
                <c:pt idx="1819">
                  <c:v>40537</c:v>
                </c:pt>
                <c:pt idx="1820">
                  <c:v>40538</c:v>
                </c:pt>
                <c:pt idx="1821">
                  <c:v>40539</c:v>
                </c:pt>
                <c:pt idx="1822">
                  <c:v>40540</c:v>
                </c:pt>
                <c:pt idx="1823">
                  <c:v>40541</c:v>
                </c:pt>
                <c:pt idx="1824">
                  <c:v>40542</c:v>
                </c:pt>
                <c:pt idx="1825">
                  <c:v>40543</c:v>
                </c:pt>
                <c:pt idx="1826">
                  <c:v>40544</c:v>
                </c:pt>
                <c:pt idx="1827">
                  <c:v>40545</c:v>
                </c:pt>
                <c:pt idx="1828">
                  <c:v>40546</c:v>
                </c:pt>
                <c:pt idx="1829">
                  <c:v>40547</c:v>
                </c:pt>
                <c:pt idx="1830">
                  <c:v>40548</c:v>
                </c:pt>
                <c:pt idx="1831">
                  <c:v>40549</c:v>
                </c:pt>
                <c:pt idx="1832">
                  <c:v>40550</c:v>
                </c:pt>
                <c:pt idx="1833">
                  <c:v>40551</c:v>
                </c:pt>
                <c:pt idx="1834">
                  <c:v>40552</c:v>
                </c:pt>
                <c:pt idx="1835">
                  <c:v>40553</c:v>
                </c:pt>
                <c:pt idx="1836">
                  <c:v>40554</c:v>
                </c:pt>
                <c:pt idx="1837">
                  <c:v>40555</c:v>
                </c:pt>
                <c:pt idx="1838">
                  <c:v>40556</c:v>
                </c:pt>
                <c:pt idx="1839">
                  <c:v>40557</c:v>
                </c:pt>
                <c:pt idx="1840">
                  <c:v>40558</c:v>
                </c:pt>
                <c:pt idx="1841">
                  <c:v>40559</c:v>
                </c:pt>
                <c:pt idx="1842">
                  <c:v>40560</c:v>
                </c:pt>
                <c:pt idx="1843">
                  <c:v>40561</c:v>
                </c:pt>
                <c:pt idx="1844">
                  <c:v>40562</c:v>
                </c:pt>
                <c:pt idx="1845">
                  <c:v>40563</c:v>
                </c:pt>
                <c:pt idx="1846">
                  <c:v>40564</c:v>
                </c:pt>
                <c:pt idx="1847">
                  <c:v>40565</c:v>
                </c:pt>
                <c:pt idx="1848">
                  <c:v>40566</c:v>
                </c:pt>
                <c:pt idx="1849">
                  <c:v>40567</c:v>
                </c:pt>
                <c:pt idx="1850">
                  <c:v>40568</c:v>
                </c:pt>
                <c:pt idx="1851">
                  <c:v>40569</c:v>
                </c:pt>
                <c:pt idx="1852">
                  <c:v>40570</c:v>
                </c:pt>
                <c:pt idx="1853">
                  <c:v>40571</c:v>
                </c:pt>
                <c:pt idx="1854">
                  <c:v>40572</c:v>
                </c:pt>
                <c:pt idx="1855">
                  <c:v>40573</c:v>
                </c:pt>
                <c:pt idx="1856">
                  <c:v>40574</c:v>
                </c:pt>
                <c:pt idx="1857">
                  <c:v>40575</c:v>
                </c:pt>
                <c:pt idx="1858">
                  <c:v>40576</c:v>
                </c:pt>
                <c:pt idx="1859">
                  <c:v>40577</c:v>
                </c:pt>
                <c:pt idx="1860">
                  <c:v>40578</c:v>
                </c:pt>
                <c:pt idx="1861">
                  <c:v>40579</c:v>
                </c:pt>
                <c:pt idx="1862">
                  <c:v>40580</c:v>
                </c:pt>
                <c:pt idx="1863">
                  <c:v>40581</c:v>
                </c:pt>
                <c:pt idx="1864">
                  <c:v>40582</c:v>
                </c:pt>
                <c:pt idx="1865">
                  <c:v>40583</c:v>
                </c:pt>
                <c:pt idx="1866">
                  <c:v>40584</c:v>
                </c:pt>
                <c:pt idx="1867">
                  <c:v>40585</c:v>
                </c:pt>
                <c:pt idx="1868">
                  <c:v>40586</c:v>
                </c:pt>
                <c:pt idx="1869">
                  <c:v>40587</c:v>
                </c:pt>
                <c:pt idx="1870">
                  <c:v>40588</c:v>
                </c:pt>
                <c:pt idx="1871">
                  <c:v>40589</c:v>
                </c:pt>
                <c:pt idx="1872">
                  <c:v>40590</c:v>
                </c:pt>
                <c:pt idx="1873">
                  <c:v>40591</c:v>
                </c:pt>
                <c:pt idx="1874">
                  <c:v>40592</c:v>
                </c:pt>
                <c:pt idx="1875">
                  <c:v>40593</c:v>
                </c:pt>
                <c:pt idx="1876">
                  <c:v>40594</c:v>
                </c:pt>
                <c:pt idx="1877">
                  <c:v>40595</c:v>
                </c:pt>
                <c:pt idx="1878">
                  <c:v>40596</c:v>
                </c:pt>
                <c:pt idx="1879">
                  <c:v>40597</c:v>
                </c:pt>
                <c:pt idx="1880">
                  <c:v>40598</c:v>
                </c:pt>
                <c:pt idx="1881">
                  <c:v>40599</c:v>
                </c:pt>
                <c:pt idx="1882">
                  <c:v>40600</c:v>
                </c:pt>
                <c:pt idx="1883">
                  <c:v>40601</c:v>
                </c:pt>
                <c:pt idx="1884">
                  <c:v>40602</c:v>
                </c:pt>
                <c:pt idx="1885">
                  <c:v>40603</c:v>
                </c:pt>
                <c:pt idx="1886">
                  <c:v>40604</c:v>
                </c:pt>
                <c:pt idx="1887">
                  <c:v>40605</c:v>
                </c:pt>
                <c:pt idx="1888">
                  <c:v>40606</c:v>
                </c:pt>
                <c:pt idx="1889">
                  <c:v>40607</c:v>
                </c:pt>
                <c:pt idx="1890">
                  <c:v>40608</c:v>
                </c:pt>
                <c:pt idx="1891">
                  <c:v>40609</c:v>
                </c:pt>
                <c:pt idx="1892">
                  <c:v>40610</c:v>
                </c:pt>
                <c:pt idx="1893">
                  <c:v>40611</c:v>
                </c:pt>
                <c:pt idx="1894">
                  <c:v>40612</c:v>
                </c:pt>
                <c:pt idx="1895">
                  <c:v>40613</c:v>
                </c:pt>
                <c:pt idx="1896">
                  <c:v>40614</c:v>
                </c:pt>
                <c:pt idx="1897">
                  <c:v>40615</c:v>
                </c:pt>
                <c:pt idx="1898">
                  <c:v>40616</c:v>
                </c:pt>
                <c:pt idx="1899">
                  <c:v>40617</c:v>
                </c:pt>
                <c:pt idx="1900">
                  <c:v>40618</c:v>
                </c:pt>
                <c:pt idx="1901">
                  <c:v>40619</c:v>
                </c:pt>
                <c:pt idx="1902">
                  <c:v>40620</c:v>
                </c:pt>
                <c:pt idx="1903">
                  <c:v>40621</c:v>
                </c:pt>
                <c:pt idx="1904">
                  <c:v>40622</c:v>
                </c:pt>
                <c:pt idx="1905">
                  <c:v>40623</c:v>
                </c:pt>
                <c:pt idx="1906">
                  <c:v>40624</c:v>
                </c:pt>
                <c:pt idx="1907">
                  <c:v>40625</c:v>
                </c:pt>
                <c:pt idx="1908">
                  <c:v>40626</c:v>
                </c:pt>
                <c:pt idx="1909">
                  <c:v>40627</c:v>
                </c:pt>
                <c:pt idx="1910">
                  <c:v>40628</c:v>
                </c:pt>
                <c:pt idx="1911">
                  <c:v>40629</c:v>
                </c:pt>
                <c:pt idx="1912">
                  <c:v>40630</c:v>
                </c:pt>
                <c:pt idx="1913">
                  <c:v>40631</c:v>
                </c:pt>
                <c:pt idx="1914">
                  <c:v>40632</c:v>
                </c:pt>
                <c:pt idx="1915">
                  <c:v>40633</c:v>
                </c:pt>
                <c:pt idx="1916">
                  <c:v>40634</c:v>
                </c:pt>
                <c:pt idx="1917">
                  <c:v>40635</c:v>
                </c:pt>
                <c:pt idx="1918">
                  <c:v>40636</c:v>
                </c:pt>
                <c:pt idx="1919">
                  <c:v>40637</c:v>
                </c:pt>
                <c:pt idx="1920">
                  <c:v>40638</c:v>
                </c:pt>
                <c:pt idx="1921">
                  <c:v>40639</c:v>
                </c:pt>
                <c:pt idx="1922">
                  <c:v>40640</c:v>
                </c:pt>
                <c:pt idx="1923">
                  <c:v>40641</c:v>
                </c:pt>
                <c:pt idx="1924">
                  <c:v>40642</c:v>
                </c:pt>
                <c:pt idx="1925">
                  <c:v>40643</c:v>
                </c:pt>
                <c:pt idx="1926">
                  <c:v>40644</c:v>
                </c:pt>
                <c:pt idx="1927">
                  <c:v>40645</c:v>
                </c:pt>
                <c:pt idx="1928">
                  <c:v>40646</c:v>
                </c:pt>
                <c:pt idx="1929">
                  <c:v>40647</c:v>
                </c:pt>
                <c:pt idx="1930">
                  <c:v>40648</c:v>
                </c:pt>
                <c:pt idx="1931">
                  <c:v>40649</c:v>
                </c:pt>
                <c:pt idx="1932">
                  <c:v>40650</c:v>
                </c:pt>
                <c:pt idx="1933">
                  <c:v>40651</c:v>
                </c:pt>
                <c:pt idx="1934">
                  <c:v>40652</c:v>
                </c:pt>
                <c:pt idx="1935">
                  <c:v>40653</c:v>
                </c:pt>
                <c:pt idx="1936">
                  <c:v>40654</c:v>
                </c:pt>
                <c:pt idx="1937">
                  <c:v>40655</c:v>
                </c:pt>
                <c:pt idx="1938">
                  <c:v>40656</c:v>
                </c:pt>
                <c:pt idx="1939">
                  <c:v>40657</c:v>
                </c:pt>
                <c:pt idx="1940">
                  <c:v>40658</c:v>
                </c:pt>
                <c:pt idx="1941">
                  <c:v>40659</c:v>
                </c:pt>
                <c:pt idx="1942">
                  <c:v>40660</c:v>
                </c:pt>
                <c:pt idx="1943">
                  <c:v>40661</c:v>
                </c:pt>
                <c:pt idx="1944">
                  <c:v>40662</c:v>
                </c:pt>
                <c:pt idx="1945">
                  <c:v>40663</c:v>
                </c:pt>
                <c:pt idx="1946">
                  <c:v>40664</c:v>
                </c:pt>
                <c:pt idx="1947">
                  <c:v>40665</c:v>
                </c:pt>
                <c:pt idx="1948">
                  <c:v>40666</c:v>
                </c:pt>
                <c:pt idx="1949">
                  <c:v>40667</c:v>
                </c:pt>
                <c:pt idx="1950">
                  <c:v>40668</c:v>
                </c:pt>
                <c:pt idx="1951">
                  <c:v>40669</c:v>
                </c:pt>
                <c:pt idx="1952">
                  <c:v>40670</c:v>
                </c:pt>
                <c:pt idx="1953">
                  <c:v>40671</c:v>
                </c:pt>
                <c:pt idx="1954">
                  <c:v>40672</c:v>
                </c:pt>
                <c:pt idx="1955">
                  <c:v>40673</c:v>
                </c:pt>
                <c:pt idx="1956">
                  <c:v>40674</c:v>
                </c:pt>
                <c:pt idx="1957">
                  <c:v>40675</c:v>
                </c:pt>
                <c:pt idx="1958">
                  <c:v>40676</c:v>
                </c:pt>
                <c:pt idx="1959">
                  <c:v>40677</c:v>
                </c:pt>
                <c:pt idx="1960">
                  <c:v>40678</c:v>
                </c:pt>
                <c:pt idx="1961">
                  <c:v>40679</c:v>
                </c:pt>
                <c:pt idx="1962">
                  <c:v>40680</c:v>
                </c:pt>
                <c:pt idx="1963">
                  <c:v>40681</c:v>
                </c:pt>
                <c:pt idx="1964">
                  <c:v>40682</c:v>
                </c:pt>
                <c:pt idx="1965">
                  <c:v>40683</c:v>
                </c:pt>
                <c:pt idx="1966">
                  <c:v>40684</c:v>
                </c:pt>
                <c:pt idx="1967">
                  <c:v>40685</c:v>
                </c:pt>
                <c:pt idx="1968">
                  <c:v>40686</c:v>
                </c:pt>
                <c:pt idx="1969">
                  <c:v>40687</c:v>
                </c:pt>
                <c:pt idx="1970">
                  <c:v>40688</c:v>
                </c:pt>
                <c:pt idx="1971">
                  <c:v>40689</c:v>
                </c:pt>
                <c:pt idx="1972">
                  <c:v>40690</c:v>
                </c:pt>
                <c:pt idx="1973">
                  <c:v>40691</c:v>
                </c:pt>
                <c:pt idx="1974">
                  <c:v>40692</c:v>
                </c:pt>
                <c:pt idx="1975">
                  <c:v>40693</c:v>
                </c:pt>
                <c:pt idx="1976">
                  <c:v>40694</c:v>
                </c:pt>
                <c:pt idx="1977">
                  <c:v>40695</c:v>
                </c:pt>
                <c:pt idx="1978">
                  <c:v>40696</c:v>
                </c:pt>
                <c:pt idx="1979">
                  <c:v>40697</c:v>
                </c:pt>
                <c:pt idx="1980">
                  <c:v>40698</c:v>
                </c:pt>
                <c:pt idx="1981">
                  <c:v>40699</c:v>
                </c:pt>
                <c:pt idx="1982">
                  <c:v>40700</c:v>
                </c:pt>
                <c:pt idx="1983">
                  <c:v>40701</c:v>
                </c:pt>
                <c:pt idx="1984">
                  <c:v>40702</c:v>
                </c:pt>
                <c:pt idx="1985">
                  <c:v>40703</c:v>
                </c:pt>
                <c:pt idx="1986">
                  <c:v>40704</c:v>
                </c:pt>
                <c:pt idx="1987">
                  <c:v>40705</c:v>
                </c:pt>
                <c:pt idx="1988">
                  <c:v>40706</c:v>
                </c:pt>
                <c:pt idx="1989">
                  <c:v>40707</c:v>
                </c:pt>
                <c:pt idx="1990">
                  <c:v>40708</c:v>
                </c:pt>
                <c:pt idx="1991">
                  <c:v>40709</c:v>
                </c:pt>
                <c:pt idx="1992">
                  <c:v>40710</c:v>
                </c:pt>
                <c:pt idx="1993">
                  <c:v>40711</c:v>
                </c:pt>
                <c:pt idx="1994">
                  <c:v>40712</c:v>
                </c:pt>
                <c:pt idx="1995">
                  <c:v>40713</c:v>
                </c:pt>
                <c:pt idx="1996">
                  <c:v>40714</c:v>
                </c:pt>
                <c:pt idx="1997">
                  <c:v>40715</c:v>
                </c:pt>
                <c:pt idx="1998">
                  <c:v>40716</c:v>
                </c:pt>
                <c:pt idx="1999">
                  <c:v>40717</c:v>
                </c:pt>
                <c:pt idx="2000">
                  <c:v>40718</c:v>
                </c:pt>
                <c:pt idx="2001">
                  <c:v>40719</c:v>
                </c:pt>
                <c:pt idx="2002">
                  <c:v>40720</c:v>
                </c:pt>
                <c:pt idx="2003">
                  <c:v>40721</c:v>
                </c:pt>
                <c:pt idx="2004">
                  <c:v>40722</c:v>
                </c:pt>
                <c:pt idx="2005">
                  <c:v>40723</c:v>
                </c:pt>
                <c:pt idx="2006">
                  <c:v>40724</c:v>
                </c:pt>
                <c:pt idx="2007">
                  <c:v>40725</c:v>
                </c:pt>
                <c:pt idx="2008">
                  <c:v>40726</c:v>
                </c:pt>
                <c:pt idx="2009">
                  <c:v>40727</c:v>
                </c:pt>
                <c:pt idx="2010">
                  <c:v>40728</c:v>
                </c:pt>
                <c:pt idx="2011">
                  <c:v>40729</c:v>
                </c:pt>
                <c:pt idx="2012">
                  <c:v>40730</c:v>
                </c:pt>
                <c:pt idx="2013">
                  <c:v>40731</c:v>
                </c:pt>
                <c:pt idx="2014">
                  <c:v>40732</c:v>
                </c:pt>
                <c:pt idx="2015">
                  <c:v>40733</c:v>
                </c:pt>
                <c:pt idx="2016">
                  <c:v>40734</c:v>
                </c:pt>
                <c:pt idx="2017">
                  <c:v>40735</c:v>
                </c:pt>
                <c:pt idx="2018">
                  <c:v>40736</c:v>
                </c:pt>
                <c:pt idx="2019">
                  <c:v>40737</c:v>
                </c:pt>
                <c:pt idx="2020">
                  <c:v>40738</c:v>
                </c:pt>
                <c:pt idx="2021">
                  <c:v>40739</c:v>
                </c:pt>
                <c:pt idx="2022">
                  <c:v>40740</c:v>
                </c:pt>
                <c:pt idx="2023">
                  <c:v>40741</c:v>
                </c:pt>
                <c:pt idx="2024">
                  <c:v>40742</c:v>
                </c:pt>
                <c:pt idx="2025">
                  <c:v>40743</c:v>
                </c:pt>
                <c:pt idx="2026">
                  <c:v>40744</c:v>
                </c:pt>
                <c:pt idx="2027">
                  <c:v>40745</c:v>
                </c:pt>
                <c:pt idx="2028">
                  <c:v>40746</c:v>
                </c:pt>
                <c:pt idx="2029">
                  <c:v>40747</c:v>
                </c:pt>
                <c:pt idx="2030">
                  <c:v>40748</c:v>
                </c:pt>
                <c:pt idx="2031">
                  <c:v>40749</c:v>
                </c:pt>
                <c:pt idx="2032">
                  <c:v>40750</c:v>
                </c:pt>
                <c:pt idx="2033">
                  <c:v>40751</c:v>
                </c:pt>
                <c:pt idx="2034">
                  <c:v>40752</c:v>
                </c:pt>
                <c:pt idx="2035">
                  <c:v>40753</c:v>
                </c:pt>
                <c:pt idx="2036">
                  <c:v>40754</c:v>
                </c:pt>
                <c:pt idx="2037">
                  <c:v>40755</c:v>
                </c:pt>
                <c:pt idx="2038">
                  <c:v>40756</c:v>
                </c:pt>
                <c:pt idx="2039">
                  <c:v>40757</c:v>
                </c:pt>
                <c:pt idx="2040">
                  <c:v>40758</c:v>
                </c:pt>
                <c:pt idx="2041">
                  <c:v>40759</c:v>
                </c:pt>
                <c:pt idx="2042">
                  <c:v>40760</c:v>
                </c:pt>
                <c:pt idx="2043">
                  <c:v>40761</c:v>
                </c:pt>
                <c:pt idx="2044">
                  <c:v>40762</c:v>
                </c:pt>
                <c:pt idx="2045">
                  <c:v>40763</c:v>
                </c:pt>
                <c:pt idx="2046">
                  <c:v>40764</c:v>
                </c:pt>
                <c:pt idx="2047">
                  <c:v>40765</c:v>
                </c:pt>
                <c:pt idx="2048">
                  <c:v>40766</c:v>
                </c:pt>
                <c:pt idx="2049">
                  <c:v>40767</c:v>
                </c:pt>
                <c:pt idx="2050">
                  <c:v>40768</c:v>
                </c:pt>
                <c:pt idx="2051">
                  <c:v>40769</c:v>
                </c:pt>
                <c:pt idx="2052">
                  <c:v>40770</c:v>
                </c:pt>
                <c:pt idx="2053">
                  <c:v>40771</c:v>
                </c:pt>
                <c:pt idx="2054">
                  <c:v>40772</c:v>
                </c:pt>
                <c:pt idx="2055">
                  <c:v>40773</c:v>
                </c:pt>
                <c:pt idx="2056">
                  <c:v>40774</c:v>
                </c:pt>
                <c:pt idx="2057">
                  <c:v>40775</c:v>
                </c:pt>
                <c:pt idx="2058">
                  <c:v>40776</c:v>
                </c:pt>
                <c:pt idx="2059">
                  <c:v>40777</c:v>
                </c:pt>
                <c:pt idx="2060">
                  <c:v>40778</c:v>
                </c:pt>
                <c:pt idx="2061">
                  <c:v>40779</c:v>
                </c:pt>
                <c:pt idx="2062">
                  <c:v>40780</c:v>
                </c:pt>
                <c:pt idx="2063">
                  <c:v>40781</c:v>
                </c:pt>
                <c:pt idx="2064">
                  <c:v>40782</c:v>
                </c:pt>
                <c:pt idx="2065">
                  <c:v>40783</c:v>
                </c:pt>
                <c:pt idx="2066">
                  <c:v>40784</c:v>
                </c:pt>
                <c:pt idx="2067">
                  <c:v>40785</c:v>
                </c:pt>
                <c:pt idx="2068">
                  <c:v>40786</c:v>
                </c:pt>
                <c:pt idx="2069">
                  <c:v>40787</c:v>
                </c:pt>
                <c:pt idx="2070">
                  <c:v>40788</c:v>
                </c:pt>
                <c:pt idx="2071">
                  <c:v>40789</c:v>
                </c:pt>
                <c:pt idx="2072">
                  <c:v>40790</c:v>
                </c:pt>
                <c:pt idx="2073">
                  <c:v>40791</c:v>
                </c:pt>
                <c:pt idx="2074">
                  <c:v>40792</c:v>
                </c:pt>
                <c:pt idx="2075">
                  <c:v>40793</c:v>
                </c:pt>
                <c:pt idx="2076">
                  <c:v>40794</c:v>
                </c:pt>
                <c:pt idx="2077">
                  <c:v>40795</c:v>
                </c:pt>
                <c:pt idx="2078">
                  <c:v>40796</c:v>
                </c:pt>
                <c:pt idx="2079">
                  <c:v>40797</c:v>
                </c:pt>
                <c:pt idx="2080">
                  <c:v>40798</c:v>
                </c:pt>
                <c:pt idx="2081">
                  <c:v>40799</c:v>
                </c:pt>
                <c:pt idx="2082">
                  <c:v>40800</c:v>
                </c:pt>
                <c:pt idx="2083">
                  <c:v>40801</c:v>
                </c:pt>
                <c:pt idx="2084">
                  <c:v>40802</c:v>
                </c:pt>
                <c:pt idx="2085">
                  <c:v>40803</c:v>
                </c:pt>
                <c:pt idx="2086">
                  <c:v>40804</c:v>
                </c:pt>
                <c:pt idx="2087">
                  <c:v>40805</c:v>
                </c:pt>
                <c:pt idx="2088">
                  <c:v>40806</c:v>
                </c:pt>
                <c:pt idx="2089">
                  <c:v>40807</c:v>
                </c:pt>
                <c:pt idx="2090">
                  <c:v>40808</c:v>
                </c:pt>
                <c:pt idx="2091">
                  <c:v>40809</c:v>
                </c:pt>
                <c:pt idx="2092">
                  <c:v>40810</c:v>
                </c:pt>
                <c:pt idx="2093">
                  <c:v>40811</c:v>
                </c:pt>
                <c:pt idx="2094">
                  <c:v>40812</c:v>
                </c:pt>
                <c:pt idx="2095">
                  <c:v>40813</c:v>
                </c:pt>
                <c:pt idx="2096">
                  <c:v>40814</c:v>
                </c:pt>
                <c:pt idx="2097">
                  <c:v>40815</c:v>
                </c:pt>
                <c:pt idx="2098">
                  <c:v>40816</c:v>
                </c:pt>
                <c:pt idx="2099">
                  <c:v>40817</c:v>
                </c:pt>
                <c:pt idx="2100">
                  <c:v>40818</c:v>
                </c:pt>
                <c:pt idx="2101">
                  <c:v>40819</c:v>
                </c:pt>
                <c:pt idx="2102">
                  <c:v>40820</c:v>
                </c:pt>
                <c:pt idx="2103">
                  <c:v>40821</c:v>
                </c:pt>
                <c:pt idx="2104">
                  <c:v>40822</c:v>
                </c:pt>
                <c:pt idx="2105">
                  <c:v>40823</c:v>
                </c:pt>
                <c:pt idx="2106">
                  <c:v>40824</c:v>
                </c:pt>
                <c:pt idx="2107">
                  <c:v>40825</c:v>
                </c:pt>
                <c:pt idx="2108">
                  <c:v>40826</c:v>
                </c:pt>
                <c:pt idx="2109">
                  <c:v>40827</c:v>
                </c:pt>
                <c:pt idx="2110">
                  <c:v>40828</c:v>
                </c:pt>
                <c:pt idx="2111">
                  <c:v>40829</c:v>
                </c:pt>
                <c:pt idx="2112">
                  <c:v>40830</c:v>
                </c:pt>
                <c:pt idx="2113">
                  <c:v>40831</c:v>
                </c:pt>
                <c:pt idx="2114">
                  <c:v>40832</c:v>
                </c:pt>
                <c:pt idx="2115">
                  <c:v>40833</c:v>
                </c:pt>
                <c:pt idx="2116">
                  <c:v>40834</c:v>
                </c:pt>
                <c:pt idx="2117">
                  <c:v>40835</c:v>
                </c:pt>
                <c:pt idx="2118">
                  <c:v>40836</c:v>
                </c:pt>
                <c:pt idx="2119">
                  <c:v>40837</c:v>
                </c:pt>
                <c:pt idx="2120">
                  <c:v>40838</c:v>
                </c:pt>
                <c:pt idx="2121">
                  <c:v>40839</c:v>
                </c:pt>
                <c:pt idx="2122">
                  <c:v>40840</c:v>
                </c:pt>
                <c:pt idx="2123">
                  <c:v>40841</c:v>
                </c:pt>
                <c:pt idx="2124">
                  <c:v>40842</c:v>
                </c:pt>
                <c:pt idx="2125">
                  <c:v>40843</c:v>
                </c:pt>
                <c:pt idx="2126">
                  <c:v>40844</c:v>
                </c:pt>
                <c:pt idx="2127">
                  <c:v>40845</c:v>
                </c:pt>
                <c:pt idx="2128">
                  <c:v>40846</c:v>
                </c:pt>
                <c:pt idx="2129">
                  <c:v>40847</c:v>
                </c:pt>
                <c:pt idx="2130">
                  <c:v>40848</c:v>
                </c:pt>
                <c:pt idx="2131">
                  <c:v>40849</c:v>
                </c:pt>
                <c:pt idx="2132">
                  <c:v>40850</c:v>
                </c:pt>
                <c:pt idx="2133">
                  <c:v>40851</c:v>
                </c:pt>
                <c:pt idx="2134">
                  <c:v>40852</c:v>
                </c:pt>
                <c:pt idx="2135">
                  <c:v>40853</c:v>
                </c:pt>
                <c:pt idx="2136">
                  <c:v>40854</c:v>
                </c:pt>
                <c:pt idx="2137">
                  <c:v>40855</c:v>
                </c:pt>
                <c:pt idx="2138">
                  <c:v>40856</c:v>
                </c:pt>
                <c:pt idx="2139">
                  <c:v>40857</c:v>
                </c:pt>
                <c:pt idx="2140">
                  <c:v>40858</c:v>
                </c:pt>
                <c:pt idx="2141">
                  <c:v>40859</c:v>
                </c:pt>
                <c:pt idx="2142">
                  <c:v>40860</c:v>
                </c:pt>
                <c:pt idx="2143">
                  <c:v>40861</c:v>
                </c:pt>
                <c:pt idx="2144">
                  <c:v>40862</c:v>
                </c:pt>
                <c:pt idx="2145">
                  <c:v>40863</c:v>
                </c:pt>
                <c:pt idx="2146">
                  <c:v>40864</c:v>
                </c:pt>
                <c:pt idx="2147">
                  <c:v>40865</c:v>
                </c:pt>
                <c:pt idx="2148">
                  <c:v>40866</c:v>
                </c:pt>
                <c:pt idx="2149">
                  <c:v>40867</c:v>
                </c:pt>
                <c:pt idx="2150">
                  <c:v>40868</c:v>
                </c:pt>
                <c:pt idx="2151">
                  <c:v>40869</c:v>
                </c:pt>
                <c:pt idx="2152">
                  <c:v>40870</c:v>
                </c:pt>
                <c:pt idx="2153">
                  <c:v>40871</c:v>
                </c:pt>
                <c:pt idx="2154">
                  <c:v>40872</c:v>
                </c:pt>
                <c:pt idx="2155">
                  <c:v>40873</c:v>
                </c:pt>
                <c:pt idx="2156">
                  <c:v>40874</c:v>
                </c:pt>
                <c:pt idx="2157">
                  <c:v>40875</c:v>
                </c:pt>
                <c:pt idx="2158">
                  <c:v>40876</c:v>
                </c:pt>
                <c:pt idx="2159">
                  <c:v>40877</c:v>
                </c:pt>
                <c:pt idx="2160">
                  <c:v>40878</c:v>
                </c:pt>
                <c:pt idx="2161">
                  <c:v>40879</c:v>
                </c:pt>
                <c:pt idx="2162">
                  <c:v>40880</c:v>
                </c:pt>
                <c:pt idx="2163">
                  <c:v>40881</c:v>
                </c:pt>
                <c:pt idx="2164">
                  <c:v>40882</c:v>
                </c:pt>
                <c:pt idx="2165">
                  <c:v>40883</c:v>
                </c:pt>
                <c:pt idx="2166">
                  <c:v>40884</c:v>
                </c:pt>
                <c:pt idx="2167">
                  <c:v>40885</c:v>
                </c:pt>
                <c:pt idx="2168">
                  <c:v>40886</c:v>
                </c:pt>
                <c:pt idx="2169">
                  <c:v>40887</c:v>
                </c:pt>
                <c:pt idx="2170">
                  <c:v>40888</c:v>
                </c:pt>
                <c:pt idx="2171">
                  <c:v>40889</c:v>
                </c:pt>
                <c:pt idx="2172">
                  <c:v>40890</c:v>
                </c:pt>
                <c:pt idx="2173">
                  <c:v>40891</c:v>
                </c:pt>
                <c:pt idx="2174">
                  <c:v>40892</c:v>
                </c:pt>
                <c:pt idx="2175">
                  <c:v>40893</c:v>
                </c:pt>
                <c:pt idx="2176">
                  <c:v>40894</c:v>
                </c:pt>
                <c:pt idx="2177">
                  <c:v>40895</c:v>
                </c:pt>
                <c:pt idx="2178">
                  <c:v>40896</c:v>
                </c:pt>
                <c:pt idx="2179">
                  <c:v>40897</c:v>
                </c:pt>
                <c:pt idx="2180">
                  <c:v>40898</c:v>
                </c:pt>
                <c:pt idx="2181">
                  <c:v>40899</c:v>
                </c:pt>
                <c:pt idx="2182">
                  <c:v>40900</c:v>
                </c:pt>
                <c:pt idx="2183">
                  <c:v>40901</c:v>
                </c:pt>
                <c:pt idx="2184">
                  <c:v>40902</c:v>
                </c:pt>
                <c:pt idx="2185">
                  <c:v>40903</c:v>
                </c:pt>
                <c:pt idx="2186">
                  <c:v>40904</c:v>
                </c:pt>
                <c:pt idx="2187">
                  <c:v>40905</c:v>
                </c:pt>
                <c:pt idx="2188">
                  <c:v>40906</c:v>
                </c:pt>
                <c:pt idx="2189">
                  <c:v>40907</c:v>
                </c:pt>
                <c:pt idx="2190">
                  <c:v>40908</c:v>
                </c:pt>
                <c:pt idx="2191">
                  <c:v>40909</c:v>
                </c:pt>
                <c:pt idx="2192">
                  <c:v>40910</c:v>
                </c:pt>
                <c:pt idx="2193">
                  <c:v>40911</c:v>
                </c:pt>
                <c:pt idx="2194">
                  <c:v>40912</c:v>
                </c:pt>
                <c:pt idx="2195">
                  <c:v>40913</c:v>
                </c:pt>
                <c:pt idx="2196">
                  <c:v>40914</c:v>
                </c:pt>
                <c:pt idx="2197">
                  <c:v>40915</c:v>
                </c:pt>
                <c:pt idx="2198">
                  <c:v>40916</c:v>
                </c:pt>
                <c:pt idx="2199">
                  <c:v>40917</c:v>
                </c:pt>
                <c:pt idx="2200">
                  <c:v>40918</c:v>
                </c:pt>
                <c:pt idx="2201">
                  <c:v>40919</c:v>
                </c:pt>
                <c:pt idx="2202">
                  <c:v>40920</c:v>
                </c:pt>
                <c:pt idx="2203">
                  <c:v>40921</c:v>
                </c:pt>
                <c:pt idx="2204">
                  <c:v>40922</c:v>
                </c:pt>
                <c:pt idx="2205">
                  <c:v>40923</c:v>
                </c:pt>
                <c:pt idx="2206">
                  <c:v>40924</c:v>
                </c:pt>
                <c:pt idx="2207">
                  <c:v>40925</c:v>
                </c:pt>
                <c:pt idx="2208">
                  <c:v>40926</c:v>
                </c:pt>
                <c:pt idx="2209">
                  <c:v>40927</c:v>
                </c:pt>
                <c:pt idx="2210">
                  <c:v>40928</c:v>
                </c:pt>
                <c:pt idx="2211">
                  <c:v>40929</c:v>
                </c:pt>
                <c:pt idx="2212">
                  <c:v>40930</c:v>
                </c:pt>
                <c:pt idx="2213">
                  <c:v>40931</c:v>
                </c:pt>
                <c:pt idx="2214">
                  <c:v>40932</c:v>
                </c:pt>
                <c:pt idx="2215">
                  <c:v>40933</c:v>
                </c:pt>
                <c:pt idx="2216">
                  <c:v>40934</c:v>
                </c:pt>
                <c:pt idx="2217">
                  <c:v>40935</c:v>
                </c:pt>
                <c:pt idx="2218">
                  <c:v>40936</c:v>
                </c:pt>
                <c:pt idx="2219">
                  <c:v>40937</c:v>
                </c:pt>
                <c:pt idx="2220">
                  <c:v>40938</c:v>
                </c:pt>
                <c:pt idx="2221">
                  <c:v>40939</c:v>
                </c:pt>
                <c:pt idx="2222">
                  <c:v>40940</c:v>
                </c:pt>
                <c:pt idx="2223">
                  <c:v>40941</c:v>
                </c:pt>
                <c:pt idx="2224">
                  <c:v>40942</c:v>
                </c:pt>
                <c:pt idx="2225">
                  <c:v>40943</c:v>
                </c:pt>
                <c:pt idx="2226">
                  <c:v>40944</c:v>
                </c:pt>
                <c:pt idx="2227">
                  <c:v>40945</c:v>
                </c:pt>
                <c:pt idx="2228">
                  <c:v>40946</c:v>
                </c:pt>
                <c:pt idx="2229">
                  <c:v>40947</c:v>
                </c:pt>
                <c:pt idx="2230">
                  <c:v>40948</c:v>
                </c:pt>
                <c:pt idx="2231">
                  <c:v>40949</c:v>
                </c:pt>
                <c:pt idx="2232">
                  <c:v>40950</c:v>
                </c:pt>
                <c:pt idx="2233">
                  <c:v>40951</c:v>
                </c:pt>
                <c:pt idx="2234">
                  <c:v>40952</c:v>
                </c:pt>
                <c:pt idx="2235">
                  <c:v>40953</c:v>
                </c:pt>
                <c:pt idx="2236">
                  <c:v>40954</c:v>
                </c:pt>
                <c:pt idx="2237">
                  <c:v>40955</c:v>
                </c:pt>
                <c:pt idx="2238">
                  <c:v>40956</c:v>
                </c:pt>
                <c:pt idx="2239">
                  <c:v>40957</c:v>
                </c:pt>
                <c:pt idx="2240">
                  <c:v>40958</c:v>
                </c:pt>
                <c:pt idx="2241">
                  <c:v>40959</c:v>
                </c:pt>
                <c:pt idx="2242">
                  <c:v>40960</c:v>
                </c:pt>
                <c:pt idx="2243">
                  <c:v>40961</c:v>
                </c:pt>
                <c:pt idx="2244">
                  <c:v>40962</c:v>
                </c:pt>
                <c:pt idx="2245">
                  <c:v>40963</c:v>
                </c:pt>
                <c:pt idx="2246">
                  <c:v>40964</c:v>
                </c:pt>
                <c:pt idx="2247">
                  <c:v>40965</c:v>
                </c:pt>
                <c:pt idx="2248">
                  <c:v>40966</c:v>
                </c:pt>
                <c:pt idx="2249">
                  <c:v>40967</c:v>
                </c:pt>
                <c:pt idx="2250">
                  <c:v>40968</c:v>
                </c:pt>
                <c:pt idx="2251">
                  <c:v>40969</c:v>
                </c:pt>
                <c:pt idx="2252">
                  <c:v>40970</c:v>
                </c:pt>
                <c:pt idx="2253">
                  <c:v>40971</c:v>
                </c:pt>
                <c:pt idx="2254">
                  <c:v>40972</c:v>
                </c:pt>
                <c:pt idx="2255">
                  <c:v>40973</c:v>
                </c:pt>
                <c:pt idx="2256">
                  <c:v>40974</c:v>
                </c:pt>
                <c:pt idx="2257">
                  <c:v>40975</c:v>
                </c:pt>
                <c:pt idx="2258">
                  <c:v>40976</c:v>
                </c:pt>
                <c:pt idx="2259">
                  <c:v>40977</c:v>
                </c:pt>
                <c:pt idx="2260">
                  <c:v>40978</c:v>
                </c:pt>
                <c:pt idx="2261">
                  <c:v>40979</c:v>
                </c:pt>
                <c:pt idx="2262">
                  <c:v>40980</c:v>
                </c:pt>
                <c:pt idx="2263">
                  <c:v>40981</c:v>
                </c:pt>
                <c:pt idx="2264">
                  <c:v>40982</c:v>
                </c:pt>
                <c:pt idx="2265">
                  <c:v>40983</c:v>
                </c:pt>
                <c:pt idx="2266">
                  <c:v>40984</c:v>
                </c:pt>
                <c:pt idx="2267">
                  <c:v>40985</c:v>
                </c:pt>
                <c:pt idx="2268">
                  <c:v>40986</c:v>
                </c:pt>
                <c:pt idx="2269">
                  <c:v>40987</c:v>
                </c:pt>
                <c:pt idx="2270">
                  <c:v>40988</c:v>
                </c:pt>
                <c:pt idx="2271">
                  <c:v>40989</c:v>
                </c:pt>
                <c:pt idx="2272">
                  <c:v>40990</c:v>
                </c:pt>
                <c:pt idx="2273">
                  <c:v>40991</c:v>
                </c:pt>
                <c:pt idx="2274">
                  <c:v>40992</c:v>
                </c:pt>
                <c:pt idx="2275">
                  <c:v>40993</c:v>
                </c:pt>
                <c:pt idx="2276">
                  <c:v>40994</c:v>
                </c:pt>
                <c:pt idx="2277">
                  <c:v>40995</c:v>
                </c:pt>
                <c:pt idx="2278">
                  <c:v>40996</c:v>
                </c:pt>
                <c:pt idx="2279">
                  <c:v>40997</c:v>
                </c:pt>
                <c:pt idx="2280">
                  <c:v>40998</c:v>
                </c:pt>
                <c:pt idx="2281">
                  <c:v>40999</c:v>
                </c:pt>
                <c:pt idx="2282">
                  <c:v>41000</c:v>
                </c:pt>
                <c:pt idx="2283">
                  <c:v>41001</c:v>
                </c:pt>
                <c:pt idx="2284">
                  <c:v>41002</c:v>
                </c:pt>
                <c:pt idx="2285">
                  <c:v>41003</c:v>
                </c:pt>
                <c:pt idx="2286">
                  <c:v>41004</c:v>
                </c:pt>
                <c:pt idx="2287">
                  <c:v>41005</c:v>
                </c:pt>
                <c:pt idx="2288">
                  <c:v>41006</c:v>
                </c:pt>
                <c:pt idx="2289">
                  <c:v>41007</c:v>
                </c:pt>
                <c:pt idx="2290">
                  <c:v>41008</c:v>
                </c:pt>
                <c:pt idx="2291">
                  <c:v>41009</c:v>
                </c:pt>
                <c:pt idx="2292">
                  <c:v>41010</c:v>
                </c:pt>
                <c:pt idx="2293">
                  <c:v>41011</c:v>
                </c:pt>
                <c:pt idx="2294">
                  <c:v>41012</c:v>
                </c:pt>
                <c:pt idx="2295">
                  <c:v>41013</c:v>
                </c:pt>
                <c:pt idx="2296">
                  <c:v>41014</c:v>
                </c:pt>
                <c:pt idx="2297">
                  <c:v>41015</c:v>
                </c:pt>
                <c:pt idx="2298">
                  <c:v>41016</c:v>
                </c:pt>
                <c:pt idx="2299">
                  <c:v>41017</c:v>
                </c:pt>
                <c:pt idx="2300">
                  <c:v>41018</c:v>
                </c:pt>
                <c:pt idx="2301">
                  <c:v>41019</c:v>
                </c:pt>
                <c:pt idx="2302">
                  <c:v>41020</c:v>
                </c:pt>
                <c:pt idx="2303">
                  <c:v>41021</c:v>
                </c:pt>
                <c:pt idx="2304">
                  <c:v>41022</c:v>
                </c:pt>
                <c:pt idx="2305">
                  <c:v>41023</c:v>
                </c:pt>
                <c:pt idx="2306">
                  <c:v>41024</c:v>
                </c:pt>
                <c:pt idx="2307">
                  <c:v>41025</c:v>
                </c:pt>
                <c:pt idx="2308">
                  <c:v>41026</c:v>
                </c:pt>
                <c:pt idx="2309">
                  <c:v>41027</c:v>
                </c:pt>
                <c:pt idx="2310">
                  <c:v>41028</c:v>
                </c:pt>
                <c:pt idx="2311">
                  <c:v>41029</c:v>
                </c:pt>
                <c:pt idx="2312">
                  <c:v>41030</c:v>
                </c:pt>
                <c:pt idx="2313">
                  <c:v>41031</c:v>
                </c:pt>
                <c:pt idx="2314">
                  <c:v>41032</c:v>
                </c:pt>
                <c:pt idx="2315">
                  <c:v>41033</c:v>
                </c:pt>
                <c:pt idx="2316">
                  <c:v>41034</c:v>
                </c:pt>
                <c:pt idx="2317">
                  <c:v>41035</c:v>
                </c:pt>
                <c:pt idx="2318">
                  <c:v>41036</c:v>
                </c:pt>
                <c:pt idx="2319">
                  <c:v>41037</c:v>
                </c:pt>
                <c:pt idx="2320">
                  <c:v>41038</c:v>
                </c:pt>
                <c:pt idx="2321">
                  <c:v>41039</c:v>
                </c:pt>
                <c:pt idx="2322">
                  <c:v>41040</c:v>
                </c:pt>
                <c:pt idx="2323">
                  <c:v>41041</c:v>
                </c:pt>
                <c:pt idx="2324">
                  <c:v>41042</c:v>
                </c:pt>
                <c:pt idx="2325">
                  <c:v>41043</c:v>
                </c:pt>
                <c:pt idx="2326">
                  <c:v>41044</c:v>
                </c:pt>
                <c:pt idx="2327">
                  <c:v>41045</c:v>
                </c:pt>
                <c:pt idx="2328">
                  <c:v>41046</c:v>
                </c:pt>
                <c:pt idx="2329">
                  <c:v>41047</c:v>
                </c:pt>
                <c:pt idx="2330">
                  <c:v>41048</c:v>
                </c:pt>
                <c:pt idx="2331">
                  <c:v>41049</c:v>
                </c:pt>
                <c:pt idx="2332">
                  <c:v>41050</c:v>
                </c:pt>
                <c:pt idx="2333">
                  <c:v>41051</c:v>
                </c:pt>
                <c:pt idx="2334">
                  <c:v>41052</c:v>
                </c:pt>
                <c:pt idx="2335">
                  <c:v>41053</c:v>
                </c:pt>
                <c:pt idx="2336">
                  <c:v>41054</c:v>
                </c:pt>
                <c:pt idx="2337">
                  <c:v>41055</c:v>
                </c:pt>
                <c:pt idx="2338">
                  <c:v>41056</c:v>
                </c:pt>
                <c:pt idx="2339">
                  <c:v>41057</c:v>
                </c:pt>
                <c:pt idx="2340">
                  <c:v>41058</c:v>
                </c:pt>
                <c:pt idx="2341">
                  <c:v>41059</c:v>
                </c:pt>
                <c:pt idx="2342">
                  <c:v>41060</c:v>
                </c:pt>
                <c:pt idx="2343">
                  <c:v>41061</c:v>
                </c:pt>
                <c:pt idx="2344">
                  <c:v>41062</c:v>
                </c:pt>
                <c:pt idx="2345">
                  <c:v>41063</c:v>
                </c:pt>
                <c:pt idx="2346">
                  <c:v>41064</c:v>
                </c:pt>
                <c:pt idx="2347">
                  <c:v>41065</c:v>
                </c:pt>
                <c:pt idx="2348">
                  <c:v>41066</c:v>
                </c:pt>
                <c:pt idx="2349">
                  <c:v>41067</c:v>
                </c:pt>
                <c:pt idx="2350">
                  <c:v>41068</c:v>
                </c:pt>
                <c:pt idx="2351">
                  <c:v>41069</c:v>
                </c:pt>
                <c:pt idx="2352">
                  <c:v>41070</c:v>
                </c:pt>
                <c:pt idx="2353">
                  <c:v>41071</c:v>
                </c:pt>
                <c:pt idx="2354">
                  <c:v>41072</c:v>
                </c:pt>
                <c:pt idx="2355">
                  <c:v>41073</c:v>
                </c:pt>
                <c:pt idx="2356">
                  <c:v>41074</c:v>
                </c:pt>
                <c:pt idx="2357">
                  <c:v>41075</c:v>
                </c:pt>
                <c:pt idx="2358">
                  <c:v>41076</c:v>
                </c:pt>
                <c:pt idx="2359">
                  <c:v>41077</c:v>
                </c:pt>
                <c:pt idx="2360">
                  <c:v>41078</c:v>
                </c:pt>
                <c:pt idx="2361">
                  <c:v>41079</c:v>
                </c:pt>
                <c:pt idx="2362">
                  <c:v>41080</c:v>
                </c:pt>
                <c:pt idx="2363">
                  <c:v>41081</c:v>
                </c:pt>
                <c:pt idx="2364">
                  <c:v>41082</c:v>
                </c:pt>
                <c:pt idx="2365">
                  <c:v>41083</c:v>
                </c:pt>
                <c:pt idx="2366">
                  <c:v>41084</c:v>
                </c:pt>
                <c:pt idx="2367">
                  <c:v>41085</c:v>
                </c:pt>
                <c:pt idx="2368">
                  <c:v>41086</c:v>
                </c:pt>
                <c:pt idx="2369">
                  <c:v>41087</c:v>
                </c:pt>
                <c:pt idx="2370">
                  <c:v>41088</c:v>
                </c:pt>
                <c:pt idx="2371">
                  <c:v>41089</c:v>
                </c:pt>
                <c:pt idx="2372">
                  <c:v>41090</c:v>
                </c:pt>
                <c:pt idx="2373">
                  <c:v>41091</c:v>
                </c:pt>
                <c:pt idx="2374">
                  <c:v>41092</c:v>
                </c:pt>
                <c:pt idx="2375">
                  <c:v>41093</c:v>
                </c:pt>
                <c:pt idx="2376">
                  <c:v>41094</c:v>
                </c:pt>
                <c:pt idx="2377">
                  <c:v>41095</c:v>
                </c:pt>
                <c:pt idx="2378">
                  <c:v>41096</c:v>
                </c:pt>
                <c:pt idx="2379">
                  <c:v>41097</c:v>
                </c:pt>
                <c:pt idx="2380">
                  <c:v>41098</c:v>
                </c:pt>
                <c:pt idx="2381">
                  <c:v>41099</c:v>
                </c:pt>
                <c:pt idx="2382">
                  <c:v>41100</c:v>
                </c:pt>
                <c:pt idx="2383">
                  <c:v>41101</c:v>
                </c:pt>
                <c:pt idx="2384">
                  <c:v>41102</c:v>
                </c:pt>
                <c:pt idx="2385">
                  <c:v>41103</c:v>
                </c:pt>
                <c:pt idx="2386">
                  <c:v>41104</c:v>
                </c:pt>
                <c:pt idx="2387">
                  <c:v>41105</c:v>
                </c:pt>
                <c:pt idx="2388">
                  <c:v>41106</c:v>
                </c:pt>
                <c:pt idx="2389">
                  <c:v>41107</c:v>
                </c:pt>
                <c:pt idx="2390">
                  <c:v>41108</c:v>
                </c:pt>
                <c:pt idx="2391">
                  <c:v>41109</c:v>
                </c:pt>
                <c:pt idx="2392">
                  <c:v>41110</c:v>
                </c:pt>
                <c:pt idx="2393">
                  <c:v>41111</c:v>
                </c:pt>
                <c:pt idx="2394">
                  <c:v>41112</c:v>
                </c:pt>
                <c:pt idx="2395">
                  <c:v>41113</c:v>
                </c:pt>
                <c:pt idx="2396">
                  <c:v>41114</c:v>
                </c:pt>
                <c:pt idx="2397">
                  <c:v>41115</c:v>
                </c:pt>
                <c:pt idx="2398">
                  <c:v>41116</c:v>
                </c:pt>
                <c:pt idx="2399">
                  <c:v>41117</c:v>
                </c:pt>
                <c:pt idx="2400">
                  <c:v>41118</c:v>
                </c:pt>
                <c:pt idx="2401">
                  <c:v>41119</c:v>
                </c:pt>
                <c:pt idx="2402">
                  <c:v>41120</c:v>
                </c:pt>
                <c:pt idx="2403">
                  <c:v>41121</c:v>
                </c:pt>
                <c:pt idx="2404">
                  <c:v>41122</c:v>
                </c:pt>
                <c:pt idx="2405">
                  <c:v>41123</c:v>
                </c:pt>
                <c:pt idx="2406">
                  <c:v>41124</c:v>
                </c:pt>
                <c:pt idx="2407">
                  <c:v>41125</c:v>
                </c:pt>
                <c:pt idx="2408">
                  <c:v>41126</c:v>
                </c:pt>
                <c:pt idx="2409">
                  <c:v>41127</c:v>
                </c:pt>
                <c:pt idx="2410">
                  <c:v>41128</c:v>
                </c:pt>
                <c:pt idx="2411">
                  <c:v>41129</c:v>
                </c:pt>
                <c:pt idx="2412">
                  <c:v>41130</c:v>
                </c:pt>
                <c:pt idx="2413">
                  <c:v>41131</c:v>
                </c:pt>
                <c:pt idx="2414">
                  <c:v>41132</c:v>
                </c:pt>
                <c:pt idx="2415">
                  <c:v>41133</c:v>
                </c:pt>
                <c:pt idx="2416">
                  <c:v>41134</c:v>
                </c:pt>
                <c:pt idx="2417">
                  <c:v>41135</c:v>
                </c:pt>
                <c:pt idx="2418">
                  <c:v>41136</c:v>
                </c:pt>
                <c:pt idx="2419">
                  <c:v>41137</c:v>
                </c:pt>
                <c:pt idx="2420">
                  <c:v>41138</c:v>
                </c:pt>
                <c:pt idx="2421">
                  <c:v>41139</c:v>
                </c:pt>
                <c:pt idx="2422">
                  <c:v>41140</c:v>
                </c:pt>
                <c:pt idx="2423">
                  <c:v>41141</c:v>
                </c:pt>
                <c:pt idx="2424">
                  <c:v>41142</c:v>
                </c:pt>
                <c:pt idx="2425">
                  <c:v>41143</c:v>
                </c:pt>
                <c:pt idx="2426">
                  <c:v>41144</c:v>
                </c:pt>
                <c:pt idx="2427">
                  <c:v>41145</c:v>
                </c:pt>
                <c:pt idx="2428">
                  <c:v>41146</c:v>
                </c:pt>
                <c:pt idx="2429">
                  <c:v>41147</c:v>
                </c:pt>
                <c:pt idx="2430">
                  <c:v>41148</c:v>
                </c:pt>
                <c:pt idx="2431">
                  <c:v>41149</c:v>
                </c:pt>
                <c:pt idx="2432">
                  <c:v>41150</c:v>
                </c:pt>
                <c:pt idx="2433">
                  <c:v>41151</c:v>
                </c:pt>
                <c:pt idx="2434">
                  <c:v>41152</c:v>
                </c:pt>
                <c:pt idx="2435">
                  <c:v>41153</c:v>
                </c:pt>
                <c:pt idx="2436">
                  <c:v>41154</c:v>
                </c:pt>
                <c:pt idx="2437">
                  <c:v>41155</c:v>
                </c:pt>
                <c:pt idx="2438">
                  <c:v>41156</c:v>
                </c:pt>
                <c:pt idx="2439">
                  <c:v>41157</c:v>
                </c:pt>
                <c:pt idx="2440">
                  <c:v>41158</c:v>
                </c:pt>
                <c:pt idx="2441">
                  <c:v>41159</c:v>
                </c:pt>
                <c:pt idx="2442">
                  <c:v>41160</c:v>
                </c:pt>
                <c:pt idx="2443">
                  <c:v>41161</c:v>
                </c:pt>
                <c:pt idx="2444">
                  <c:v>41162</c:v>
                </c:pt>
                <c:pt idx="2445">
                  <c:v>41163</c:v>
                </c:pt>
                <c:pt idx="2446">
                  <c:v>41164</c:v>
                </c:pt>
                <c:pt idx="2447">
                  <c:v>41165</c:v>
                </c:pt>
                <c:pt idx="2448">
                  <c:v>41166</c:v>
                </c:pt>
                <c:pt idx="2449">
                  <c:v>41167</c:v>
                </c:pt>
                <c:pt idx="2450">
                  <c:v>41168</c:v>
                </c:pt>
                <c:pt idx="2451">
                  <c:v>41169</c:v>
                </c:pt>
                <c:pt idx="2452">
                  <c:v>41170</c:v>
                </c:pt>
                <c:pt idx="2453">
                  <c:v>41171</c:v>
                </c:pt>
                <c:pt idx="2454">
                  <c:v>41172</c:v>
                </c:pt>
                <c:pt idx="2455">
                  <c:v>41173</c:v>
                </c:pt>
                <c:pt idx="2456">
                  <c:v>41174</c:v>
                </c:pt>
                <c:pt idx="2457">
                  <c:v>41175</c:v>
                </c:pt>
                <c:pt idx="2458">
                  <c:v>41176</c:v>
                </c:pt>
                <c:pt idx="2459">
                  <c:v>41177</c:v>
                </c:pt>
                <c:pt idx="2460">
                  <c:v>41178</c:v>
                </c:pt>
                <c:pt idx="2461">
                  <c:v>41179</c:v>
                </c:pt>
                <c:pt idx="2462">
                  <c:v>41180</c:v>
                </c:pt>
                <c:pt idx="2463">
                  <c:v>41181</c:v>
                </c:pt>
                <c:pt idx="2464">
                  <c:v>41182</c:v>
                </c:pt>
                <c:pt idx="2465">
                  <c:v>41183</c:v>
                </c:pt>
                <c:pt idx="2466">
                  <c:v>41184</c:v>
                </c:pt>
                <c:pt idx="2467">
                  <c:v>41185</c:v>
                </c:pt>
                <c:pt idx="2468">
                  <c:v>41186</c:v>
                </c:pt>
                <c:pt idx="2469">
                  <c:v>41187</c:v>
                </c:pt>
                <c:pt idx="2470">
                  <c:v>41188</c:v>
                </c:pt>
                <c:pt idx="2471">
                  <c:v>41189</c:v>
                </c:pt>
                <c:pt idx="2472">
                  <c:v>41190</c:v>
                </c:pt>
                <c:pt idx="2473">
                  <c:v>41191</c:v>
                </c:pt>
                <c:pt idx="2474">
                  <c:v>41192</c:v>
                </c:pt>
                <c:pt idx="2475">
                  <c:v>41193</c:v>
                </c:pt>
                <c:pt idx="2476">
                  <c:v>41194</c:v>
                </c:pt>
                <c:pt idx="2477">
                  <c:v>41195</c:v>
                </c:pt>
                <c:pt idx="2478">
                  <c:v>41196</c:v>
                </c:pt>
                <c:pt idx="2479">
                  <c:v>41197</c:v>
                </c:pt>
                <c:pt idx="2480">
                  <c:v>41198</c:v>
                </c:pt>
                <c:pt idx="2481">
                  <c:v>41199</c:v>
                </c:pt>
                <c:pt idx="2482">
                  <c:v>41200</c:v>
                </c:pt>
                <c:pt idx="2483">
                  <c:v>41201</c:v>
                </c:pt>
                <c:pt idx="2484">
                  <c:v>41202</c:v>
                </c:pt>
                <c:pt idx="2485">
                  <c:v>41203</c:v>
                </c:pt>
                <c:pt idx="2486">
                  <c:v>41204</c:v>
                </c:pt>
                <c:pt idx="2487">
                  <c:v>41205</c:v>
                </c:pt>
                <c:pt idx="2488">
                  <c:v>41206</c:v>
                </c:pt>
                <c:pt idx="2489">
                  <c:v>41207</c:v>
                </c:pt>
                <c:pt idx="2490">
                  <c:v>41208</c:v>
                </c:pt>
                <c:pt idx="2491">
                  <c:v>41209</c:v>
                </c:pt>
                <c:pt idx="2492">
                  <c:v>41210</c:v>
                </c:pt>
                <c:pt idx="2493">
                  <c:v>41211</c:v>
                </c:pt>
                <c:pt idx="2494">
                  <c:v>41212</c:v>
                </c:pt>
                <c:pt idx="2495">
                  <c:v>41213</c:v>
                </c:pt>
                <c:pt idx="2496">
                  <c:v>41214</c:v>
                </c:pt>
                <c:pt idx="2497">
                  <c:v>41215</c:v>
                </c:pt>
                <c:pt idx="2498">
                  <c:v>41216</c:v>
                </c:pt>
                <c:pt idx="2499">
                  <c:v>41217</c:v>
                </c:pt>
                <c:pt idx="2500">
                  <c:v>41218</c:v>
                </c:pt>
                <c:pt idx="2501">
                  <c:v>41219</c:v>
                </c:pt>
                <c:pt idx="2502">
                  <c:v>41220</c:v>
                </c:pt>
                <c:pt idx="2503">
                  <c:v>41221</c:v>
                </c:pt>
                <c:pt idx="2504">
                  <c:v>41222</c:v>
                </c:pt>
                <c:pt idx="2505">
                  <c:v>41223</c:v>
                </c:pt>
                <c:pt idx="2506">
                  <c:v>41224</c:v>
                </c:pt>
                <c:pt idx="2507">
                  <c:v>41225</c:v>
                </c:pt>
                <c:pt idx="2508">
                  <c:v>41226</c:v>
                </c:pt>
                <c:pt idx="2509">
                  <c:v>41227</c:v>
                </c:pt>
                <c:pt idx="2510">
                  <c:v>41228</c:v>
                </c:pt>
                <c:pt idx="2511">
                  <c:v>41229</c:v>
                </c:pt>
                <c:pt idx="2512">
                  <c:v>41230</c:v>
                </c:pt>
                <c:pt idx="2513">
                  <c:v>41231</c:v>
                </c:pt>
                <c:pt idx="2514">
                  <c:v>41232</c:v>
                </c:pt>
                <c:pt idx="2515">
                  <c:v>41233</c:v>
                </c:pt>
                <c:pt idx="2516">
                  <c:v>41234</c:v>
                </c:pt>
                <c:pt idx="2517">
                  <c:v>41235</c:v>
                </c:pt>
                <c:pt idx="2518">
                  <c:v>41236</c:v>
                </c:pt>
                <c:pt idx="2519">
                  <c:v>41237</c:v>
                </c:pt>
                <c:pt idx="2520">
                  <c:v>41238</c:v>
                </c:pt>
                <c:pt idx="2521">
                  <c:v>41239</c:v>
                </c:pt>
                <c:pt idx="2522">
                  <c:v>41240</c:v>
                </c:pt>
                <c:pt idx="2523">
                  <c:v>41241</c:v>
                </c:pt>
                <c:pt idx="2524">
                  <c:v>41242</c:v>
                </c:pt>
                <c:pt idx="2525">
                  <c:v>41243</c:v>
                </c:pt>
                <c:pt idx="2526">
                  <c:v>41244</c:v>
                </c:pt>
                <c:pt idx="2527">
                  <c:v>41245</c:v>
                </c:pt>
                <c:pt idx="2528">
                  <c:v>41246</c:v>
                </c:pt>
                <c:pt idx="2529">
                  <c:v>41247</c:v>
                </c:pt>
                <c:pt idx="2530">
                  <c:v>41248</c:v>
                </c:pt>
                <c:pt idx="2531">
                  <c:v>41249</c:v>
                </c:pt>
                <c:pt idx="2532">
                  <c:v>41250</c:v>
                </c:pt>
                <c:pt idx="2533">
                  <c:v>41251</c:v>
                </c:pt>
                <c:pt idx="2534">
                  <c:v>41252</c:v>
                </c:pt>
                <c:pt idx="2535">
                  <c:v>41253</c:v>
                </c:pt>
                <c:pt idx="2536">
                  <c:v>41254</c:v>
                </c:pt>
                <c:pt idx="2537">
                  <c:v>41255</c:v>
                </c:pt>
                <c:pt idx="2538">
                  <c:v>41256</c:v>
                </c:pt>
                <c:pt idx="2539">
                  <c:v>41257</c:v>
                </c:pt>
                <c:pt idx="2540">
                  <c:v>41258</c:v>
                </c:pt>
                <c:pt idx="2541">
                  <c:v>41259</c:v>
                </c:pt>
                <c:pt idx="2542">
                  <c:v>41260</c:v>
                </c:pt>
                <c:pt idx="2543">
                  <c:v>41261</c:v>
                </c:pt>
                <c:pt idx="2544">
                  <c:v>41262</c:v>
                </c:pt>
                <c:pt idx="2545">
                  <c:v>41263</c:v>
                </c:pt>
                <c:pt idx="2546">
                  <c:v>41264</c:v>
                </c:pt>
                <c:pt idx="2547">
                  <c:v>41265</c:v>
                </c:pt>
                <c:pt idx="2548">
                  <c:v>41266</c:v>
                </c:pt>
                <c:pt idx="2549">
                  <c:v>41267</c:v>
                </c:pt>
                <c:pt idx="2550">
                  <c:v>41268</c:v>
                </c:pt>
                <c:pt idx="2551">
                  <c:v>41269</c:v>
                </c:pt>
                <c:pt idx="2552">
                  <c:v>41270</c:v>
                </c:pt>
                <c:pt idx="2553">
                  <c:v>41271</c:v>
                </c:pt>
                <c:pt idx="2554">
                  <c:v>41272</c:v>
                </c:pt>
                <c:pt idx="2555">
                  <c:v>41273</c:v>
                </c:pt>
                <c:pt idx="2556">
                  <c:v>41274</c:v>
                </c:pt>
              </c:numCache>
            </c:numRef>
          </c:cat>
          <c:val>
            <c:numRef>
              <c:f>'Comparador de Resultados '!$N$11:$N$2700</c:f>
              <c:numCache>
                <c:formatCode>General</c:formatCode>
                <c:ptCount val="269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-75</c:v>
                </c:pt>
                <c:pt idx="26">
                  <c:v>-75</c:v>
                </c:pt>
                <c:pt idx="27">
                  <c:v>-75</c:v>
                </c:pt>
                <c:pt idx="28">
                  <c:v>537.5</c:v>
                </c:pt>
                <c:pt idx="29">
                  <c:v>575</c:v>
                </c:pt>
                <c:pt idx="30">
                  <c:v>-125</c:v>
                </c:pt>
                <c:pt idx="31">
                  <c:v>-462.5</c:v>
                </c:pt>
                <c:pt idx="32">
                  <c:v>400</c:v>
                </c:pt>
                <c:pt idx="33">
                  <c:v>400</c:v>
                </c:pt>
                <c:pt idx="34">
                  <c:v>400</c:v>
                </c:pt>
                <c:pt idx="35">
                  <c:v>400</c:v>
                </c:pt>
                <c:pt idx="36">
                  <c:v>12.5</c:v>
                </c:pt>
                <c:pt idx="37">
                  <c:v>-187.5</c:v>
                </c:pt>
                <c:pt idx="38">
                  <c:v>437.5</c:v>
                </c:pt>
                <c:pt idx="39">
                  <c:v>1762.5</c:v>
                </c:pt>
                <c:pt idx="40">
                  <c:v>1762.5</c:v>
                </c:pt>
                <c:pt idx="41">
                  <c:v>1762.5</c:v>
                </c:pt>
                <c:pt idx="42">
                  <c:v>1762.5</c:v>
                </c:pt>
                <c:pt idx="43">
                  <c:v>1762.5</c:v>
                </c:pt>
                <c:pt idx="44">
                  <c:v>1762.5</c:v>
                </c:pt>
                <c:pt idx="45">
                  <c:v>1762.5</c:v>
                </c:pt>
                <c:pt idx="46">
                  <c:v>2437.5</c:v>
                </c:pt>
                <c:pt idx="47">
                  <c:v>2437.5</c:v>
                </c:pt>
                <c:pt idx="48">
                  <c:v>2437.5</c:v>
                </c:pt>
                <c:pt idx="49">
                  <c:v>2437.5</c:v>
                </c:pt>
                <c:pt idx="50">
                  <c:v>5112.5</c:v>
                </c:pt>
                <c:pt idx="51">
                  <c:v>5112.5</c:v>
                </c:pt>
                <c:pt idx="52">
                  <c:v>5112.5</c:v>
                </c:pt>
                <c:pt idx="53">
                  <c:v>5112.5</c:v>
                </c:pt>
                <c:pt idx="54">
                  <c:v>5112.5</c:v>
                </c:pt>
                <c:pt idx="55">
                  <c:v>5112.5</c:v>
                </c:pt>
                <c:pt idx="56">
                  <c:v>5112.5</c:v>
                </c:pt>
                <c:pt idx="57">
                  <c:v>5112.5</c:v>
                </c:pt>
                <c:pt idx="58">
                  <c:v>5112.5</c:v>
                </c:pt>
                <c:pt idx="59">
                  <c:v>5112.5</c:v>
                </c:pt>
                <c:pt idx="60">
                  <c:v>5112.5</c:v>
                </c:pt>
                <c:pt idx="61">
                  <c:v>5112.5</c:v>
                </c:pt>
                <c:pt idx="62">
                  <c:v>5112.5</c:v>
                </c:pt>
                <c:pt idx="63">
                  <c:v>5112.5</c:v>
                </c:pt>
                <c:pt idx="64">
                  <c:v>5100</c:v>
                </c:pt>
                <c:pt idx="65">
                  <c:v>4150</c:v>
                </c:pt>
                <c:pt idx="66">
                  <c:v>3850</c:v>
                </c:pt>
                <c:pt idx="67">
                  <c:v>10162.5</c:v>
                </c:pt>
                <c:pt idx="68">
                  <c:v>10162.5</c:v>
                </c:pt>
                <c:pt idx="69">
                  <c:v>10162.5</c:v>
                </c:pt>
                <c:pt idx="70">
                  <c:v>10162.5</c:v>
                </c:pt>
                <c:pt idx="71">
                  <c:v>10162.5</c:v>
                </c:pt>
                <c:pt idx="72">
                  <c:v>10162.5</c:v>
                </c:pt>
                <c:pt idx="73">
                  <c:v>10162.5</c:v>
                </c:pt>
                <c:pt idx="74">
                  <c:v>10162.5</c:v>
                </c:pt>
                <c:pt idx="75">
                  <c:v>10162.5</c:v>
                </c:pt>
                <c:pt idx="76">
                  <c:v>10162.5</c:v>
                </c:pt>
                <c:pt idx="77">
                  <c:v>10162.5</c:v>
                </c:pt>
                <c:pt idx="78">
                  <c:v>10162.5</c:v>
                </c:pt>
                <c:pt idx="79">
                  <c:v>10162.5</c:v>
                </c:pt>
                <c:pt idx="80">
                  <c:v>10162.5</c:v>
                </c:pt>
                <c:pt idx="81">
                  <c:v>10162.5</c:v>
                </c:pt>
                <c:pt idx="82">
                  <c:v>10162.5</c:v>
                </c:pt>
                <c:pt idx="83">
                  <c:v>10162.5</c:v>
                </c:pt>
                <c:pt idx="84">
                  <c:v>10162.5</c:v>
                </c:pt>
                <c:pt idx="85">
                  <c:v>11487.5</c:v>
                </c:pt>
                <c:pt idx="86">
                  <c:v>11487.5</c:v>
                </c:pt>
                <c:pt idx="87">
                  <c:v>11487.5</c:v>
                </c:pt>
                <c:pt idx="88">
                  <c:v>11487.5</c:v>
                </c:pt>
                <c:pt idx="89">
                  <c:v>11487.5</c:v>
                </c:pt>
                <c:pt idx="90">
                  <c:v>11487.5</c:v>
                </c:pt>
                <c:pt idx="91">
                  <c:v>11487.5</c:v>
                </c:pt>
                <c:pt idx="92">
                  <c:v>14550</c:v>
                </c:pt>
                <c:pt idx="93">
                  <c:v>14550</c:v>
                </c:pt>
                <c:pt idx="94">
                  <c:v>14487.5</c:v>
                </c:pt>
                <c:pt idx="95">
                  <c:v>12512.5</c:v>
                </c:pt>
                <c:pt idx="96">
                  <c:v>12512.5</c:v>
                </c:pt>
                <c:pt idx="97">
                  <c:v>12512.5</c:v>
                </c:pt>
                <c:pt idx="98">
                  <c:v>16200</c:v>
                </c:pt>
                <c:pt idx="99">
                  <c:v>16200</c:v>
                </c:pt>
                <c:pt idx="100">
                  <c:v>16200</c:v>
                </c:pt>
                <c:pt idx="101">
                  <c:v>16200</c:v>
                </c:pt>
                <c:pt idx="102">
                  <c:v>16200</c:v>
                </c:pt>
                <c:pt idx="103">
                  <c:v>16200</c:v>
                </c:pt>
                <c:pt idx="104">
                  <c:v>16200</c:v>
                </c:pt>
                <c:pt idx="105">
                  <c:v>16200</c:v>
                </c:pt>
                <c:pt idx="106">
                  <c:v>16200</c:v>
                </c:pt>
                <c:pt idx="107">
                  <c:v>16200</c:v>
                </c:pt>
                <c:pt idx="108">
                  <c:v>16200</c:v>
                </c:pt>
                <c:pt idx="109">
                  <c:v>16200</c:v>
                </c:pt>
                <c:pt idx="110">
                  <c:v>16200</c:v>
                </c:pt>
                <c:pt idx="111">
                  <c:v>16200</c:v>
                </c:pt>
                <c:pt idx="112">
                  <c:v>16200</c:v>
                </c:pt>
                <c:pt idx="113">
                  <c:v>16200</c:v>
                </c:pt>
                <c:pt idx="114">
                  <c:v>16200</c:v>
                </c:pt>
                <c:pt idx="115">
                  <c:v>16200</c:v>
                </c:pt>
                <c:pt idx="116">
                  <c:v>17712.5</c:v>
                </c:pt>
                <c:pt idx="117">
                  <c:v>17712.5</c:v>
                </c:pt>
                <c:pt idx="118">
                  <c:v>17712.5</c:v>
                </c:pt>
                <c:pt idx="119">
                  <c:v>17712.5</c:v>
                </c:pt>
                <c:pt idx="120">
                  <c:v>17712.5</c:v>
                </c:pt>
                <c:pt idx="121">
                  <c:v>17712.5</c:v>
                </c:pt>
                <c:pt idx="122">
                  <c:v>17175</c:v>
                </c:pt>
                <c:pt idx="123">
                  <c:v>17162.5</c:v>
                </c:pt>
                <c:pt idx="124">
                  <c:v>17162.5</c:v>
                </c:pt>
                <c:pt idx="125">
                  <c:v>17162.5</c:v>
                </c:pt>
                <c:pt idx="126">
                  <c:v>15825</c:v>
                </c:pt>
                <c:pt idx="127">
                  <c:v>14087.5</c:v>
                </c:pt>
                <c:pt idx="128">
                  <c:v>13925</c:v>
                </c:pt>
                <c:pt idx="129">
                  <c:v>14512.5</c:v>
                </c:pt>
                <c:pt idx="130">
                  <c:v>13325</c:v>
                </c:pt>
                <c:pt idx="131">
                  <c:v>13325</c:v>
                </c:pt>
                <c:pt idx="132">
                  <c:v>13325</c:v>
                </c:pt>
                <c:pt idx="133">
                  <c:v>13125</c:v>
                </c:pt>
                <c:pt idx="134">
                  <c:v>13125</c:v>
                </c:pt>
                <c:pt idx="135">
                  <c:v>13125</c:v>
                </c:pt>
                <c:pt idx="136">
                  <c:v>11137.5</c:v>
                </c:pt>
                <c:pt idx="137">
                  <c:v>9950</c:v>
                </c:pt>
                <c:pt idx="138">
                  <c:v>9950</c:v>
                </c:pt>
                <c:pt idx="139">
                  <c:v>9950</c:v>
                </c:pt>
                <c:pt idx="140">
                  <c:v>12275</c:v>
                </c:pt>
                <c:pt idx="141">
                  <c:v>12275</c:v>
                </c:pt>
                <c:pt idx="142">
                  <c:v>12275</c:v>
                </c:pt>
                <c:pt idx="143">
                  <c:v>12275</c:v>
                </c:pt>
                <c:pt idx="144">
                  <c:v>12275</c:v>
                </c:pt>
                <c:pt idx="145">
                  <c:v>12275</c:v>
                </c:pt>
                <c:pt idx="146">
                  <c:v>12275</c:v>
                </c:pt>
                <c:pt idx="147">
                  <c:v>11400</c:v>
                </c:pt>
                <c:pt idx="148">
                  <c:v>13950</c:v>
                </c:pt>
                <c:pt idx="149">
                  <c:v>13950</c:v>
                </c:pt>
                <c:pt idx="150">
                  <c:v>13950</c:v>
                </c:pt>
                <c:pt idx="151">
                  <c:v>13950</c:v>
                </c:pt>
                <c:pt idx="152">
                  <c:v>13950</c:v>
                </c:pt>
                <c:pt idx="153">
                  <c:v>13950</c:v>
                </c:pt>
                <c:pt idx="154">
                  <c:v>12812.5</c:v>
                </c:pt>
                <c:pt idx="155">
                  <c:v>14087.5</c:v>
                </c:pt>
                <c:pt idx="156">
                  <c:v>14087.5</c:v>
                </c:pt>
                <c:pt idx="157">
                  <c:v>13000</c:v>
                </c:pt>
                <c:pt idx="158">
                  <c:v>12450</c:v>
                </c:pt>
                <c:pt idx="159">
                  <c:v>12450</c:v>
                </c:pt>
                <c:pt idx="160">
                  <c:v>12450</c:v>
                </c:pt>
                <c:pt idx="161">
                  <c:v>14662.5</c:v>
                </c:pt>
                <c:pt idx="162">
                  <c:v>14662.5</c:v>
                </c:pt>
                <c:pt idx="163">
                  <c:v>14662.5</c:v>
                </c:pt>
                <c:pt idx="164">
                  <c:v>16400</c:v>
                </c:pt>
                <c:pt idx="165">
                  <c:v>16400</c:v>
                </c:pt>
                <c:pt idx="166">
                  <c:v>16400</c:v>
                </c:pt>
                <c:pt idx="167">
                  <c:v>16400</c:v>
                </c:pt>
                <c:pt idx="168">
                  <c:v>16400</c:v>
                </c:pt>
                <c:pt idx="169">
                  <c:v>16400</c:v>
                </c:pt>
                <c:pt idx="170">
                  <c:v>16400</c:v>
                </c:pt>
                <c:pt idx="171">
                  <c:v>16400</c:v>
                </c:pt>
                <c:pt idx="172">
                  <c:v>16400</c:v>
                </c:pt>
                <c:pt idx="173">
                  <c:v>16400</c:v>
                </c:pt>
                <c:pt idx="174">
                  <c:v>16400</c:v>
                </c:pt>
                <c:pt idx="175">
                  <c:v>18387.5</c:v>
                </c:pt>
                <c:pt idx="176">
                  <c:v>18387.5</c:v>
                </c:pt>
                <c:pt idx="177">
                  <c:v>18387.5</c:v>
                </c:pt>
                <c:pt idx="178">
                  <c:v>22125</c:v>
                </c:pt>
                <c:pt idx="179">
                  <c:v>22125</c:v>
                </c:pt>
                <c:pt idx="180">
                  <c:v>22125</c:v>
                </c:pt>
                <c:pt idx="181">
                  <c:v>22125</c:v>
                </c:pt>
                <c:pt idx="182">
                  <c:v>22125</c:v>
                </c:pt>
                <c:pt idx="183">
                  <c:v>22125</c:v>
                </c:pt>
                <c:pt idx="184">
                  <c:v>22125</c:v>
                </c:pt>
                <c:pt idx="185">
                  <c:v>21287.5</c:v>
                </c:pt>
                <c:pt idx="186">
                  <c:v>23225</c:v>
                </c:pt>
                <c:pt idx="187">
                  <c:v>23225</c:v>
                </c:pt>
                <c:pt idx="188">
                  <c:v>23225</c:v>
                </c:pt>
                <c:pt idx="189">
                  <c:v>23225</c:v>
                </c:pt>
                <c:pt idx="190">
                  <c:v>25162.5</c:v>
                </c:pt>
                <c:pt idx="191">
                  <c:v>25162.5</c:v>
                </c:pt>
                <c:pt idx="192">
                  <c:v>25162.5</c:v>
                </c:pt>
                <c:pt idx="193">
                  <c:v>23975</c:v>
                </c:pt>
                <c:pt idx="194">
                  <c:v>23975</c:v>
                </c:pt>
                <c:pt idx="195">
                  <c:v>23975</c:v>
                </c:pt>
                <c:pt idx="196">
                  <c:v>23212.5</c:v>
                </c:pt>
                <c:pt idx="197">
                  <c:v>23212.5</c:v>
                </c:pt>
                <c:pt idx="198">
                  <c:v>23212.5</c:v>
                </c:pt>
                <c:pt idx="199">
                  <c:v>23212.5</c:v>
                </c:pt>
                <c:pt idx="200">
                  <c:v>23212.5</c:v>
                </c:pt>
                <c:pt idx="201">
                  <c:v>23212.5</c:v>
                </c:pt>
                <c:pt idx="202">
                  <c:v>23212.5</c:v>
                </c:pt>
                <c:pt idx="203">
                  <c:v>22337.5</c:v>
                </c:pt>
                <c:pt idx="204">
                  <c:v>22778.759148854897</c:v>
                </c:pt>
                <c:pt idx="205">
                  <c:v>22778.759148854897</c:v>
                </c:pt>
                <c:pt idx="206">
                  <c:v>22778.759148854897</c:v>
                </c:pt>
                <c:pt idx="207">
                  <c:v>21628.759148854897</c:v>
                </c:pt>
                <c:pt idx="208">
                  <c:v>21628.759148854897</c:v>
                </c:pt>
                <c:pt idx="209">
                  <c:v>21628.759148854897</c:v>
                </c:pt>
                <c:pt idx="210">
                  <c:v>22203.759148854897</c:v>
                </c:pt>
                <c:pt idx="211">
                  <c:v>22228.759148854897</c:v>
                </c:pt>
                <c:pt idx="212">
                  <c:v>22228.759148854897</c:v>
                </c:pt>
                <c:pt idx="213">
                  <c:v>22228.759148854897</c:v>
                </c:pt>
                <c:pt idx="214">
                  <c:v>21978.759148854897</c:v>
                </c:pt>
                <c:pt idx="215">
                  <c:v>21978.759148854897</c:v>
                </c:pt>
                <c:pt idx="216">
                  <c:v>21978.759148854897</c:v>
                </c:pt>
                <c:pt idx="217">
                  <c:v>22891.259148854897</c:v>
                </c:pt>
                <c:pt idx="218">
                  <c:v>22141.259148854897</c:v>
                </c:pt>
                <c:pt idx="219">
                  <c:v>26016.259148854897</c:v>
                </c:pt>
                <c:pt idx="220">
                  <c:v>26016.259148854897</c:v>
                </c:pt>
                <c:pt idx="221">
                  <c:v>26016.259148854897</c:v>
                </c:pt>
                <c:pt idx="222">
                  <c:v>26016.259148854897</c:v>
                </c:pt>
                <c:pt idx="223">
                  <c:v>26016.259148854897</c:v>
                </c:pt>
                <c:pt idx="224">
                  <c:v>26016.259148854897</c:v>
                </c:pt>
                <c:pt idx="225">
                  <c:v>26016.259148854897</c:v>
                </c:pt>
                <c:pt idx="226">
                  <c:v>26016.259148854897</c:v>
                </c:pt>
                <c:pt idx="227">
                  <c:v>26016.259148854897</c:v>
                </c:pt>
                <c:pt idx="228">
                  <c:v>26016.259148854897</c:v>
                </c:pt>
                <c:pt idx="229">
                  <c:v>26016.259148854897</c:v>
                </c:pt>
                <c:pt idx="230">
                  <c:v>26016.259148854897</c:v>
                </c:pt>
                <c:pt idx="231">
                  <c:v>26016.259148854897</c:v>
                </c:pt>
                <c:pt idx="232">
                  <c:v>26016.259148854897</c:v>
                </c:pt>
                <c:pt idx="233">
                  <c:v>26016.259148854897</c:v>
                </c:pt>
                <c:pt idx="234">
                  <c:v>26016.259148854897</c:v>
                </c:pt>
                <c:pt idx="235">
                  <c:v>26616.259148854897</c:v>
                </c:pt>
                <c:pt idx="236">
                  <c:v>26616.259148854897</c:v>
                </c:pt>
                <c:pt idx="237">
                  <c:v>26616.259148854897</c:v>
                </c:pt>
                <c:pt idx="238">
                  <c:v>26616.259148854897</c:v>
                </c:pt>
                <c:pt idx="239">
                  <c:v>27703.759148854897</c:v>
                </c:pt>
                <c:pt idx="240">
                  <c:v>27553.759148854897</c:v>
                </c:pt>
                <c:pt idx="241">
                  <c:v>27503.759148854897</c:v>
                </c:pt>
                <c:pt idx="242">
                  <c:v>27503.759148854897</c:v>
                </c:pt>
                <c:pt idx="243">
                  <c:v>27503.759148854897</c:v>
                </c:pt>
                <c:pt idx="244">
                  <c:v>27503.759148854897</c:v>
                </c:pt>
                <c:pt idx="245">
                  <c:v>27503.759148854897</c:v>
                </c:pt>
                <c:pt idx="246">
                  <c:v>27503.759148854897</c:v>
                </c:pt>
                <c:pt idx="247">
                  <c:v>27503.759148854897</c:v>
                </c:pt>
                <c:pt idx="248">
                  <c:v>27503.759148854897</c:v>
                </c:pt>
                <c:pt idx="249">
                  <c:v>27503.759148854897</c:v>
                </c:pt>
                <c:pt idx="250">
                  <c:v>27503.759148854897</c:v>
                </c:pt>
                <c:pt idx="251">
                  <c:v>27503.759148854897</c:v>
                </c:pt>
                <c:pt idx="252">
                  <c:v>27503.759148854897</c:v>
                </c:pt>
                <c:pt idx="253">
                  <c:v>27503.759148854897</c:v>
                </c:pt>
                <c:pt idx="254">
                  <c:v>27503.759148854897</c:v>
                </c:pt>
                <c:pt idx="255">
                  <c:v>27503.759148854897</c:v>
                </c:pt>
                <c:pt idx="256">
                  <c:v>27503.759148854897</c:v>
                </c:pt>
                <c:pt idx="257">
                  <c:v>27503.759148854897</c:v>
                </c:pt>
                <c:pt idx="258">
                  <c:v>27503.759148854897</c:v>
                </c:pt>
                <c:pt idx="259">
                  <c:v>27503.759148854897</c:v>
                </c:pt>
                <c:pt idx="260">
                  <c:v>27503.759148854897</c:v>
                </c:pt>
                <c:pt idx="261">
                  <c:v>27503.759148854897</c:v>
                </c:pt>
                <c:pt idx="262">
                  <c:v>27503.759148854897</c:v>
                </c:pt>
                <c:pt idx="263">
                  <c:v>27503.759148854897</c:v>
                </c:pt>
                <c:pt idx="264">
                  <c:v>27503.759148854897</c:v>
                </c:pt>
                <c:pt idx="265">
                  <c:v>27503.759148854897</c:v>
                </c:pt>
                <c:pt idx="266">
                  <c:v>27503.759148854897</c:v>
                </c:pt>
                <c:pt idx="267">
                  <c:v>27503.759148854897</c:v>
                </c:pt>
                <c:pt idx="268">
                  <c:v>26653.759148854897</c:v>
                </c:pt>
                <c:pt idx="269">
                  <c:v>26253.759148854897</c:v>
                </c:pt>
                <c:pt idx="270">
                  <c:v>26253.759148854897</c:v>
                </c:pt>
                <c:pt idx="271">
                  <c:v>26253.759148854897</c:v>
                </c:pt>
                <c:pt idx="272">
                  <c:v>26253.759148854897</c:v>
                </c:pt>
                <c:pt idx="273">
                  <c:v>26253.759148854897</c:v>
                </c:pt>
                <c:pt idx="274">
                  <c:v>26253.759148854897</c:v>
                </c:pt>
                <c:pt idx="275">
                  <c:v>26253.759148854897</c:v>
                </c:pt>
                <c:pt idx="276">
                  <c:v>26253.759148854897</c:v>
                </c:pt>
                <c:pt idx="277">
                  <c:v>26253.759148854897</c:v>
                </c:pt>
                <c:pt idx="278">
                  <c:v>26253.759148854897</c:v>
                </c:pt>
                <c:pt idx="279">
                  <c:v>26253.759148854897</c:v>
                </c:pt>
                <c:pt idx="280">
                  <c:v>26253.759148854897</c:v>
                </c:pt>
                <c:pt idx="281">
                  <c:v>26253.759148854897</c:v>
                </c:pt>
                <c:pt idx="282">
                  <c:v>26253.759148854897</c:v>
                </c:pt>
                <c:pt idx="283">
                  <c:v>26253.759148854897</c:v>
                </c:pt>
                <c:pt idx="284">
                  <c:v>26253.759148854897</c:v>
                </c:pt>
                <c:pt idx="285">
                  <c:v>26253.759148854897</c:v>
                </c:pt>
                <c:pt idx="286">
                  <c:v>26253.759148854897</c:v>
                </c:pt>
                <c:pt idx="287">
                  <c:v>26253.759148854897</c:v>
                </c:pt>
                <c:pt idx="288">
                  <c:v>26253.759148854897</c:v>
                </c:pt>
                <c:pt idx="289">
                  <c:v>26253.759148854897</c:v>
                </c:pt>
                <c:pt idx="290">
                  <c:v>25891.259148854897</c:v>
                </c:pt>
                <c:pt idx="291">
                  <c:v>24028.759148854897</c:v>
                </c:pt>
                <c:pt idx="292">
                  <c:v>24028.759148854897</c:v>
                </c:pt>
                <c:pt idx="293">
                  <c:v>24028.759148854897</c:v>
                </c:pt>
                <c:pt idx="294">
                  <c:v>24028.759148854897</c:v>
                </c:pt>
                <c:pt idx="295">
                  <c:v>24678.759148854897</c:v>
                </c:pt>
                <c:pt idx="296">
                  <c:v>24678.759148854897</c:v>
                </c:pt>
                <c:pt idx="297">
                  <c:v>24678.759148854897</c:v>
                </c:pt>
                <c:pt idx="298">
                  <c:v>24678.759148854897</c:v>
                </c:pt>
                <c:pt idx="299">
                  <c:v>24678.759148854897</c:v>
                </c:pt>
                <c:pt idx="300">
                  <c:v>24678.759148854897</c:v>
                </c:pt>
                <c:pt idx="301">
                  <c:v>24678.759148854897</c:v>
                </c:pt>
                <c:pt idx="302">
                  <c:v>25666.259148854897</c:v>
                </c:pt>
                <c:pt idx="303">
                  <c:v>25666.259148854897</c:v>
                </c:pt>
                <c:pt idx="304">
                  <c:v>25666.259148854897</c:v>
                </c:pt>
                <c:pt idx="305">
                  <c:v>25103.759148854897</c:v>
                </c:pt>
                <c:pt idx="306">
                  <c:v>25103.759148854897</c:v>
                </c:pt>
                <c:pt idx="307">
                  <c:v>25103.759148854897</c:v>
                </c:pt>
                <c:pt idx="308">
                  <c:v>28091.259148854897</c:v>
                </c:pt>
                <c:pt idx="309">
                  <c:v>28091.259148854897</c:v>
                </c:pt>
                <c:pt idx="310">
                  <c:v>28091.259148854897</c:v>
                </c:pt>
                <c:pt idx="311">
                  <c:v>28091.259148854897</c:v>
                </c:pt>
                <c:pt idx="312">
                  <c:v>28091.259148854897</c:v>
                </c:pt>
                <c:pt idx="313">
                  <c:v>28091.259148854897</c:v>
                </c:pt>
                <c:pt idx="314">
                  <c:v>28091.259148854897</c:v>
                </c:pt>
                <c:pt idx="315">
                  <c:v>28091.259148854897</c:v>
                </c:pt>
                <c:pt idx="316">
                  <c:v>28091.259148854897</c:v>
                </c:pt>
                <c:pt idx="317">
                  <c:v>28091.259148854897</c:v>
                </c:pt>
                <c:pt idx="318">
                  <c:v>28091.259148854897</c:v>
                </c:pt>
                <c:pt idx="319">
                  <c:v>28091.259148854897</c:v>
                </c:pt>
                <c:pt idx="320">
                  <c:v>28091.259148854897</c:v>
                </c:pt>
                <c:pt idx="321">
                  <c:v>28091.259148854897</c:v>
                </c:pt>
                <c:pt idx="322">
                  <c:v>28091.259148854897</c:v>
                </c:pt>
                <c:pt idx="323">
                  <c:v>28091.259148854897</c:v>
                </c:pt>
                <c:pt idx="324">
                  <c:v>28091.259148854897</c:v>
                </c:pt>
                <c:pt idx="325">
                  <c:v>28091.259148854897</c:v>
                </c:pt>
                <c:pt idx="326">
                  <c:v>28091.259148854897</c:v>
                </c:pt>
                <c:pt idx="327">
                  <c:v>28091.259148854897</c:v>
                </c:pt>
                <c:pt idx="328">
                  <c:v>28091.259148854897</c:v>
                </c:pt>
                <c:pt idx="329">
                  <c:v>28091.259148854897</c:v>
                </c:pt>
                <c:pt idx="330">
                  <c:v>27228.759148854897</c:v>
                </c:pt>
                <c:pt idx="331">
                  <c:v>28078.759148854897</c:v>
                </c:pt>
                <c:pt idx="332">
                  <c:v>28078.759148854897</c:v>
                </c:pt>
                <c:pt idx="333">
                  <c:v>28078.759148854897</c:v>
                </c:pt>
                <c:pt idx="334">
                  <c:v>28078.759148854897</c:v>
                </c:pt>
                <c:pt idx="335">
                  <c:v>28078.759148854897</c:v>
                </c:pt>
                <c:pt idx="336">
                  <c:v>28078.759148854897</c:v>
                </c:pt>
                <c:pt idx="337">
                  <c:v>33778.759148854893</c:v>
                </c:pt>
                <c:pt idx="338">
                  <c:v>33778.759148854893</c:v>
                </c:pt>
                <c:pt idx="339">
                  <c:v>33778.759148854893</c:v>
                </c:pt>
                <c:pt idx="340">
                  <c:v>33778.759148854893</c:v>
                </c:pt>
                <c:pt idx="341">
                  <c:v>33778.759148854893</c:v>
                </c:pt>
                <c:pt idx="342">
                  <c:v>33778.759148854893</c:v>
                </c:pt>
                <c:pt idx="343">
                  <c:v>33778.759148854893</c:v>
                </c:pt>
                <c:pt idx="344">
                  <c:v>33303.759148854893</c:v>
                </c:pt>
                <c:pt idx="345">
                  <c:v>33228.759148854893</c:v>
                </c:pt>
                <c:pt idx="346">
                  <c:v>35416.259148854893</c:v>
                </c:pt>
                <c:pt idx="347">
                  <c:v>35416.259148854893</c:v>
                </c:pt>
                <c:pt idx="348">
                  <c:v>35416.259148854893</c:v>
                </c:pt>
                <c:pt idx="349">
                  <c:v>35416.259148854893</c:v>
                </c:pt>
                <c:pt idx="350">
                  <c:v>35416.259148854893</c:v>
                </c:pt>
                <c:pt idx="351">
                  <c:v>36166.259148854893</c:v>
                </c:pt>
                <c:pt idx="352">
                  <c:v>36166.259148854893</c:v>
                </c:pt>
                <c:pt idx="353">
                  <c:v>36166.259148854893</c:v>
                </c:pt>
                <c:pt idx="354">
                  <c:v>36166.259148854893</c:v>
                </c:pt>
                <c:pt idx="355">
                  <c:v>36166.259148854893</c:v>
                </c:pt>
                <c:pt idx="356">
                  <c:v>36166.259148854893</c:v>
                </c:pt>
                <c:pt idx="357">
                  <c:v>36166.259148854893</c:v>
                </c:pt>
                <c:pt idx="358">
                  <c:v>36166.259148854893</c:v>
                </c:pt>
                <c:pt idx="359">
                  <c:v>36166.259148854893</c:v>
                </c:pt>
                <c:pt idx="360">
                  <c:v>37066.259148854893</c:v>
                </c:pt>
                <c:pt idx="361">
                  <c:v>37066.259148854893</c:v>
                </c:pt>
                <c:pt idx="362">
                  <c:v>37066.259148854893</c:v>
                </c:pt>
                <c:pt idx="363">
                  <c:v>37066.259148854893</c:v>
                </c:pt>
                <c:pt idx="364">
                  <c:v>37066.259148854893</c:v>
                </c:pt>
                <c:pt idx="365">
                  <c:v>37066.259148854893</c:v>
                </c:pt>
                <c:pt idx="366">
                  <c:v>37066.259148854893</c:v>
                </c:pt>
                <c:pt idx="367">
                  <c:v>37066.259148854893</c:v>
                </c:pt>
                <c:pt idx="368">
                  <c:v>37066.259148854893</c:v>
                </c:pt>
                <c:pt idx="369">
                  <c:v>37066.259148854893</c:v>
                </c:pt>
                <c:pt idx="370">
                  <c:v>37066.259148854893</c:v>
                </c:pt>
                <c:pt idx="371">
                  <c:v>37066.259148854893</c:v>
                </c:pt>
                <c:pt idx="372">
                  <c:v>37066.259148854893</c:v>
                </c:pt>
                <c:pt idx="373">
                  <c:v>37066.259148854893</c:v>
                </c:pt>
                <c:pt idx="374">
                  <c:v>37066.259148854893</c:v>
                </c:pt>
                <c:pt idx="375">
                  <c:v>36891.259148854893</c:v>
                </c:pt>
                <c:pt idx="376">
                  <c:v>36891.259148854893</c:v>
                </c:pt>
                <c:pt idx="377">
                  <c:v>36891.259148854893</c:v>
                </c:pt>
                <c:pt idx="378">
                  <c:v>38266.259148854893</c:v>
                </c:pt>
                <c:pt idx="379">
                  <c:v>38266.259148854893</c:v>
                </c:pt>
                <c:pt idx="380">
                  <c:v>38266.259148854893</c:v>
                </c:pt>
                <c:pt idx="381">
                  <c:v>38266.259148854893</c:v>
                </c:pt>
                <c:pt idx="382">
                  <c:v>38266.259148854893</c:v>
                </c:pt>
                <c:pt idx="383">
                  <c:v>38266.259148854893</c:v>
                </c:pt>
                <c:pt idx="384">
                  <c:v>38266.259148854893</c:v>
                </c:pt>
                <c:pt idx="385">
                  <c:v>38266.259148854893</c:v>
                </c:pt>
                <c:pt idx="386">
                  <c:v>38841.259148854893</c:v>
                </c:pt>
                <c:pt idx="387">
                  <c:v>40178.759148854893</c:v>
                </c:pt>
                <c:pt idx="388">
                  <c:v>40178.759148854893</c:v>
                </c:pt>
                <c:pt idx="389">
                  <c:v>39942.853323984898</c:v>
                </c:pt>
                <c:pt idx="390">
                  <c:v>39942.853323984898</c:v>
                </c:pt>
                <c:pt idx="391">
                  <c:v>39942.853323984898</c:v>
                </c:pt>
                <c:pt idx="392">
                  <c:v>39942.853323984898</c:v>
                </c:pt>
                <c:pt idx="393">
                  <c:v>40592.853323984898</c:v>
                </c:pt>
                <c:pt idx="394">
                  <c:v>40592.853323984898</c:v>
                </c:pt>
                <c:pt idx="395">
                  <c:v>40355.353323984898</c:v>
                </c:pt>
                <c:pt idx="396">
                  <c:v>47280.353323984898</c:v>
                </c:pt>
                <c:pt idx="397">
                  <c:v>47280.353323984898</c:v>
                </c:pt>
                <c:pt idx="398">
                  <c:v>47280.353323984898</c:v>
                </c:pt>
                <c:pt idx="399">
                  <c:v>47280.353323984898</c:v>
                </c:pt>
                <c:pt idx="400">
                  <c:v>47280.353323984898</c:v>
                </c:pt>
                <c:pt idx="401">
                  <c:v>47280.353323984898</c:v>
                </c:pt>
                <c:pt idx="402">
                  <c:v>47280.353323984898</c:v>
                </c:pt>
                <c:pt idx="403">
                  <c:v>47280.353323984898</c:v>
                </c:pt>
                <c:pt idx="404">
                  <c:v>47280.353323984898</c:v>
                </c:pt>
                <c:pt idx="405">
                  <c:v>47280.353323984898</c:v>
                </c:pt>
                <c:pt idx="406">
                  <c:v>47280.353323984898</c:v>
                </c:pt>
                <c:pt idx="407">
                  <c:v>47280.353323984898</c:v>
                </c:pt>
                <c:pt idx="408">
                  <c:v>47280.353323984898</c:v>
                </c:pt>
                <c:pt idx="409">
                  <c:v>47005.353323984898</c:v>
                </c:pt>
                <c:pt idx="410">
                  <c:v>47156.402842516305</c:v>
                </c:pt>
                <c:pt idx="411">
                  <c:v>47156.402842516305</c:v>
                </c:pt>
                <c:pt idx="412">
                  <c:v>47156.402842516305</c:v>
                </c:pt>
                <c:pt idx="413">
                  <c:v>49781.402842516305</c:v>
                </c:pt>
                <c:pt idx="414">
                  <c:v>49781.402842516305</c:v>
                </c:pt>
                <c:pt idx="415">
                  <c:v>49781.402842516305</c:v>
                </c:pt>
                <c:pt idx="416">
                  <c:v>49781.402842516305</c:v>
                </c:pt>
                <c:pt idx="417">
                  <c:v>49631.402842516305</c:v>
                </c:pt>
                <c:pt idx="418">
                  <c:v>49631.402842516305</c:v>
                </c:pt>
                <c:pt idx="419">
                  <c:v>49631.402842516305</c:v>
                </c:pt>
                <c:pt idx="420">
                  <c:v>49631.402842516305</c:v>
                </c:pt>
                <c:pt idx="421">
                  <c:v>48781.402842516305</c:v>
                </c:pt>
                <c:pt idx="422">
                  <c:v>48656.402842516305</c:v>
                </c:pt>
                <c:pt idx="423">
                  <c:v>48656.402842516305</c:v>
                </c:pt>
                <c:pt idx="424">
                  <c:v>48656.402842516305</c:v>
                </c:pt>
                <c:pt idx="425">
                  <c:v>48656.402842516305</c:v>
                </c:pt>
                <c:pt idx="426">
                  <c:v>48656.402842516305</c:v>
                </c:pt>
                <c:pt idx="427">
                  <c:v>48656.402842516305</c:v>
                </c:pt>
                <c:pt idx="428">
                  <c:v>48656.402842516305</c:v>
                </c:pt>
                <c:pt idx="429">
                  <c:v>48656.402842516305</c:v>
                </c:pt>
                <c:pt idx="430">
                  <c:v>48656.402842516305</c:v>
                </c:pt>
                <c:pt idx="431">
                  <c:v>48656.402842516305</c:v>
                </c:pt>
                <c:pt idx="432">
                  <c:v>48656.402842516305</c:v>
                </c:pt>
                <c:pt idx="433">
                  <c:v>48656.402842516305</c:v>
                </c:pt>
                <c:pt idx="434">
                  <c:v>48656.402842516305</c:v>
                </c:pt>
                <c:pt idx="435">
                  <c:v>48656.402842516305</c:v>
                </c:pt>
                <c:pt idx="436">
                  <c:v>48656.402842516305</c:v>
                </c:pt>
                <c:pt idx="437">
                  <c:v>48681.402842516305</c:v>
                </c:pt>
                <c:pt idx="438">
                  <c:v>52806.402842516305</c:v>
                </c:pt>
                <c:pt idx="439">
                  <c:v>52806.402842516305</c:v>
                </c:pt>
                <c:pt idx="440">
                  <c:v>52806.402842516305</c:v>
                </c:pt>
                <c:pt idx="441">
                  <c:v>52806.402842516305</c:v>
                </c:pt>
                <c:pt idx="442">
                  <c:v>52806.402842516305</c:v>
                </c:pt>
                <c:pt idx="443">
                  <c:v>52806.402842516305</c:v>
                </c:pt>
                <c:pt idx="444">
                  <c:v>52806.402842516305</c:v>
                </c:pt>
                <c:pt idx="445">
                  <c:v>51280.043170849487</c:v>
                </c:pt>
                <c:pt idx="446">
                  <c:v>51280.043170849487</c:v>
                </c:pt>
                <c:pt idx="447">
                  <c:v>51280.043170849487</c:v>
                </c:pt>
                <c:pt idx="448">
                  <c:v>50692.543170849487</c:v>
                </c:pt>
                <c:pt idx="449">
                  <c:v>49675.911466211481</c:v>
                </c:pt>
                <c:pt idx="450">
                  <c:v>49175.911466211481</c:v>
                </c:pt>
                <c:pt idx="451">
                  <c:v>49825.911466211481</c:v>
                </c:pt>
                <c:pt idx="452">
                  <c:v>49825.911466211481</c:v>
                </c:pt>
                <c:pt idx="453">
                  <c:v>49825.911466211481</c:v>
                </c:pt>
                <c:pt idx="454">
                  <c:v>49825.911466211481</c:v>
                </c:pt>
                <c:pt idx="455">
                  <c:v>49825.911466211481</c:v>
                </c:pt>
                <c:pt idx="456">
                  <c:v>50175.911466211481</c:v>
                </c:pt>
                <c:pt idx="457">
                  <c:v>50175.911466211481</c:v>
                </c:pt>
                <c:pt idx="458">
                  <c:v>50175.911466211481</c:v>
                </c:pt>
                <c:pt idx="459">
                  <c:v>50175.911466211481</c:v>
                </c:pt>
                <c:pt idx="460">
                  <c:v>50175.911466211481</c:v>
                </c:pt>
                <c:pt idx="461">
                  <c:v>50175.911466211481</c:v>
                </c:pt>
                <c:pt idx="462">
                  <c:v>50175.911466211481</c:v>
                </c:pt>
                <c:pt idx="463">
                  <c:v>50175.911466211481</c:v>
                </c:pt>
                <c:pt idx="464">
                  <c:v>50175.911466211481</c:v>
                </c:pt>
                <c:pt idx="465">
                  <c:v>50275.911466211481</c:v>
                </c:pt>
                <c:pt idx="466">
                  <c:v>50275.911466211481</c:v>
                </c:pt>
                <c:pt idx="467">
                  <c:v>50275.911466211481</c:v>
                </c:pt>
                <c:pt idx="468">
                  <c:v>50275.911466211481</c:v>
                </c:pt>
                <c:pt idx="469">
                  <c:v>50150.911466211481</c:v>
                </c:pt>
                <c:pt idx="470">
                  <c:v>51675.911466211481</c:v>
                </c:pt>
                <c:pt idx="471">
                  <c:v>51675.911466211481</c:v>
                </c:pt>
                <c:pt idx="472">
                  <c:v>51675.911466211481</c:v>
                </c:pt>
                <c:pt idx="473">
                  <c:v>49700.911466211481</c:v>
                </c:pt>
                <c:pt idx="474">
                  <c:v>49700.911466211481</c:v>
                </c:pt>
                <c:pt idx="475">
                  <c:v>49700.911466211481</c:v>
                </c:pt>
                <c:pt idx="476">
                  <c:v>50325.911466211481</c:v>
                </c:pt>
                <c:pt idx="477">
                  <c:v>50413.411466211481</c:v>
                </c:pt>
                <c:pt idx="478">
                  <c:v>52838.411466211481</c:v>
                </c:pt>
                <c:pt idx="479">
                  <c:v>52838.411466211481</c:v>
                </c:pt>
                <c:pt idx="480">
                  <c:v>52838.411466211481</c:v>
                </c:pt>
                <c:pt idx="481">
                  <c:v>52838.411466211481</c:v>
                </c:pt>
                <c:pt idx="482">
                  <c:v>52838.411466211481</c:v>
                </c:pt>
                <c:pt idx="483">
                  <c:v>52838.411466211481</c:v>
                </c:pt>
                <c:pt idx="484">
                  <c:v>52838.411466211481</c:v>
                </c:pt>
                <c:pt idx="485">
                  <c:v>52838.411466211481</c:v>
                </c:pt>
                <c:pt idx="486">
                  <c:v>52838.411466211481</c:v>
                </c:pt>
                <c:pt idx="487">
                  <c:v>52838.411466211481</c:v>
                </c:pt>
                <c:pt idx="488">
                  <c:v>52838.411466211481</c:v>
                </c:pt>
                <c:pt idx="489">
                  <c:v>52838.411466211481</c:v>
                </c:pt>
                <c:pt idx="490">
                  <c:v>52838.411466211481</c:v>
                </c:pt>
                <c:pt idx="491">
                  <c:v>52838.411466211481</c:v>
                </c:pt>
                <c:pt idx="492">
                  <c:v>52838.411466211481</c:v>
                </c:pt>
                <c:pt idx="493">
                  <c:v>53263.411466211481</c:v>
                </c:pt>
                <c:pt idx="494">
                  <c:v>54538.411466211481</c:v>
                </c:pt>
                <c:pt idx="495">
                  <c:v>54538.411466211481</c:v>
                </c:pt>
                <c:pt idx="496">
                  <c:v>54538.411466211481</c:v>
                </c:pt>
                <c:pt idx="497">
                  <c:v>54538.411466211481</c:v>
                </c:pt>
                <c:pt idx="498">
                  <c:v>55413.411466211481</c:v>
                </c:pt>
                <c:pt idx="499">
                  <c:v>55413.411466211481</c:v>
                </c:pt>
                <c:pt idx="500">
                  <c:v>55413.411466211481</c:v>
                </c:pt>
                <c:pt idx="501">
                  <c:v>55413.411466211481</c:v>
                </c:pt>
                <c:pt idx="502">
                  <c:v>55413.411466211481</c:v>
                </c:pt>
                <c:pt idx="503">
                  <c:v>55413.411466211481</c:v>
                </c:pt>
                <c:pt idx="504">
                  <c:v>55025.911466211481</c:v>
                </c:pt>
                <c:pt idx="505">
                  <c:v>55950.911466211481</c:v>
                </c:pt>
                <c:pt idx="506">
                  <c:v>55950.911466211481</c:v>
                </c:pt>
                <c:pt idx="507">
                  <c:v>55950.911466211481</c:v>
                </c:pt>
                <c:pt idx="508">
                  <c:v>55950.911466211481</c:v>
                </c:pt>
                <c:pt idx="509">
                  <c:v>55950.911466211481</c:v>
                </c:pt>
                <c:pt idx="510">
                  <c:v>55950.911466211481</c:v>
                </c:pt>
                <c:pt idx="511">
                  <c:v>55950.911466211481</c:v>
                </c:pt>
                <c:pt idx="512">
                  <c:v>56638.411466211481</c:v>
                </c:pt>
                <c:pt idx="513">
                  <c:v>56638.411466211481</c:v>
                </c:pt>
                <c:pt idx="514">
                  <c:v>56638.411466211481</c:v>
                </c:pt>
                <c:pt idx="515">
                  <c:v>56638.411466211481</c:v>
                </c:pt>
                <c:pt idx="516">
                  <c:v>56638.411466211481</c:v>
                </c:pt>
                <c:pt idx="517">
                  <c:v>56638.411466211481</c:v>
                </c:pt>
                <c:pt idx="518">
                  <c:v>56638.411466211481</c:v>
                </c:pt>
                <c:pt idx="519">
                  <c:v>56638.411466211481</c:v>
                </c:pt>
                <c:pt idx="520">
                  <c:v>56638.411466211481</c:v>
                </c:pt>
                <c:pt idx="521">
                  <c:v>56638.411466211481</c:v>
                </c:pt>
                <c:pt idx="522">
                  <c:v>56638.411466211481</c:v>
                </c:pt>
                <c:pt idx="523">
                  <c:v>56638.411466211481</c:v>
                </c:pt>
                <c:pt idx="524">
                  <c:v>56638.411466211481</c:v>
                </c:pt>
                <c:pt idx="525">
                  <c:v>56638.411466211481</c:v>
                </c:pt>
                <c:pt idx="526">
                  <c:v>56638.411466211481</c:v>
                </c:pt>
                <c:pt idx="527">
                  <c:v>56638.411466211481</c:v>
                </c:pt>
                <c:pt idx="528">
                  <c:v>56638.411466211481</c:v>
                </c:pt>
                <c:pt idx="529">
                  <c:v>56638.411466211481</c:v>
                </c:pt>
                <c:pt idx="530">
                  <c:v>56638.411466211481</c:v>
                </c:pt>
                <c:pt idx="531">
                  <c:v>56638.411466211481</c:v>
                </c:pt>
                <c:pt idx="532">
                  <c:v>56638.411466211481</c:v>
                </c:pt>
                <c:pt idx="533">
                  <c:v>56638.411466211481</c:v>
                </c:pt>
                <c:pt idx="534">
                  <c:v>56638.411466211481</c:v>
                </c:pt>
                <c:pt idx="535">
                  <c:v>56638.411466211481</c:v>
                </c:pt>
                <c:pt idx="536">
                  <c:v>56638.411466211481</c:v>
                </c:pt>
                <c:pt idx="537">
                  <c:v>56638.411466211481</c:v>
                </c:pt>
                <c:pt idx="538">
                  <c:v>56638.411466211481</c:v>
                </c:pt>
                <c:pt idx="539">
                  <c:v>56638.411466211481</c:v>
                </c:pt>
                <c:pt idx="540">
                  <c:v>56638.411466211481</c:v>
                </c:pt>
                <c:pt idx="541">
                  <c:v>56638.411466211481</c:v>
                </c:pt>
                <c:pt idx="542">
                  <c:v>56638.411466211481</c:v>
                </c:pt>
                <c:pt idx="543">
                  <c:v>56888.411466211481</c:v>
                </c:pt>
                <c:pt idx="544">
                  <c:v>56888.411466211481</c:v>
                </c:pt>
                <c:pt idx="545">
                  <c:v>56888.411466211481</c:v>
                </c:pt>
                <c:pt idx="546">
                  <c:v>56888.411466211481</c:v>
                </c:pt>
                <c:pt idx="547">
                  <c:v>55738.411466211481</c:v>
                </c:pt>
                <c:pt idx="548">
                  <c:v>56438.411466211481</c:v>
                </c:pt>
                <c:pt idx="549">
                  <c:v>55950.911466211481</c:v>
                </c:pt>
                <c:pt idx="550">
                  <c:v>57825.911466211481</c:v>
                </c:pt>
                <c:pt idx="551">
                  <c:v>57825.911466211481</c:v>
                </c:pt>
                <c:pt idx="552">
                  <c:v>57825.911466211481</c:v>
                </c:pt>
                <c:pt idx="553">
                  <c:v>57825.911466211481</c:v>
                </c:pt>
                <c:pt idx="554">
                  <c:v>57825.911466211481</c:v>
                </c:pt>
                <c:pt idx="555">
                  <c:v>60338.411466211481</c:v>
                </c:pt>
                <c:pt idx="556">
                  <c:v>60338.411466211481</c:v>
                </c:pt>
                <c:pt idx="557">
                  <c:v>60338.411466211481</c:v>
                </c:pt>
                <c:pt idx="558">
                  <c:v>60338.411466211481</c:v>
                </c:pt>
                <c:pt idx="559">
                  <c:v>60338.411466211481</c:v>
                </c:pt>
                <c:pt idx="560">
                  <c:v>60338.411466211481</c:v>
                </c:pt>
                <c:pt idx="561">
                  <c:v>60338.411466211481</c:v>
                </c:pt>
                <c:pt idx="562">
                  <c:v>60338.411466211481</c:v>
                </c:pt>
                <c:pt idx="563">
                  <c:v>60338.411466211481</c:v>
                </c:pt>
                <c:pt idx="564">
                  <c:v>60338.411466211481</c:v>
                </c:pt>
                <c:pt idx="565">
                  <c:v>60338.411466211481</c:v>
                </c:pt>
                <c:pt idx="566">
                  <c:v>60338.411466211481</c:v>
                </c:pt>
                <c:pt idx="567">
                  <c:v>60338.411466211481</c:v>
                </c:pt>
                <c:pt idx="568">
                  <c:v>60338.411466211481</c:v>
                </c:pt>
                <c:pt idx="569">
                  <c:v>60338.411466211481</c:v>
                </c:pt>
                <c:pt idx="570">
                  <c:v>60338.411466211481</c:v>
                </c:pt>
                <c:pt idx="571">
                  <c:v>60338.411466211481</c:v>
                </c:pt>
                <c:pt idx="572">
                  <c:v>60338.411466211481</c:v>
                </c:pt>
                <c:pt idx="573">
                  <c:v>60338.411466211481</c:v>
                </c:pt>
                <c:pt idx="574">
                  <c:v>60338.411466211481</c:v>
                </c:pt>
                <c:pt idx="575">
                  <c:v>57025.911466211481</c:v>
                </c:pt>
                <c:pt idx="576">
                  <c:v>57025.911466211481</c:v>
                </c:pt>
                <c:pt idx="577">
                  <c:v>59400.911466211481</c:v>
                </c:pt>
                <c:pt idx="578">
                  <c:v>59400.911466211481</c:v>
                </c:pt>
                <c:pt idx="579">
                  <c:v>59400.911466211481</c:v>
                </c:pt>
                <c:pt idx="580">
                  <c:v>59400.911466211481</c:v>
                </c:pt>
                <c:pt idx="581">
                  <c:v>59400.911466211481</c:v>
                </c:pt>
                <c:pt idx="582">
                  <c:v>59400.911466211481</c:v>
                </c:pt>
                <c:pt idx="583">
                  <c:v>59400.911466211481</c:v>
                </c:pt>
                <c:pt idx="584">
                  <c:v>59400.911466211481</c:v>
                </c:pt>
                <c:pt idx="585">
                  <c:v>58300.911466211481</c:v>
                </c:pt>
                <c:pt idx="586">
                  <c:v>58300.911466211481</c:v>
                </c:pt>
                <c:pt idx="587">
                  <c:v>58300.911466211481</c:v>
                </c:pt>
                <c:pt idx="588">
                  <c:v>58300.911466211481</c:v>
                </c:pt>
                <c:pt idx="589">
                  <c:v>56700.911466211481</c:v>
                </c:pt>
                <c:pt idx="590">
                  <c:v>54050.911466211481</c:v>
                </c:pt>
                <c:pt idx="591">
                  <c:v>53250.911466211481</c:v>
                </c:pt>
                <c:pt idx="592">
                  <c:v>53250.911466211481</c:v>
                </c:pt>
                <c:pt idx="593">
                  <c:v>53250.911466211481</c:v>
                </c:pt>
                <c:pt idx="594">
                  <c:v>53250.911466211481</c:v>
                </c:pt>
                <c:pt idx="595">
                  <c:v>53250.911466211481</c:v>
                </c:pt>
                <c:pt idx="596">
                  <c:v>53250.911466211481</c:v>
                </c:pt>
                <c:pt idx="597">
                  <c:v>53250.911466211481</c:v>
                </c:pt>
                <c:pt idx="598">
                  <c:v>53250.911466211481</c:v>
                </c:pt>
                <c:pt idx="599">
                  <c:v>53250.911466211481</c:v>
                </c:pt>
                <c:pt idx="600">
                  <c:v>53250.911466211481</c:v>
                </c:pt>
                <c:pt idx="601">
                  <c:v>53250.911466211481</c:v>
                </c:pt>
                <c:pt idx="602">
                  <c:v>53250.911466211481</c:v>
                </c:pt>
                <c:pt idx="603">
                  <c:v>53250.911466211481</c:v>
                </c:pt>
                <c:pt idx="604">
                  <c:v>55800.911466211481</c:v>
                </c:pt>
                <c:pt idx="605">
                  <c:v>55800.911466211481</c:v>
                </c:pt>
                <c:pt idx="606">
                  <c:v>55800.911466211481</c:v>
                </c:pt>
                <c:pt idx="607">
                  <c:v>55800.911466211481</c:v>
                </c:pt>
                <c:pt idx="608">
                  <c:v>55800.911466211481</c:v>
                </c:pt>
                <c:pt idx="609">
                  <c:v>55800.911466211481</c:v>
                </c:pt>
                <c:pt idx="610">
                  <c:v>55800.911466211481</c:v>
                </c:pt>
                <c:pt idx="611">
                  <c:v>55800.911466211481</c:v>
                </c:pt>
                <c:pt idx="612">
                  <c:v>55800.911466211481</c:v>
                </c:pt>
                <c:pt idx="613">
                  <c:v>55800.911466211481</c:v>
                </c:pt>
                <c:pt idx="614">
                  <c:v>55800.911466211481</c:v>
                </c:pt>
                <c:pt idx="615">
                  <c:v>55800.911466211481</c:v>
                </c:pt>
                <c:pt idx="616">
                  <c:v>55800.911466211481</c:v>
                </c:pt>
                <c:pt idx="617">
                  <c:v>55800.911466211481</c:v>
                </c:pt>
                <c:pt idx="618">
                  <c:v>55125.911466211481</c:v>
                </c:pt>
                <c:pt idx="619">
                  <c:v>59263.411466211481</c:v>
                </c:pt>
                <c:pt idx="620">
                  <c:v>59263.411466211481</c:v>
                </c:pt>
                <c:pt idx="621">
                  <c:v>59263.411466211481</c:v>
                </c:pt>
                <c:pt idx="622">
                  <c:v>59263.411466211481</c:v>
                </c:pt>
                <c:pt idx="623">
                  <c:v>59263.411466211481</c:v>
                </c:pt>
                <c:pt idx="624">
                  <c:v>59263.411466211481</c:v>
                </c:pt>
                <c:pt idx="625">
                  <c:v>59263.411466211481</c:v>
                </c:pt>
                <c:pt idx="626">
                  <c:v>59263.411466211481</c:v>
                </c:pt>
                <c:pt idx="627">
                  <c:v>59263.411466211481</c:v>
                </c:pt>
                <c:pt idx="628">
                  <c:v>59263.411466211481</c:v>
                </c:pt>
                <c:pt idx="629">
                  <c:v>59263.411466211481</c:v>
                </c:pt>
                <c:pt idx="630">
                  <c:v>59263.411466211481</c:v>
                </c:pt>
                <c:pt idx="631">
                  <c:v>59263.411466211481</c:v>
                </c:pt>
                <c:pt idx="632">
                  <c:v>59263.411466211481</c:v>
                </c:pt>
                <c:pt idx="633">
                  <c:v>59263.411466211481</c:v>
                </c:pt>
                <c:pt idx="634">
                  <c:v>59263.411466211481</c:v>
                </c:pt>
                <c:pt idx="635">
                  <c:v>59263.411466211481</c:v>
                </c:pt>
                <c:pt idx="636">
                  <c:v>59263.411466211481</c:v>
                </c:pt>
                <c:pt idx="637">
                  <c:v>59263.411466211481</c:v>
                </c:pt>
                <c:pt idx="638">
                  <c:v>59263.411466211481</c:v>
                </c:pt>
                <c:pt idx="639">
                  <c:v>59263.411466211481</c:v>
                </c:pt>
                <c:pt idx="640">
                  <c:v>59263.411466211481</c:v>
                </c:pt>
                <c:pt idx="641">
                  <c:v>59263.411466211481</c:v>
                </c:pt>
                <c:pt idx="642">
                  <c:v>59263.411466211481</c:v>
                </c:pt>
                <c:pt idx="643">
                  <c:v>59263.411466211481</c:v>
                </c:pt>
                <c:pt idx="644">
                  <c:v>59263.411466211481</c:v>
                </c:pt>
                <c:pt idx="645">
                  <c:v>59263.411466211481</c:v>
                </c:pt>
                <c:pt idx="646">
                  <c:v>59263.411466211481</c:v>
                </c:pt>
                <c:pt idx="647">
                  <c:v>59263.411466211481</c:v>
                </c:pt>
                <c:pt idx="648">
                  <c:v>58800.911466211481</c:v>
                </c:pt>
                <c:pt idx="649">
                  <c:v>58800.911466211481</c:v>
                </c:pt>
                <c:pt idx="650">
                  <c:v>58800.911466211481</c:v>
                </c:pt>
                <c:pt idx="651">
                  <c:v>58800.911466211481</c:v>
                </c:pt>
                <c:pt idx="652">
                  <c:v>58800.911466211481</c:v>
                </c:pt>
                <c:pt idx="653">
                  <c:v>58800.911466211481</c:v>
                </c:pt>
                <c:pt idx="654">
                  <c:v>58800.911466211481</c:v>
                </c:pt>
                <c:pt idx="655">
                  <c:v>58800.911466211481</c:v>
                </c:pt>
                <c:pt idx="656">
                  <c:v>58800.911466211481</c:v>
                </c:pt>
                <c:pt idx="657">
                  <c:v>58800.911466211481</c:v>
                </c:pt>
                <c:pt idx="658">
                  <c:v>58800.911466211481</c:v>
                </c:pt>
                <c:pt idx="659">
                  <c:v>58800.911466211481</c:v>
                </c:pt>
                <c:pt idx="660">
                  <c:v>58800.911466211481</c:v>
                </c:pt>
                <c:pt idx="661">
                  <c:v>58800.911466211481</c:v>
                </c:pt>
                <c:pt idx="662">
                  <c:v>59463.411466211481</c:v>
                </c:pt>
                <c:pt idx="663">
                  <c:v>59463.411466211481</c:v>
                </c:pt>
                <c:pt idx="664">
                  <c:v>59463.411466211481</c:v>
                </c:pt>
                <c:pt idx="665">
                  <c:v>59463.411466211481</c:v>
                </c:pt>
                <c:pt idx="666">
                  <c:v>58550.911466211481</c:v>
                </c:pt>
                <c:pt idx="667">
                  <c:v>57750.911466211481</c:v>
                </c:pt>
                <c:pt idx="668">
                  <c:v>55326.083910276153</c:v>
                </c:pt>
                <c:pt idx="669">
                  <c:v>58838.583910276153</c:v>
                </c:pt>
                <c:pt idx="670">
                  <c:v>58838.583910276153</c:v>
                </c:pt>
                <c:pt idx="671">
                  <c:v>58838.583910276153</c:v>
                </c:pt>
                <c:pt idx="672">
                  <c:v>58838.583910276153</c:v>
                </c:pt>
                <c:pt idx="673">
                  <c:v>58838.583910276153</c:v>
                </c:pt>
                <c:pt idx="674">
                  <c:v>58838.583910276153</c:v>
                </c:pt>
                <c:pt idx="675">
                  <c:v>58838.583910276153</c:v>
                </c:pt>
                <c:pt idx="676">
                  <c:v>60576.083910276153</c:v>
                </c:pt>
                <c:pt idx="677">
                  <c:v>60576.083910276153</c:v>
                </c:pt>
                <c:pt idx="678">
                  <c:v>60576.083910276153</c:v>
                </c:pt>
                <c:pt idx="679">
                  <c:v>60576.083910276153</c:v>
                </c:pt>
                <c:pt idx="680">
                  <c:v>60576.083910276153</c:v>
                </c:pt>
                <c:pt idx="681">
                  <c:v>60576.083910276153</c:v>
                </c:pt>
                <c:pt idx="682">
                  <c:v>60576.083910276153</c:v>
                </c:pt>
                <c:pt idx="683">
                  <c:v>59438.583910276153</c:v>
                </c:pt>
                <c:pt idx="684">
                  <c:v>59438.583910276153</c:v>
                </c:pt>
                <c:pt idx="685">
                  <c:v>59438.583910276153</c:v>
                </c:pt>
                <c:pt idx="686">
                  <c:v>59251.083910276153</c:v>
                </c:pt>
                <c:pt idx="687">
                  <c:v>58826.083910276153</c:v>
                </c:pt>
                <c:pt idx="688">
                  <c:v>61663.583910276153</c:v>
                </c:pt>
                <c:pt idx="689">
                  <c:v>61663.583910276153</c:v>
                </c:pt>
                <c:pt idx="690">
                  <c:v>61663.583910276153</c:v>
                </c:pt>
                <c:pt idx="691">
                  <c:v>61663.583910276153</c:v>
                </c:pt>
                <c:pt idx="692">
                  <c:v>61663.583910276153</c:v>
                </c:pt>
                <c:pt idx="693">
                  <c:v>61663.583910276153</c:v>
                </c:pt>
                <c:pt idx="694">
                  <c:v>61663.583910276153</c:v>
                </c:pt>
                <c:pt idx="695">
                  <c:v>64763.583910276153</c:v>
                </c:pt>
                <c:pt idx="696">
                  <c:v>64763.583910276153</c:v>
                </c:pt>
                <c:pt idx="697">
                  <c:v>64763.583910276153</c:v>
                </c:pt>
                <c:pt idx="698">
                  <c:v>64763.583910276153</c:v>
                </c:pt>
                <c:pt idx="699">
                  <c:v>64763.583910276153</c:v>
                </c:pt>
                <c:pt idx="700">
                  <c:v>64763.583910276153</c:v>
                </c:pt>
                <c:pt idx="701">
                  <c:v>64763.583910276153</c:v>
                </c:pt>
                <c:pt idx="702">
                  <c:v>63113.583910276153</c:v>
                </c:pt>
                <c:pt idx="703">
                  <c:v>65938.583910276153</c:v>
                </c:pt>
                <c:pt idx="704">
                  <c:v>65938.583910276153</c:v>
                </c:pt>
                <c:pt idx="705">
                  <c:v>65938.583910276153</c:v>
                </c:pt>
                <c:pt idx="706">
                  <c:v>65938.583910276153</c:v>
                </c:pt>
                <c:pt idx="707">
                  <c:v>65938.583910276153</c:v>
                </c:pt>
                <c:pt idx="708">
                  <c:v>65938.583910276153</c:v>
                </c:pt>
                <c:pt idx="709">
                  <c:v>65938.583910276153</c:v>
                </c:pt>
                <c:pt idx="710">
                  <c:v>65938.583910276153</c:v>
                </c:pt>
                <c:pt idx="711">
                  <c:v>65938.583910276153</c:v>
                </c:pt>
                <c:pt idx="712">
                  <c:v>65938.583910276153</c:v>
                </c:pt>
                <c:pt idx="713">
                  <c:v>65938.583910276153</c:v>
                </c:pt>
                <c:pt idx="714">
                  <c:v>65938.583910276153</c:v>
                </c:pt>
                <c:pt idx="715">
                  <c:v>67551.083910276153</c:v>
                </c:pt>
                <c:pt idx="716">
                  <c:v>67551.083910276153</c:v>
                </c:pt>
                <c:pt idx="717">
                  <c:v>67551.083910276153</c:v>
                </c:pt>
                <c:pt idx="718">
                  <c:v>67551.083910276153</c:v>
                </c:pt>
                <c:pt idx="719">
                  <c:v>67551.083910276153</c:v>
                </c:pt>
                <c:pt idx="720">
                  <c:v>67551.083910276153</c:v>
                </c:pt>
                <c:pt idx="721">
                  <c:v>67551.083910276153</c:v>
                </c:pt>
                <c:pt idx="722">
                  <c:v>67551.083910276153</c:v>
                </c:pt>
                <c:pt idx="723">
                  <c:v>67551.083910276153</c:v>
                </c:pt>
                <c:pt idx="724">
                  <c:v>67551.083910276153</c:v>
                </c:pt>
                <c:pt idx="725">
                  <c:v>67551.083910276153</c:v>
                </c:pt>
                <c:pt idx="726">
                  <c:v>67551.083910276153</c:v>
                </c:pt>
                <c:pt idx="727">
                  <c:v>67551.083910276153</c:v>
                </c:pt>
                <c:pt idx="728">
                  <c:v>67551.083910276153</c:v>
                </c:pt>
                <c:pt idx="729">
                  <c:v>67551.083910276153</c:v>
                </c:pt>
                <c:pt idx="730">
                  <c:v>67551.083910276153</c:v>
                </c:pt>
                <c:pt idx="731">
                  <c:v>67551.083910276153</c:v>
                </c:pt>
                <c:pt idx="732">
                  <c:v>67001.083910276153</c:v>
                </c:pt>
                <c:pt idx="733">
                  <c:v>67001.083910276153</c:v>
                </c:pt>
                <c:pt idx="734">
                  <c:v>67001.083910276153</c:v>
                </c:pt>
                <c:pt idx="735">
                  <c:v>67001.083910276153</c:v>
                </c:pt>
                <c:pt idx="736">
                  <c:v>67001.083910276153</c:v>
                </c:pt>
                <c:pt idx="737">
                  <c:v>67001.083910276153</c:v>
                </c:pt>
                <c:pt idx="738">
                  <c:v>66938.583910276153</c:v>
                </c:pt>
                <c:pt idx="739">
                  <c:v>65626.083910276153</c:v>
                </c:pt>
                <c:pt idx="740">
                  <c:v>65626.083910276153</c:v>
                </c:pt>
                <c:pt idx="741">
                  <c:v>65626.083910276153</c:v>
                </c:pt>
                <c:pt idx="742">
                  <c:v>65001.083910276153</c:v>
                </c:pt>
                <c:pt idx="743">
                  <c:v>65001.083910276153</c:v>
                </c:pt>
                <c:pt idx="744">
                  <c:v>65001.083910276153</c:v>
                </c:pt>
                <c:pt idx="745">
                  <c:v>62613.583910276153</c:v>
                </c:pt>
                <c:pt idx="746">
                  <c:v>64576.083910276153</c:v>
                </c:pt>
                <c:pt idx="747">
                  <c:v>64576.083910276153</c:v>
                </c:pt>
                <c:pt idx="748">
                  <c:v>64576.083910276153</c:v>
                </c:pt>
                <c:pt idx="749">
                  <c:v>64576.083910276153</c:v>
                </c:pt>
                <c:pt idx="750">
                  <c:v>64576.083910276153</c:v>
                </c:pt>
                <c:pt idx="751">
                  <c:v>64576.083910276153</c:v>
                </c:pt>
                <c:pt idx="752">
                  <c:v>64576.083910276153</c:v>
                </c:pt>
                <c:pt idx="753">
                  <c:v>64576.083910276153</c:v>
                </c:pt>
                <c:pt idx="754">
                  <c:v>64576.083910276153</c:v>
                </c:pt>
                <c:pt idx="755">
                  <c:v>64576.083910276153</c:v>
                </c:pt>
                <c:pt idx="756">
                  <c:v>64576.083910276153</c:v>
                </c:pt>
                <c:pt idx="757">
                  <c:v>64576.083910276153</c:v>
                </c:pt>
                <c:pt idx="758">
                  <c:v>64576.083910276153</c:v>
                </c:pt>
                <c:pt idx="759">
                  <c:v>64576.083910276153</c:v>
                </c:pt>
                <c:pt idx="760">
                  <c:v>64576.083910276153</c:v>
                </c:pt>
                <c:pt idx="761">
                  <c:v>64576.083910276153</c:v>
                </c:pt>
                <c:pt idx="762">
                  <c:v>64576.083910276153</c:v>
                </c:pt>
                <c:pt idx="763">
                  <c:v>64376.083910276153</c:v>
                </c:pt>
                <c:pt idx="764">
                  <c:v>66038.583910276153</c:v>
                </c:pt>
                <c:pt idx="765">
                  <c:v>66038.583910276153</c:v>
                </c:pt>
                <c:pt idx="766">
                  <c:v>66126.083910276153</c:v>
                </c:pt>
                <c:pt idx="767">
                  <c:v>66126.083910276153</c:v>
                </c:pt>
                <c:pt idx="768">
                  <c:v>66126.083910276153</c:v>
                </c:pt>
                <c:pt idx="769">
                  <c:v>66126.083910276153</c:v>
                </c:pt>
                <c:pt idx="770">
                  <c:v>66126.083910276153</c:v>
                </c:pt>
                <c:pt idx="771">
                  <c:v>66126.083910276153</c:v>
                </c:pt>
                <c:pt idx="772">
                  <c:v>66126.083910276153</c:v>
                </c:pt>
                <c:pt idx="773">
                  <c:v>66126.083910276153</c:v>
                </c:pt>
                <c:pt idx="774">
                  <c:v>66126.083910276153</c:v>
                </c:pt>
                <c:pt idx="775">
                  <c:v>66126.083910276153</c:v>
                </c:pt>
                <c:pt idx="776">
                  <c:v>66126.083910276153</c:v>
                </c:pt>
                <c:pt idx="777">
                  <c:v>65188.583910276153</c:v>
                </c:pt>
                <c:pt idx="778">
                  <c:v>65188.583910276153</c:v>
                </c:pt>
                <c:pt idx="779">
                  <c:v>65188.583910276153</c:v>
                </c:pt>
                <c:pt idx="780">
                  <c:v>65788.583910276153</c:v>
                </c:pt>
                <c:pt idx="781">
                  <c:v>65788.583910276153</c:v>
                </c:pt>
                <c:pt idx="782">
                  <c:v>65788.583910276153</c:v>
                </c:pt>
                <c:pt idx="783">
                  <c:v>65788.583910276153</c:v>
                </c:pt>
                <c:pt idx="784">
                  <c:v>68001.083910276153</c:v>
                </c:pt>
                <c:pt idx="785">
                  <c:v>68001.083910276153</c:v>
                </c:pt>
                <c:pt idx="786">
                  <c:v>68001.083910276153</c:v>
                </c:pt>
                <c:pt idx="787">
                  <c:v>68001.083910276153</c:v>
                </c:pt>
                <c:pt idx="788">
                  <c:v>68001.083910276153</c:v>
                </c:pt>
                <c:pt idx="789">
                  <c:v>68001.083910276153</c:v>
                </c:pt>
                <c:pt idx="790">
                  <c:v>68001.083910276153</c:v>
                </c:pt>
                <c:pt idx="791">
                  <c:v>68776.222838075191</c:v>
                </c:pt>
                <c:pt idx="792">
                  <c:v>68776.222838075191</c:v>
                </c:pt>
                <c:pt idx="793">
                  <c:v>68776.222838075191</c:v>
                </c:pt>
                <c:pt idx="794">
                  <c:v>68776.222838075191</c:v>
                </c:pt>
                <c:pt idx="795">
                  <c:v>68776.222838075191</c:v>
                </c:pt>
                <c:pt idx="796">
                  <c:v>68776.222838075191</c:v>
                </c:pt>
                <c:pt idx="797">
                  <c:v>68776.222838075191</c:v>
                </c:pt>
                <c:pt idx="798">
                  <c:v>68776.222838075191</c:v>
                </c:pt>
                <c:pt idx="799">
                  <c:v>68776.222838075191</c:v>
                </c:pt>
                <c:pt idx="800">
                  <c:v>68776.222838075191</c:v>
                </c:pt>
                <c:pt idx="801">
                  <c:v>68776.222838075191</c:v>
                </c:pt>
                <c:pt idx="802">
                  <c:v>68776.222838075191</c:v>
                </c:pt>
                <c:pt idx="803">
                  <c:v>68776.222838075191</c:v>
                </c:pt>
                <c:pt idx="804">
                  <c:v>68776.222838075191</c:v>
                </c:pt>
                <c:pt idx="805">
                  <c:v>69176.222838075191</c:v>
                </c:pt>
                <c:pt idx="806">
                  <c:v>69176.222838075191</c:v>
                </c:pt>
                <c:pt idx="807">
                  <c:v>69176.222838075191</c:v>
                </c:pt>
                <c:pt idx="808">
                  <c:v>69176.222838075191</c:v>
                </c:pt>
                <c:pt idx="809">
                  <c:v>69176.222838075191</c:v>
                </c:pt>
                <c:pt idx="810">
                  <c:v>69176.222838075191</c:v>
                </c:pt>
                <c:pt idx="811">
                  <c:v>69176.222838075191</c:v>
                </c:pt>
                <c:pt idx="812">
                  <c:v>69176.222838075191</c:v>
                </c:pt>
                <c:pt idx="813">
                  <c:v>69176.222838075191</c:v>
                </c:pt>
                <c:pt idx="814">
                  <c:v>69176.222838075191</c:v>
                </c:pt>
                <c:pt idx="815">
                  <c:v>69176.222838075191</c:v>
                </c:pt>
                <c:pt idx="816">
                  <c:v>68438.722838075191</c:v>
                </c:pt>
                <c:pt idx="817">
                  <c:v>68438.722838075191</c:v>
                </c:pt>
                <c:pt idx="818">
                  <c:v>68438.722838075191</c:v>
                </c:pt>
                <c:pt idx="819">
                  <c:v>68501.222838075191</c:v>
                </c:pt>
                <c:pt idx="820">
                  <c:v>68501.222838075191</c:v>
                </c:pt>
                <c:pt idx="821">
                  <c:v>68501.222838075191</c:v>
                </c:pt>
                <c:pt idx="822">
                  <c:v>67776.222838075191</c:v>
                </c:pt>
                <c:pt idx="823">
                  <c:v>67776.222838075191</c:v>
                </c:pt>
                <c:pt idx="824">
                  <c:v>67776.222838075191</c:v>
                </c:pt>
                <c:pt idx="825">
                  <c:v>67776.222838075191</c:v>
                </c:pt>
                <c:pt idx="826">
                  <c:v>67776.222838075191</c:v>
                </c:pt>
                <c:pt idx="827">
                  <c:v>67776.222838075191</c:v>
                </c:pt>
                <c:pt idx="828">
                  <c:v>67776.222838075191</c:v>
                </c:pt>
                <c:pt idx="829">
                  <c:v>67776.222838075191</c:v>
                </c:pt>
                <c:pt idx="830">
                  <c:v>67776.222838075191</c:v>
                </c:pt>
                <c:pt idx="831">
                  <c:v>67776.222838075191</c:v>
                </c:pt>
                <c:pt idx="832">
                  <c:v>67776.222838075191</c:v>
                </c:pt>
                <c:pt idx="833">
                  <c:v>67776.222838075191</c:v>
                </c:pt>
                <c:pt idx="834">
                  <c:v>67776.222838075191</c:v>
                </c:pt>
                <c:pt idx="835">
                  <c:v>67776.222838075191</c:v>
                </c:pt>
                <c:pt idx="836">
                  <c:v>67776.222838075191</c:v>
                </c:pt>
                <c:pt idx="837">
                  <c:v>67776.222838075191</c:v>
                </c:pt>
                <c:pt idx="838">
                  <c:v>67776.222838075191</c:v>
                </c:pt>
                <c:pt idx="839">
                  <c:v>67776.222838075191</c:v>
                </c:pt>
                <c:pt idx="840">
                  <c:v>67776.222838075191</c:v>
                </c:pt>
                <c:pt idx="841">
                  <c:v>67776.222838075191</c:v>
                </c:pt>
                <c:pt idx="842">
                  <c:v>67776.222838075191</c:v>
                </c:pt>
                <c:pt idx="843">
                  <c:v>67776.222838075191</c:v>
                </c:pt>
                <c:pt idx="844">
                  <c:v>67776.222838075191</c:v>
                </c:pt>
                <c:pt idx="845">
                  <c:v>67776.222838075191</c:v>
                </c:pt>
                <c:pt idx="846">
                  <c:v>67776.222838075191</c:v>
                </c:pt>
                <c:pt idx="847">
                  <c:v>70063.722838075191</c:v>
                </c:pt>
                <c:pt idx="848">
                  <c:v>70063.722838075191</c:v>
                </c:pt>
                <c:pt idx="849">
                  <c:v>70063.722838075191</c:v>
                </c:pt>
                <c:pt idx="850">
                  <c:v>70063.722838075191</c:v>
                </c:pt>
                <c:pt idx="851">
                  <c:v>71888.722838075191</c:v>
                </c:pt>
                <c:pt idx="852">
                  <c:v>71888.722838075191</c:v>
                </c:pt>
                <c:pt idx="853">
                  <c:v>71888.722838075191</c:v>
                </c:pt>
                <c:pt idx="854">
                  <c:v>71888.722838075191</c:v>
                </c:pt>
                <c:pt idx="855">
                  <c:v>71888.722838075191</c:v>
                </c:pt>
                <c:pt idx="856">
                  <c:v>71888.722838075191</c:v>
                </c:pt>
                <c:pt idx="857">
                  <c:v>71551.222838075191</c:v>
                </c:pt>
                <c:pt idx="858">
                  <c:v>71551.222838075191</c:v>
                </c:pt>
                <c:pt idx="859">
                  <c:v>71551.222838075191</c:v>
                </c:pt>
                <c:pt idx="860">
                  <c:v>71551.222838075191</c:v>
                </c:pt>
                <c:pt idx="861">
                  <c:v>71551.222838075191</c:v>
                </c:pt>
                <c:pt idx="862">
                  <c:v>71551.222838075191</c:v>
                </c:pt>
                <c:pt idx="863">
                  <c:v>71051.222838075191</c:v>
                </c:pt>
                <c:pt idx="864">
                  <c:v>70913.722838075191</c:v>
                </c:pt>
                <c:pt idx="865">
                  <c:v>70913.722838075191</c:v>
                </c:pt>
                <c:pt idx="866">
                  <c:v>70913.722838075191</c:v>
                </c:pt>
                <c:pt idx="867">
                  <c:v>70913.722838075191</c:v>
                </c:pt>
                <c:pt idx="868">
                  <c:v>73738.722838075191</c:v>
                </c:pt>
                <c:pt idx="869">
                  <c:v>73738.722838075191</c:v>
                </c:pt>
                <c:pt idx="870">
                  <c:v>73738.722838075191</c:v>
                </c:pt>
                <c:pt idx="871">
                  <c:v>73738.722838075191</c:v>
                </c:pt>
                <c:pt idx="872">
                  <c:v>73738.722838075191</c:v>
                </c:pt>
                <c:pt idx="873">
                  <c:v>73738.722838075191</c:v>
                </c:pt>
                <c:pt idx="874">
                  <c:v>73738.722838075191</c:v>
                </c:pt>
                <c:pt idx="875">
                  <c:v>73738.722838075191</c:v>
                </c:pt>
                <c:pt idx="876">
                  <c:v>73738.722838075191</c:v>
                </c:pt>
                <c:pt idx="877">
                  <c:v>72826.222838075191</c:v>
                </c:pt>
                <c:pt idx="878">
                  <c:v>72826.222838075191</c:v>
                </c:pt>
                <c:pt idx="879">
                  <c:v>72826.222838075191</c:v>
                </c:pt>
                <c:pt idx="880">
                  <c:v>72826.222838075191</c:v>
                </c:pt>
                <c:pt idx="881">
                  <c:v>72826.222838075191</c:v>
                </c:pt>
                <c:pt idx="882">
                  <c:v>72826.222838075191</c:v>
                </c:pt>
                <c:pt idx="883">
                  <c:v>72826.222838075191</c:v>
                </c:pt>
                <c:pt idx="884">
                  <c:v>72826.222838075191</c:v>
                </c:pt>
                <c:pt idx="885">
                  <c:v>72826.222838075191</c:v>
                </c:pt>
                <c:pt idx="886">
                  <c:v>72826.222838075191</c:v>
                </c:pt>
                <c:pt idx="887">
                  <c:v>72826.222838075191</c:v>
                </c:pt>
                <c:pt idx="888">
                  <c:v>72826.222838075191</c:v>
                </c:pt>
                <c:pt idx="889">
                  <c:v>72826.222838075191</c:v>
                </c:pt>
                <c:pt idx="890">
                  <c:v>72826.222838075191</c:v>
                </c:pt>
                <c:pt idx="891">
                  <c:v>72826.222838075191</c:v>
                </c:pt>
                <c:pt idx="892">
                  <c:v>72826.222838075191</c:v>
                </c:pt>
                <c:pt idx="893">
                  <c:v>72826.222838075191</c:v>
                </c:pt>
                <c:pt idx="894">
                  <c:v>72826.222838075191</c:v>
                </c:pt>
                <c:pt idx="895">
                  <c:v>72826.222838075191</c:v>
                </c:pt>
                <c:pt idx="896">
                  <c:v>72826.222838075191</c:v>
                </c:pt>
                <c:pt idx="897">
                  <c:v>72826.222838075191</c:v>
                </c:pt>
                <c:pt idx="898">
                  <c:v>72826.222838075191</c:v>
                </c:pt>
                <c:pt idx="899">
                  <c:v>72826.222838075191</c:v>
                </c:pt>
                <c:pt idx="900">
                  <c:v>72826.222838075191</c:v>
                </c:pt>
                <c:pt idx="901">
                  <c:v>72826.222838075191</c:v>
                </c:pt>
                <c:pt idx="902">
                  <c:v>72826.222838075191</c:v>
                </c:pt>
                <c:pt idx="903">
                  <c:v>72226.222838075191</c:v>
                </c:pt>
                <c:pt idx="904">
                  <c:v>70438.722838075191</c:v>
                </c:pt>
                <c:pt idx="905">
                  <c:v>69588.722838075191</c:v>
                </c:pt>
                <c:pt idx="906">
                  <c:v>69563.722838075191</c:v>
                </c:pt>
                <c:pt idx="907">
                  <c:v>69588.722838075191</c:v>
                </c:pt>
                <c:pt idx="908">
                  <c:v>69588.722838075191</c:v>
                </c:pt>
                <c:pt idx="909">
                  <c:v>69588.722838075191</c:v>
                </c:pt>
                <c:pt idx="910">
                  <c:v>68469.787230354515</c:v>
                </c:pt>
                <c:pt idx="911">
                  <c:v>68332.287230354515</c:v>
                </c:pt>
                <c:pt idx="912">
                  <c:v>68019.787230354515</c:v>
                </c:pt>
                <c:pt idx="913">
                  <c:v>66944.787230354515</c:v>
                </c:pt>
                <c:pt idx="914">
                  <c:v>66407.287230354515</c:v>
                </c:pt>
                <c:pt idx="915">
                  <c:v>66407.287230354515</c:v>
                </c:pt>
                <c:pt idx="916">
                  <c:v>66407.287230354515</c:v>
                </c:pt>
                <c:pt idx="917">
                  <c:v>67369.787230354515</c:v>
                </c:pt>
                <c:pt idx="918">
                  <c:v>67369.787230354515</c:v>
                </c:pt>
                <c:pt idx="919">
                  <c:v>67369.787230354515</c:v>
                </c:pt>
                <c:pt idx="920">
                  <c:v>67644.787230354515</c:v>
                </c:pt>
                <c:pt idx="921">
                  <c:v>70332.287230354515</c:v>
                </c:pt>
                <c:pt idx="922">
                  <c:v>70332.287230354515</c:v>
                </c:pt>
                <c:pt idx="923">
                  <c:v>70332.287230354515</c:v>
                </c:pt>
                <c:pt idx="924">
                  <c:v>70332.287230354515</c:v>
                </c:pt>
                <c:pt idx="925">
                  <c:v>70332.287230354515</c:v>
                </c:pt>
                <c:pt idx="926">
                  <c:v>70332.287230354515</c:v>
                </c:pt>
                <c:pt idx="927">
                  <c:v>70169.787230354515</c:v>
                </c:pt>
                <c:pt idx="928">
                  <c:v>69894.787230354515</c:v>
                </c:pt>
                <c:pt idx="929">
                  <c:v>69894.787230354515</c:v>
                </c:pt>
                <c:pt idx="930">
                  <c:v>69894.787230354515</c:v>
                </c:pt>
                <c:pt idx="931">
                  <c:v>70582.287230354515</c:v>
                </c:pt>
                <c:pt idx="932">
                  <c:v>70582.287230354515</c:v>
                </c:pt>
                <c:pt idx="933">
                  <c:v>70244.787230354515</c:v>
                </c:pt>
                <c:pt idx="934">
                  <c:v>70031.647821357648</c:v>
                </c:pt>
                <c:pt idx="935">
                  <c:v>68669.64259675215</c:v>
                </c:pt>
                <c:pt idx="936">
                  <c:v>68669.64259675215</c:v>
                </c:pt>
                <c:pt idx="937">
                  <c:v>68669.64259675215</c:v>
                </c:pt>
                <c:pt idx="938">
                  <c:v>68034.207750683621</c:v>
                </c:pt>
                <c:pt idx="939">
                  <c:v>68034.207750683621</c:v>
                </c:pt>
                <c:pt idx="940">
                  <c:v>68034.207750683621</c:v>
                </c:pt>
                <c:pt idx="941">
                  <c:v>68034.207750683621</c:v>
                </c:pt>
                <c:pt idx="942">
                  <c:v>68034.207750683621</c:v>
                </c:pt>
                <c:pt idx="943">
                  <c:v>68034.207750683621</c:v>
                </c:pt>
                <c:pt idx="944">
                  <c:v>68034.207750683621</c:v>
                </c:pt>
                <c:pt idx="945">
                  <c:v>68034.207750683621</c:v>
                </c:pt>
                <c:pt idx="946">
                  <c:v>67084.207750683621</c:v>
                </c:pt>
                <c:pt idx="947">
                  <c:v>67459.207750683621</c:v>
                </c:pt>
                <c:pt idx="948">
                  <c:v>67871.707750683621</c:v>
                </c:pt>
                <c:pt idx="949">
                  <c:v>67871.707750683621</c:v>
                </c:pt>
                <c:pt idx="950">
                  <c:v>67871.707750683621</c:v>
                </c:pt>
                <c:pt idx="951">
                  <c:v>67871.707750683621</c:v>
                </c:pt>
                <c:pt idx="952">
                  <c:v>67871.707750683621</c:v>
                </c:pt>
                <c:pt idx="953">
                  <c:v>68196.707750683621</c:v>
                </c:pt>
                <c:pt idx="954">
                  <c:v>68196.707750683621</c:v>
                </c:pt>
                <c:pt idx="955">
                  <c:v>68521.707750683621</c:v>
                </c:pt>
                <c:pt idx="956">
                  <c:v>68521.707750683621</c:v>
                </c:pt>
                <c:pt idx="957">
                  <c:v>68521.707750683621</c:v>
                </c:pt>
                <c:pt idx="958">
                  <c:v>68521.707750683621</c:v>
                </c:pt>
                <c:pt idx="959">
                  <c:v>68521.707750683621</c:v>
                </c:pt>
                <c:pt idx="960">
                  <c:v>68521.707750683621</c:v>
                </c:pt>
                <c:pt idx="961">
                  <c:v>68521.707750683621</c:v>
                </c:pt>
                <c:pt idx="962">
                  <c:v>68521.707750683621</c:v>
                </c:pt>
                <c:pt idx="963">
                  <c:v>68521.707750683621</c:v>
                </c:pt>
                <c:pt idx="964">
                  <c:v>68521.707750683621</c:v>
                </c:pt>
                <c:pt idx="965">
                  <c:v>68521.707750683621</c:v>
                </c:pt>
                <c:pt idx="966">
                  <c:v>68521.707750683621</c:v>
                </c:pt>
                <c:pt idx="967">
                  <c:v>67302.854495849824</c:v>
                </c:pt>
                <c:pt idx="968">
                  <c:v>66740.354495849824</c:v>
                </c:pt>
                <c:pt idx="969">
                  <c:v>65890.354495849824</c:v>
                </c:pt>
                <c:pt idx="970">
                  <c:v>64240.354495849824</c:v>
                </c:pt>
                <c:pt idx="971">
                  <c:v>64240.354495849824</c:v>
                </c:pt>
                <c:pt idx="972">
                  <c:v>64240.354495849824</c:v>
                </c:pt>
                <c:pt idx="973">
                  <c:v>64615.354495849824</c:v>
                </c:pt>
                <c:pt idx="974">
                  <c:v>64615.354495849824</c:v>
                </c:pt>
                <c:pt idx="975">
                  <c:v>64615.354495849824</c:v>
                </c:pt>
                <c:pt idx="976">
                  <c:v>64615.354495849824</c:v>
                </c:pt>
                <c:pt idx="977">
                  <c:v>64615.354495849824</c:v>
                </c:pt>
                <c:pt idx="978">
                  <c:v>64615.354495849824</c:v>
                </c:pt>
                <c:pt idx="979">
                  <c:v>64615.354495849824</c:v>
                </c:pt>
                <c:pt idx="980">
                  <c:v>64615.354495849824</c:v>
                </c:pt>
                <c:pt idx="981">
                  <c:v>64615.354495849824</c:v>
                </c:pt>
                <c:pt idx="982">
                  <c:v>64440.354495849824</c:v>
                </c:pt>
                <c:pt idx="983">
                  <c:v>64340.354495849824</c:v>
                </c:pt>
                <c:pt idx="984">
                  <c:v>64815.354495849824</c:v>
                </c:pt>
                <c:pt idx="985">
                  <c:v>64815.354495849824</c:v>
                </c:pt>
                <c:pt idx="986">
                  <c:v>64815.354495849824</c:v>
                </c:pt>
                <c:pt idx="987">
                  <c:v>64815.354495849824</c:v>
                </c:pt>
                <c:pt idx="988">
                  <c:v>64815.354495849824</c:v>
                </c:pt>
                <c:pt idx="989">
                  <c:v>64099.223350972075</c:v>
                </c:pt>
                <c:pt idx="990">
                  <c:v>64011.723350972075</c:v>
                </c:pt>
                <c:pt idx="991">
                  <c:v>63574.223350972075</c:v>
                </c:pt>
                <c:pt idx="992">
                  <c:v>63574.223350972075</c:v>
                </c:pt>
                <c:pt idx="993">
                  <c:v>63574.223350972075</c:v>
                </c:pt>
                <c:pt idx="994">
                  <c:v>65149.223350972075</c:v>
                </c:pt>
                <c:pt idx="995">
                  <c:v>65149.223350972075</c:v>
                </c:pt>
                <c:pt idx="996">
                  <c:v>65149.223350972075</c:v>
                </c:pt>
                <c:pt idx="997">
                  <c:v>65149.223350972075</c:v>
                </c:pt>
                <c:pt idx="998">
                  <c:v>65149.223350972075</c:v>
                </c:pt>
                <c:pt idx="999">
                  <c:v>65149.223350972075</c:v>
                </c:pt>
                <c:pt idx="1000">
                  <c:v>65149.223350972075</c:v>
                </c:pt>
                <c:pt idx="1001">
                  <c:v>65149.223350972075</c:v>
                </c:pt>
                <c:pt idx="1002">
                  <c:v>65149.223350972075</c:v>
                </c:pt>
                <c:pt idx="1003">
                  <c:v>65149.223350972075</c:v>
                </c:pt>
                <c:pt idx="1004">
                  <c:v>65149.223350972075</c:v>
                </c:pt>
                <c:pt idx="1005">
                  <c:v>65149.223350972075</c:v>
                </c:pt>
                <c:pt idx="1006">
                  <c:v>65149.223350972075</c:v>
                </c:pt>
                <c:pt idx="1007">
                  <c:v>65149.223350972075</c:v>
                </c:pt>
                <c:pt idx="1008">
                  <c:v>64861.723350972075</c:v>
                </c:pt>
                <c:pt idx="1009">
                  <c:v>64224.223350972075</c:v>
                </c:pt>
                <c:pt idx="1010">
                  <c:v>64424.223350972075</c:v>
                </c:pt>
                <c:pt idx="1011">
                  <c:v>64424.223350972075</c:v>
                </c:pt>
                <c:pt idx="1012">
                  <c:v>64424.223350972075</c:v>
                </c:pt>
                <c:pt idx="1013">
                  <c:v>64424.223350972075</c:v>
                </c:pt>
                <c:pt idx="1014">
                  <c:v>64424.223350972075</c:v>
                </c:pt>
                <c:pt idx="1015">
                  <c:v>64424.223350972075</c:v>
                </c:pt>
                <c:pt idx="1016">
                  <c:v>64424.223350972075</c:v>
                </c:pt>
                <c:pt idx="1017">
                  <c:v>64424.223350972075</c:v>
                </c:pt>
                <c:pt idx="1018">
                  <c:v>64424.223350972075</c:v>
                </c:pt>
                <c:pt idx="1019">
                  <c:v>64424.223350972075</c:v>
                </c:pt>
                <c:pt idx="1020">
                  <c:v>64424.223350972075</c:v>
                </c:pt>
                <c:pt idx="1021">
                  <c:v>64424.223350972075</c:v>
                </c:pt>
                <c:pt idx="1022">
                  <c:v>64424.223350972075</c:v>
                </c:pt>
                <c:pt idx="1023">
                  <c:v>64424.223350972075</c:v>
                </c:pt>
                <c:pt idx="1024">
                  <c:v>64586.723350972075</c:v>
                </c:pt>
                <c:pt idx="1025">
                  <c:v>64586.723350972075</c:v>
                </c:pt>
                <c:pt idx="1026">
                  <c:v>64586.723350972075</c:v>
                </c:pt>
                <c:pt idx="1027">
                  <c:v>64586.723350972075</c:v>
                </c:pt>
                <c:pt idx="1028">
                  <c:v>64586.723350972075</c:v>
                </c:pt>
                <c:pt idx="1029">
                  <c:v>66599.223350972083</c:v>
                </c:pt>
                <c:pt idx="1030">
                  <c:v>66599.223350972083</c:v>
                </c:pt>
                <c:pt idx="1031">
                  <c:v>66599.223350972083</c:v>
                </c:pt>
                <c:pt idx="1032">
                  <c:v>66599.223350972083</c:v>
                </c:pt>
                <c:pt idx="1033">
                  <c:v>66599.223350972083</c:v>
                </c:pt>
                <c:pt idx="1034">
                  <c:v>66599.223350972083</c:v>
                </c:pt>
                <c:pt idx="1035">
                  <c:v>66599.223350972083</c:v>
                </c:pt>
                <c:pt idx="1036">
                  <c:v>66599.223350972083</c:v>
                </c:pt>
                <c:pt idx="1037">
                  <c:v>66599.223350972083</c:v>
                </c:pt>
                <c:pt idx="1038">
                  <c:v>66599.223350972083</c:v>
                </c:pt>
                <c:pt idx="1039">
                  <c:v>66599.223350972083</c:v>
                </c:pt>
                <c:pt idx="1040">
                  <c:v>66599.223350972083</c:v>
                </c:pt>
                <c:pt idx="1041">
                  <c:v>66599.223350972083</c:v>
                </c:pt>
                <c:pt idx="1042">
                  <c:v>66599.223350972083</c:v>
                </c:pt>
                <c:pt idx="1043">
                  <c:v>66599.223350972083</c:v>
                </c:pt>
                <c:pt idx="1044">
                  <c:v>66511.723350972083</c:v>
                </c:pt>
                <c:pt idx="1045">
                  <c:v>66736.723350972083</c:v>
                </c:pt>
                <c:pt idx="1046">
                  <c:v>66736.723350972083</c:v>
                </c:pt>
                <c:pt idx="1047">
                  <c:v>64461.723350972083</c:v>
                </c:pt>
                <c:pt idx="1048">
                  <c:v>64461.723350972083</c:v>
                </c:pt>
                <c:pt idx="1049">
                  <c:v>64461.723350972083</c:v>
                </c:pt>
                <c:pt idx="1050">
                  <c:v>64236.723350972083</c:v>
                </c:pt>
                <c:pt idx="1051">
                  <c:v>64236.723350972083</c:v>
                </c:pt>
                <c:pt idx="1052">
                  <c:v>64236.723350972083</c:v>
                </c:pt>
                <c:pt idx="1053">
                  <c:v>64236.723350972083</c:v>
                </c:pt>
                <c:pt idx="1054">
                  <c:v>64236.723350972083</c:v>
                </c:pt>
                <c:pt idx="1055">
                  <c:v>64236.723350972083</c:v>
                </c:pt>
                <c:pt idx="1056">
                  <c:v>64236.723350972083</c:v>
                </c:pt>
                <c:pt idx="1057">
                  <c:v>65061.723350972083</c:v>
                </c:pt>
                <c:pt idx="1058">
                  <c:v>65061.723350972083</c:v>
                </c:pt>
                <c:pt idx="1059">
                  <c:v>65461.723350972083</c:v>
                </c:pt>
                <c:pt idx="1060">
                  <c:v>65474.223350972083</c:v>
                </c:pt>
                <c:pt idx="1061">
                  <c:v>66936.723350972083</c:v>
                </c:pt>
                <c:pt idx="1062">
                  <c:v>66936.723350972083</c:v>
                </c:pt>
                <c:pt idx="1063">
                  <c:v>66936.723350972083</c:v>
                </c:pt>
                <c:pt idx="1064">
                  <c:v>66936.723350972083</c:v>
                </c:pt>
                <c:pt idx="1065">
                  <c:v>66936.723350972083</c:v>
                </c:pt>
                <c:pt idx="1066">
                  <c:v>66936.723350972083</c:v>
                </c:pt>
                <c:pt idx="1067">
                  <c:v>66936.723350972083</c:v>
                </c:pt>
                <c:pt idx="1068">
                  <c:v>66936.723350972083</c:v>
                </c:pt>
                <c:pt idx="1069">
                  <c:v>66936.723350972083</c:v>
                </c:pt>
                <c:pt idx="1070">
                  <c:v>66936.723350972083</c:v>
                </c:pt>
                <c:pt idx="1071">
                  <c:v>65949.223350972083</c:v>
                </c:pt>
                <c:pt idx="1072">
                  <c:v>65686.723350972083</c:v>
                </c:pt>
                <c:pt idx="1073">
                  <c:v>64736.723350972083</c:v>
                </c:pt>
                <c:pt idx="1074">
                  <c:v>65249.223350972083</c:v>
                </c:pt>
                <c:pt idx="1075">
                  <c:v>65249.223350972083</c:v>
                </c:pt>
                <c:pt idx="1076">
                  <c:v>65249.223350972083</c:v>
                </c:pt>
                <c:pt idx="1077">
                  <c:v>65249.223350972083</c:v>
                </c:pt>
                <c:pt idx="1078">
                  <c:v>65249.223350972083</c:v>
                </c:pt>
                <c:pt idx="1079">
                  <c:v>64736.723350972083</c:v>
                </c:pt>
                <c:pt idx="1080">
                  <c:v>64574.223350972083</c:v>
                </c:pt>
                <c:pt idx="1081">
                  <c:v>65824.223350972083</c:v>
                </c:pt>
                <c:pt idx="1082">
                  <c:v>65824.223350972083</c:v>
                </c:pt>
                <c:pt idx="1083">
                  <c:v>65824.223350972083</c:v>
                </c:pt>
                <c:pt idx="1084">
                  <c:v>65824.223350972083</c:v>
                </c:pt>
                <c:pt idx="1085">
                  <c:v>65824.223350972083</c:v>
                </c:pt>
                <c:pt idx="1086">
                  <c:v>65824.223350972083</c:v>
                </c:pt>
                <c:pt idx="1087">
                  <c:v>65824.223350972083</c:v>
                </c:pt>
                <c:pt idx="1088">
                  <c:v>65824.223350972083</c:v>
                </c:pt>
                <c:pt idx="1089">
                  <c:v>65824.223350972083</c:v>
                </c:pt>
                <c:pt idx="1090">
                  <c:v>65824.223350972083</c:v>
                </c:pt>
                <c:pt idx="1091">
                  <c:v>65824.223350972083</c:v>
                </c:pt>
                <c:pt idx="1092">
                  <c:v>65824.223350972083</c:v>
                </c:pt>
                <c:pt idx="1093">
                  <c:v>65824.223350972083</c:v>
                </c:pt>
                <c:pt idx="1094">
                  <c:v>65824.223350972083</c:v>
                </c:pt>
                <c:pt idx="1095">
                  <c:v>65824.223350972083</c:v>
                </c:pt>
                <c:pt idx="1096">
                  <c:v>65824.223350972083</c:v>
                </c:pt>
                <c:pt idx="1097">
                  <c:v>65824.223350972083</c:v>
                </c:pt>
                <c:pt idx="1098">
                  <c:v>65824.223350972083</c:v>
                </c:pt>
                <c:pt idx="1099">
                  <c:v>65824.223350972083</c:v>
                </c:pt>
                <c:pt idx="1100">
                  <c:v>65824.223350972083</c:v>
                </c:pt>
                <c:pt idx="1101">
                  <c:v>65824.223350972083</c:v>
                </c:pt>
                <c:pt idx="1102">
                  <c:v>65824.223350972083</c:v>
                </c:pt>
                <c:pt idx="1103">
                  <c:v>65824.223350972083</c:v>
                </c:pt>
                <c:pt idx="1104">
                  <c:v>65824.223350972083</c:v>
                </c:pt>
                <c:pt idx="1105">
                  <c:v>65824.223350972083</c:v>
                </c:pt>
                <c:pt idx="1106">
                  <c:v>65824.223350972083</c:v>
                </c:pt>
                <c:pt idx="1107">
                  <c:v>65674.223350972083</c:v>
                </c:pt>
                <c:pt idx="1108">
                  <c:v>66324.223350972083</c:v>
                </c:pt>
                <c:pt idx="1109">
                  <c:v>67961.723350972083</c:v>
                </c:pt>
                <c:pt idx="1110">
                  <c:v>67961.723350972083</c:v>
                </c:pt>
                <c:pt idx="1111">
                  <c:v>67961.723350972083</c:v>
                </c:pt>
                <c:pt idx="1112">
                  <c:v>67961.723350972083</c:v>
                </c:pt>
                <c:pt idx="1113">
                  <c:v>67961.723350972083</c:v>
                </c:pt>
                <c:pt idx="1114">
                  <c:v>67961.723350972083</c:v>
                </c:pt>
                <c:pt idx="1115">
                  <c:v>67961.723350972083</c:v>
                </c:pt>
                <c:pt idx="1116">
                  <c:v>67961.723350972083</c:v>
                </c:pt>
                <c:pt idx="1117">
                  <c:v>67961.723350972083</c:v>
                </c:pt>
                <c:pt idx="1118">
                  <c:v>67961.723350972083</c:v>
                </c:pt>
                <c:pt idx="1119">
                  <c:v>67961.723350972083</c:v>
                </c:pt>
                <c:pt idx="1120">
                  <c:v>67911.723350972083</c:v>
                </c:pt>
                <c:pt idx="1121">
                  <c:v>67636.723350972083</c:v>
                </c:pt>
                <c:pt idx="1122">
                  <c:v>66211.723350972083</c:v>
                </c:pt>
                <c:pt idx="1123">
                  <c:v>65886.723350972083</c:v>
                </c:pt>
                <c:pt idx="1124">
                  <c:v>66186.723350972083</c:v>
                </c:pt>
                <c:pt idx="1125">
                  <c:v>66186.723350972083</c:v>
                </c:pt>
                <c:pt idx="1126">
                  <c:v>66186.723350972083</c:v>
                </c:pt>
                <c:pt idx="1127">
                  <c:v>66186.723350972083</c:v>
                </c:pt>
                <c:pt idx="1128">
                  <c:v>66186.723350972083</c:v>
                </c:pt>
                <c:pt idx="1129">
                  <c:v>66186.723350972083</c:v>
                </c:pt>
                <c:pt idx="1130">
                  <c:v>66186.723350972083</c:v>
                </c:pt>
                <c:pt idx="1131">
                  <c:v>66186.723350972083</c:v>
                </c:pt>
                <c:pt idx="1132">
                  <c:v>66186.723350972083</c:v>
                </c:pt>
                <c:pt idx="1133">
                  <c:v>66186.723350972083</c:v>
                </c:pt>
                <c:pt idx="1134">
                  <c:v>65749.223350972083</c:v>
                </c:pt>
                <c:pt idx="1135">
                  <c:v>65836.723350972083</c:v>
                </c:pt>
                <c:pt idx="1136">
                  <c:v>65899.223350972083</c:v>
                </c:pt>
                <c:pt idx="1137">
                  <c:v>65899.223350972083</c:v>
                </c:pt>
                <c:pt idx="1138">
                  <c:v>66086.723350972083</c:v>
                </c:pt>
                <c:pt idx="1139">
                  <c:v>66086.723350972083</c:v>
                </c:pt>
                <c:pt idx="1140">
                  <c:v>66086.723350972083</c:v>
                </c:pt>
                <c:pt idx="1141">
                  <c:v>66086.723350972083</c:v>
                </c:pt>
                <c:pt idx="1142">
                  <c:v>65986.723350972083</c:v>
                </c:pt>
                <c:pt idx="1143">
                  <c:v>66549.223350972083</c:v>
                </c:pt>
                <c:pt idx="1144">
                  <c:v>66549.223350972083</c:v>
                </c:pt>
                <c:pt idx="1145">
                  <c:v>66286.723350972083</c:v>
                </c:pt>
                <c:pt idx="1146">
                  <c:v>66286.723350972083</c:v>
                </c:pt>
                <c:pt idx="1147">
                  <c:v>66286.723350972083</c:v>
                </c:pt>
                <c:pt idx="1148">
                  <c:v>68386.723350972083</c:v>
                </c:pt>
                <c:pt idx="1149">
                  <c:v>68386.723350972083</c:v>
                </c:pt>
                <c:pt idx="1150">
                  <c:v>68386.723350972083</c:v>
                </c:pt>
                <c:pt idx="1151">
                  <c:v>68386.723350972083</c:v>
                </c:pt>
                <c:pt idx="1152">
                  <c:v>67636.723350972083</c:v>
                </c:pt>
                <c:pt idx="1153">
                  <c:v>67636.723350972083</c:v>
                </c:pt>
                <c:pt idx="1154">
                  <c:v>67636.723350972083</c:v>
                </c:pt>
                <c:pt idx="1155">
                  <c:v>67649.223350972083</c:v>
                </c:pt>
                <c:pt idx="1156">
                  <c:v>67649.223350972083</c:v>
                </c:pt>
                <c:pt idx="1157">
                  <c:v>67499.223350972083</c:v>
                </c:pt>
                <c:pt idx="1158">
                  <c:v>67899.223350972083</c:v>
                </c:pt>
                <c:pt idx="1159">
                  <c:v>67899.223350972083</c:v>
                </c:pt>
                <c:pt idx="1160">
                  <c:v>67899.223350972083</c:v>
                </c:pt>
                <c:pt idx="1161">
                  <c:v>67899.223350972083</c:v>
                </c:pt>
                <c:pt idx="1162">
                  <c:v>67899.223350972083</c:v>
                </c:pt>
                <c:pt idx="1163">
                  <c:v>67899.223350972083</c:v>
                </c:pt>
                <c:pt idx="1164">
                  <c:v>70686.723350972083</c:v>
                </c:pt>
                <c:pt idx="1165">
                  <c:v>70686.723350972083</c:v>
                </c:pt>
                <c:pt idx="1166">
                  <c:v>70686.723350972083</c:v>
                </c:pt>
                <c:pt idx="1167">
                  <c:v>70686.723350972083</c:v>
                </c:pt>
                <c:pt idx="1168">
                  <c:v>70686.723350972083</c:v>
                </c:pt>
                <c:pt idx="1169">
                  <c:v>70686.723350972083</c:v>
                </c:pt>
                <c:pt idx="1170">
                  <c:v>70686.723350972083</c:v>
                </c:pt>
                <c:pt idx="1171">
                  <c:v>70686.723350972083</c:v>
                </c:pt>
                <c:pt idx="1172">
                  <c:v>70686.723350972083</c:v>
                </c:pt>
                <c:pt idx="1173">
                  <c:v>70686.723350972083</c:v>
                </c:pt>
                <c:pt idx="1174">
                  <c:v>70686.723350972083</c:v>
                </c:pt>
                <c:pt idx="1175">
                  <c:v>70686.723350972083</c:v>
                </c:pt>
                <c:pt idx="1176">
                  <c:v>70686.723350972083</c:v>
                </c:pt>
                <c:pt idx="1177">
                  <c:v>70686.723350972083</c:v>
                </c:pt>
                <c:pt idx="1178">
                  <c:v>70686.723350972083</c:v>
                </c:pt>
                <c:pt idx="1179">
                  <c:v>70686.723350972083</c:v>
                </c:pt>
                <c:pt idx="1180">
                  <c:v>69512.326298262487</c:v>
                </c:pt>
                <c:pt idx="1181">
                  <c:v>69512.326298262487</c:v>
                </c:pt>
                <c:pt idx="1182">
                  <c:v>69512.326298262487</c:v>
                </c:pt>
                <c:pt idx="1183">
                  <c:v>70187.326298262487</c:v>
                </c:pt>
                <c:pt idx="1184">
                  <c:v>70187.326298262487</c:v>
                </c:pt>
                <c:pt idx="1185">
                  <c:v>70187.326298262487</c:v>
                </c:pt>
                <c:pt idx="1186">
                  <c:v>70187.326298262487</c:v>
                </c:pt>
                <c:pt idx="1187">
                  <c:v>70187.326298262487</c:v>
                </c:pt>
                <c:pt idx="1188">
                  <c:v>70187.326298262487</c:v>
                </c:pt>
                <c:pt idx="1189">
                  <c:v>70187.326298262487</c:v>
                </c:pt>
                <c:pt idx="1190">
                  <c:v>70187.326298262487</c:v>
                </c:pt>
                <c:pt idx="1191">
                  <c:v>70187.326298262487</c:v>
                </c:pt>
                <c:pt idx="1192">
                  <c:v>70187.326298262487</c:v>
                </c:pt>
                <c:pt idx="1193">
                  <c:v>70187.326298262487</c:v>
                </c:pt>
                <c:pt idx="1194">
                  <c:v>70187.326298262487</c:v>
                </c:pt>
                <c:pt idx="1195">
                  <c:v>70187.326298262487</c:v>
                </c:pt>
                <c:pt idx="1196">
                  <c:v>70187.326298262487</c:v>
                </c:pt>
                <c:pt idx="1197">
                  <c:v>70187.326298262487</c:v>
                </c:pt>
                <c:pt idx="1198">
                  <c:v>70187.326298262487</c:v>
                </c:pt>
                <c:pt idx="1199">
                  <c:v>70187.326298262487</c:v>
                </c:pt>
                <c:pt idx="1200">
                  <c:v>69912.326298262487</c:v>
                </c:pt>
                <c:pt idx="1201">
                  <c:v>69737.326298262487</c:v>
                </c:pt>
                <c:pt idx="1202">
                  <c:v>69737.326298262487</c:v>
                </c:pt>
                <c:pt idx="1203">
                  <c:v>69737.326298262487</c:v>
                </c:pt>
                <c:pt idx="1204">
                  <c:v>70724.826298262487</c:v>
                </c:pt>
                <c:pt idx="1205">
                  <c:v>70724.826298262487</c:v>
                </c:pt>
                <c:pt idx="1206">
                  <c:v>70159.887255969734</c:v>
                </c:pt>
                <c:pt idx="1207">
                  <c:v>71759.887255969734</c:v>
                </c:pt>
                <c:pt idx="1208">
                  <c:v>71759.887255969734</c:v>
                </c:pt>
                <c:pt idx="1209">
                  <c:v>71759.887255969734</c:v>
                </c:pt>
                <c:pt idx="1210">
                  <c:v>71759.887255969734</c:v>
                </c:pt>
                <c:pt idx="1211">
                  <c:v>71759.887255969734</c:v>
                </c:pt>
                <c:pt idx="1212">
                  <c:v>71759.887255969734</c:v>
                </c:pt>
                <c:pt idx="1213">
                  <c:v>71759.887255969734</c:v>
                </c:pt>
                <c:pt idx="1214">
                  <c:v>73009.887255969734</c:v>
                </c:pt>
                <c:pt idx="1215">
                  <c:v>73009.887255969734</c:v>
                </c:pt>
                <c:pt idx="1216">
                  <c:v>73009.887255969734</c:v>
                </c:pt>
                <c:pt idx="1217">
                  <c:v>73009.887255969734</c:v>
                </c:pt>
                <c:pt idx="1218">
                  <c:v>73009.887255969734</c:v>
                </c:pt>
                <c:pt idx="1219">
                  <c:v>73009.887255969734</c:v>
                </c:pt>
                <c:pt idx="1220">
                  <c:v>73009.887255969734</c:v>
                </c:pt>
                <c:pt idx="1221">
                  <c:v>77134.887255969734</c:v>
                </c:pt>
                <c:pt idx="1222">
                  <c:v>77134.887255969734</c:v>
                </c:pt>
                <c:pt idx="1223">
                  <c:v>77134.887255969734</c:v>
                </c:pt>
                <c:pt idx="1224">
                  <c:v>77134.887255969734</c:v>
                </c:pt>
                <c:pt idx="1225">
                  <c:v>77134.887255969734</c:v>
                </c:pt>
                <c:pt idx="1226">
                  <c:v>77134.887255969734</c:v>
                </c:pt>
                <c:pt idx="1227">
                  <c:v>77134.887255969734</c:v>
                </c:pt>
                <c:pt idx="1228">
                  <c:v>77134.887255969734</c:v>
                </c:pt>
                <c:pt idx="1229">
                  <c:v>77134.887255969734</c:v>
                </c:pt>
                <c:pt idx="1230">
                  <c:v>77134.887255969734</c:v>
                </c:pt>
                <c:pt idx="1231">
                  <c:v>77134.887255969734</c:v>
                </c:pt>
                <c:pt idx="1232">
                  <c:v>77134.887255969734</c:v>
                </c:pt>
                <c:pt idx="1233">
                  <c:v>77134.887255969734</c:v>
                </c:pt>
                <c:pt idx="1234">
                  <c:v>76372.387255969734</c:v>
                </c:pt>
                <c:pt idx="1235">
                  <c:v>75237.221374481611</c:v>
                </c:pt>
                <c:pt idx="1236">
                  <c:v>73802.377567175601</c:v>
                </c:pt>
                <c:pt idx="1237">
                  <c:v>73802.377567175601</c:v>
                </c:pt>
                <c:pt idx="1238">
                  <c:v>73802.377567175601</c:v>
                </c:pt>
                <c:pt idx="1239">
                  <c:v>74302.377567175601</c:v>
                </c:pt>
                <c:pt idx="1240">
                  <c:v>74477.377567175601</c:v>
                </c:pt>
                <c:pt idx="1241">
                  <c:v>74477.377567175601</c:v>
                </c:pt>
                <c:pt idx="1242">
                  <c:v>74477.377567175601</c:v>
                </c:pt>
                <c:pt idx="1243">
                  <c:v>74477.377567175601</c:v>
                </c:pt>
                <c:pt idx="1244">
                  <c:v>74477.377567175601</c:v>
                </c:pt>
                <c:pt idx="1245">
                  <c:v>74477.377567175601</c:v>
                </c:pt>
                <c:pt idx="1246">
                  <c:v>74477.377567175601</c:v>
                </c:pt>
                <c:pt idx="1247">
                  <c:v>73989.877567175601</c:v>
                </c:pt>
                <c:pt idx="1248">
                  <c:v>73589.877567175601</c:v>
                </c:pt>
                <c:pt idx="1249">
                  <c:v>75764.877567175601</c:v>
                </c:pt>
                <c:pt idx="1250">
                  <c:v>75764.877567175601</c:v>
                </c:pt>
                <c:pt idx="1251">
                  <c:v>75764.877567175601</c:v>
                </c:pt>
                <c:pt idx="1252">
                  <c:v>75764.877567175601</c:v>
                </c:pt>
                <c:pt idx="1253">
                  <c:v>75764.877567175601</c:v>
                </c:pt>
                <c:pt idx="1254">
                  <c:v>75764.877567175601</c:v>
                </c:pt>
                <c:pt idx="1255">
                  <c:v>75764.877567175601</c:v>
                </c:pt>
                <c:pt idx="1256">
                  <c:v>75764.877567175601</c:v>
                </c:pt>
                <c:pt idx="1257">
                  <c:v>75764.877567175601</c:v>
                </c:pt>
                <c:pt idx="1258">
                  <c:v>75764.877567175601</c:v>
                </c:pt>
                <c:pt idx="1259">
                  <c:v>75764.877567175601</c:v>
                </c:pt>
                <c:pt idx="1260">
                  <c:v>75864.877567175601</c:v>
                </c:pt>
                <c:pt idx="1261">
                  <c:v>76214.877567175601</c:v>
                </c:pt>
                <c:pt idx="1262">
                  <c:v>75939.877567175601</c:v>
                </c:pt>
                <c:pt idx="1263">
                  <c:v>75230.185260987404</c:v>
                </c:pt>
                <c:pt idx="1264">
                  <c:v>75680.185260987404</c:v>
                </c:pt>
                <c:pt idx="1265">
                  <c:v>75680.185260987404</c:v>
                </c:pt>
                <c:pt idx="1266">
                  <c:v>75680.185260987404</c:v>
                </c:pt>
                <c:pt idx="1267">
                  <c:v>75680.185260987404</c:v>
                </c:pt>
                <c:pt idx="1268">
                  <c:v>75542.685260987404</c:v>
                </c:pt>
                <c:pt idx="1269">
                  <c:v>75217.685260987404</c:v>
                </c:pt>
                <c:pt idx="1270">
                  <c:v>74567.685260987404</c:v>
                </c:pt>
                <c:pt idx="1271">
                  <c:v>74305.185260987404</c:v>
                </c:pt>
                <c:pt idx="1272">
                  <c:v>74305.185260987404</c:v>
                </c:pt>
                <c:pt idx="1273">
                  <c:v>74305.185260987404</c:v>
                </c:pt>
                <c:pt idx="1274">
                  <c:v>75245.540423699626</c:v>
                </c:pt>
                <c:pt idx="1275">
                  <c:v>75245.540423699626</c:v>
                </c:pt>
                <c:pt idx="1276">
                  <c:v>75245.540423699626</c:v>
                </c:pt>
                <c:pt idx="1277">
                  <c:v>75245.540423699626</c:v>
                </c:pt>
                <c:pt idx="1278">
                  <c:v>75208.040423699626</c:v>
                </c:pt>
                <c:pt idx="1279">
                  <c:v>75208.040423699626</c:v>
                </c:pt>
                <c:pt idx="1280">
                  <c:v>75208.040423699626</c:v>
                </c:pt>
                <c:pt idx="1281">
                  <c:v>75208.040423699626</c:v>
                </c:pt>
                <c:pt idx="1282">
                  <c:v>76208.040423699626</c:v>
                </c:pt>
                <c:pt idx="1283">
                  <c:v>76208.040423699626</c:v>
                </c:pt>
                <c:pt idx="1284">
                  <c:v>76208.040423699626</c:v>
                </c:pt>
                <c:pt idx="1285">
                  <c:v>76208.040423699626</c:v>
                </c:pt>
                <c:pt idx="1286">
                  <c:v>76208.040423699626</c:v>
                </c:pt>
                <c:pt idx="1287">
                  <c:v>76208.040423699626</c:v>
                </c:pt>
                <c:pt idx="1288">
                  <c:v>76208.040423699626</c:v>
                </c:pt>
                <c:pt idx="1289">
                  <c:v>76208.040423699626</c:v>
                </c:pt>
                <c:pt idx="1290">
                  <c:v>76208.040423699626</c:v>
                </c:pt>
                <c:pt idx="1291">
                  <c:v>76208.040423699626</c:v>
                </c:pt>
                <c:pt idx="1292">
                  <c:v>76208.040423699626</c:v>
                </c:pt>
                <c:pt idx="1293">
                  <c:v>76208.040423699626</c:v>
                </c:pt>
                <c:pt idx="1294">
                  <c:v>76208.040423699626</c:v>
                </c:pt>
                <c:pt idx="1295">
                  <c:v>76208.040423699626</c:v>
                </c:pt>
                <c:pt idx="1296">
                  <c:v>76208.040423699626</c:v>
                </c:pt>
                <c:pt idx="1297">
                  <c:v>77208.040423699626</c:v>
                </c:pt>
                <c:pt idx="1298">
                  <c:v>77208.040423699626</c:v>
                </c:pt>
                <c:pt idx="1299">
                  <c:v>77208.040423699626</c:v>
                </c:pt>
                <c:pt idx="1300">
                  <c:v>77208.040423699626</c:v>
                </c:pt>
                <c:pt idx="1301">
                  <c:v>77208.040423699626</c:v>
                </c:pt>
                <c:pt idx="1302">
                  <c:v>77208.040423699626</c:v>
                </c:pt>
                <c:pt idx="1303">
                  <c:v>77208.040423699626</c:v>
                </c:pt>
                <c:pt idx="1304">
                  <c:v>76058.040423699626</c:v>
                </c:pt>
                <c:pt idx="1305">
                  <c:v>77033.040423699626</c:v>
                </c:pt>
                <c:pt idx="1306">
                  <c:v>77033.040423699626</c:v>
                </c:pt>
                <c:pt idx="1307">
                  <c:v>77033.040423699626</c:v>
                </c:pt>
                <c:pt idx="1308">
                  <c:v>77033.040423699626</c:v>
                </c:pt>
                <c:pt idx="1309">
                  <c:v>76295.540423699626</c:v>
                </c:pt>
                <c:pt idx="1310">
                  <c:v>75170.540423699626</c:v>
                </c:pt>
                <c:pt idx="1311">
                  <c:v>75058.040423699626</c:v>
                </c:pt>
                <c:pt idx="1312">
                  <c:v>78145.540423699626</c:v>
                </c:pt>
                <c:pt idx="1313">
                  <c:v>78145.540423699626</c:v>
                </c:pt>
                <c:pt idx="1314">
                  <c:v>78145.540423699626</c:v>
                </c:pt>
                <c:pt idx="1315">
                  <c:v>78145.540423699626</c:v>
                </c:pt>
                <c:pt idx="1316">
                  <c:v>78145.540423699626</c:v>
                </c:pt>
                <c:pt idx="1317">
                  <c:v>78145.540423699626</c:v>
                </c:pt>
                <c:pt idx="1318">
                  <c:v>78145.540423699626</c:v>
                </c:pt>
                <c:pt idx="1319">
                  <c:v>78145.540423699626</c:v>
                </c:pt>
                <c:pt idx="1320">
                  <c:v>78145.540423699626</c:v>
                </c:pt>
                <c:pt idx="1321">
                  <c:v>78145.540423699626</c:v>
                </c:pt>
                <c:pt idx="1322">
                  <c:v>78145.540423699626</c:v>
                </c:pt>
                <c:pt idx="1323">
                  <c:v>78145.540423699626</c:v>
                </c:pt>
                <c:pt idx="1324">
                  <c:v>77820.540423699626</c:v>
                </c:pt>
                <c:pt idx="1325">
                  <c:v>77433.040423699626</c:v>
                </c:pt>
                <c:pt idx="1326">
                  <c:v>77395.540423699626</c:v>
                </c:pt>
                <c:pt idx="1327">
                  <c:v>77008.040423699626</c:v>
                </c:pt>
                <c:pt idx="1328">
                  <c:v>77008.040423699626</c:v>
                </c:pt>
                <c:pt idx="1329">
                  <c:v>77008.040423699626</c:v>
                </c:pt>
                <c:pt idx="1330">
                  <c:v>77445.540423699626</c:v>
                </c:pt>
                <c:pt idx="1331">
                  <c:v>77445.540423699626</c:v>
                </c:pt>
                <c:pt idx="1332">
                  <c:v>77445.540423699626</c:v>
                </c:pt>
                <c:pt idx="1333">
                  <c:v>77445.540423699626</c:v>
                </c:pt>
                <c:pt idx="1334">
                  <c:v>77445.540423699626</c:v>
                </c:pt>
                <c:pt idx="1335">
                  <c:v>77445.540423699626</c:v>
                </c:pt>
                <c:pt idx="1336">
                  <c:v>77445.540423699626</c:v>
                </c:pt>
                <c:pt idx="1337">
                  <c:v>77445.540423699626</c:v>
                </c:pt>
                <c:pt idx="1338">
                  <c:v>77233.040423699626</c:v>
                </c:pt>
                <c:pt idx="1339">
                  <c:v>76570.540423699626</c:v>
                </c:pt>
                <c:pt idx="1340">
                  <c:v>76870.540423699626</c:v>
                </c:pt>
                <c:pt idx="1341">
                  <c:v>78133.040423699626</c:v>
                </c:pt>
                <c:pt idx="1342">
                  <c:v>78133.040423699626</c:v>
                </c:pt>
                <c:pt idx="1343">
                  <c:v>78133.040423699626</c:v>
                </c:pt>
                <c:pt idx="1344">
                  <c:v>78133.040423699626</c:v>
                </c:pt>
                <c:pt idx="1345">
                  <c:v>78133.040423699626</c:v>
                </c:pt>
                <c:pt idx="1346">
                  <c:v>78133.040423699626</c:v>
                </c:pt>
                <c:pt idx="1347">
                  <c:v>77420.540423699626</c:v>
                </c:pt>
                <c:pt idx="1348">
                  <c:v>78870.540423699626</c:v>
                </c:pt>
                <c:pt idx="1349">
                  <c:v>78870.540423699626</c:v>
                </c:pt>
                <c:pt idx="1350">
                  <c:v>78870.540423699626</c:v>
                </c:pt>
                <c:pt idx="1351">
                  <c:v>78870.540423699626</c:v>
                </c:pt>
                <c:pt idx="1352">
                  <c:v>78870.540423699626</c:v>
                </c:pt>
                <c:pt idx="1353">
                  <c:v>78870.540423699626</c:v>
                </c:pt>
                <c:pt idx="1354">
                  <c:v>78870.540423699626</c:v>
                </c:pt>
                <c:pt idx="1355">
                  <c:v>78870.540423699626</c:v>
                </c:pt>
                <c:pt idx="1356">
                  <c:v>78870.540423699626</c:v>
                </c:pt>
                <c:pt idx="1357">
                  <c:v>78870.540423699626</c:v>
                </c:pt>
                <c:pt idx="1358">
                  <c:v>78870.540423699626</c:v>
                </c:pt>
                <c:pt idx="1359">
                  <c:v>78870.540423699626</c:v>
                </c:pt>
                <c:pt idx="1360">
                  <c:v>78870.540423699626</c:v>
                </c:pt>
                <c:pt idx="1361">
                  <c:v>79195.540423699626</c:v>
                </c:pt>
                <c:pt idx="1362">
                  <c:v>79195.540423699626</c:v>
                </c:pt>
                <c:pt idx="1363">
                  <c:v>79195.540423699626</c:v>
                </c:pt>
                <c:pt idx="1364">
                  <c:v>79195.540423699626</c:v>
                </c:pt>
                <c:pt idx="1365">
                  <c:v>79558.040423699626</c:v>
                </c:pt>
                <c:pt idx="1366">
                  <c:v>79558.040423699626</c:v>
                </c:pt>
                <c:pt idx="1367">
                  <c:v>78809.910773942014</c:v>
                </c:pt>
                <c:pt idx="1368">
                  <c:v>78297.410773942014</c:v>
                </c:pt>
                <c:pt idx="1369">
                  <c:v>80909.910773942014</c:v>
                </c:pt>
                <c:pt idx="1370">
                  <c:v>80909.910773942014</c:v>
                </c:pt>
                <c:pt idx="1371">
                  <c:v>80909.910773942014</c:v>
                </c:pt>
                <c:pt idx="1372">
                  <c:v>80909.910773942014</c:v>
                </c:pt>
                <c:pt idx="1373">
                  <c:v>80909.910773942014</c:v>
                </c:pt>
                <c:pt idx="1374">
                  <c:v>80909.910773942014</c:v>
                </c:pt>
                <c:pt idx="1375">
                  <c:v>80909.910773942014</c:v>
                </c:pt>
                <c:pt idx="1376">
                  <c:v>80909.910773942014</c:v>
                </c:pt>
                <c:pt idx="1377">
                  <c:v>80909.910773942014</c:v>
                </c:pt>
                <c:pt idx="1378">
                  <c:v>80909.910773942014</c:v>
                </c:pt>
                <c:pt idx="1379">
                  <c:v>80659.910773942014</c:v>
                </c:pt>
                <c:pt idx="1380">
                  <c:v>80784.910773942014</c:v>
                </c:pt>
                <c:pt idx="1381">
                  <c:v>82072.410773942014</c:v>
                </c:pt>
                <c:pt idx="1382">
                  <c:v>82072.410773942014</c:v>
                </c:pt>
                <c:pt idx="1383">
                  <c:v>82072.410773942014</c:v>
                </c:pt>
                <c:pt idx="1384">
                  <c:v>82072.410773942014</c:v>
                </c:pt>
                <c:pt idx="1385">
                  <c:v>82072.410773942014</c:v>
                </c:pt>
                <c:pt idx="1386">
                  <c:v>82072.410773942014</c:v>
                </c:pt>
                <c:pt idx="1387">
                  <c:v>81747.410773942014</c:v>
                </c:pt>
                <c:pt idx="1388">
                  <c:v>81013.505253534342</c:v>
                </c:pt>
                <c:pt idx="1389">
                  <c:v>81013.505253534342</c:v>
                </c:pt>
                <c:pt idx="1390">
                  <c:v>80551.005253534342</c:v>
                </c:pt>
                <c:pt idx="1391">
                  <c:v>80551.005253534342</c:v>
                </c:pt>
                <c:pt idx="1392">
                  <c:v>80551.005253534342</c:v>
                </c:pt>
                <c:pt idx="1393">
                  <c:v>80188.505253534342</c:v>
                </c:pt>
                <c:pt idx="1394">
                  <c:v>80188.505253534342</c:v>
                </c:pt>
                <c:pt idx="1395">
                  <c:v>80188.505253534342</c:v>
                </c:pt>
                <c:pt idx="1396">
                  <c:v>79526.005253534342</c:v>
                </c:pt>
                <c:pt idx="1397">
                  <c:v>79301.005253534342</c:v>
                </c:pt>
                <c:pt idx="1398">
                  <c:v>79301.005253534342</c:v>
                </c:pt>
                <c:pt idx="1399">
                  <c:v>79301.005253534342</c:v>
                </c:pt>
                <c:pt idx="1400">
                  <c:v>81163.505253534342</c:v>
                </c:pt>
                <c:pt idx="1401">
                  <c:v>81163.505253534342</c:v>
                </c:pt>
                <c:pt idx="1402">
                  <c:v>81163.505253534342</c:v>
                </c:pt>
                <c:pt idx="1403">
                  <c:v>81163.505253534342</c:v>
                </c:pt>
                <c:pt idx="1404">
                  <c:v>81163.505253534342</c:v>
                </c:pt>
                <c:pt idx="1405">
                  <c:v>81163.505253534342</c:v>
                </c:pt>
                <c:pt idx="1406">
                  <c:v>81163.505253534342</c:v>
                </c:pt>
                <c:pt idx="1407">
                  <c:v>81163.505253534342</c:v>
                </c:pt>
                <c:pt idx="1408">
                  <c:v>81163.505253534342</c:v>
                </c:pt>
                <c:pt idx="1409">
                  <c:v>81163.505253534342</c:v>
                </c:pt>
                <c:pt idx="1410">
                  <c:v>81163.505253534342</c:v>
                </c:pt>
                <c:pt idx="1411">
                  <c:v>81163.505253534342</c:v>
                </c:pt>
                <c:pt idx="1412">
                  <c:v>81163.505253534342</c:v>
                </c:pt>
                <c:pt idx="1413">
                  <c:v>81163.505253534342</c:v>
                </c:pt>
                <c:pt idx="1414">
                  <c:v>81163.505253534342</c:v>
                </c:pt>
                <c:pt idx="1415">
                  <c:v>81163.505253534342</c:v>
                </c:pt>
                <c:pt idx="1416">
                  <c:v>81780.551042881008</c:v>
                </c:pt>
                <c:pt idx="1417">
                  <c:v>81780.551042881008</c:v>
                </c:pt>
                <c:pt idx="1418">
                  <c:v>81780.551042881008</c:v>
                </c:pt>
                <c:pt idx="1419">
                  <c:v>81780.551042881008</c:v>
                </c:pt>
                <c:pt idx="1420">
                  <c:v>81780.551042881008</c:v>
                </c:pt>
                <c:pt idx="1421">
                  <c:v>81643.051042881008</c:v>
                </c:pt>
                <c:pt idx="1422">
                  <c:v>80468.051042881008</c:v>
                </c:pt>
                <c:pt idx="1423">
                  <c:v>79555.551042881008</c:v>
                </c:pt>
                <c:pt idx="1424">
                  <c:v>79323.912366258679</c:v>
                </c:pt>
                <c:pt idx="1425">
                  <c:v>78973.912366258679</c:v>
                </c:pt>
                <c:pt idx="1426">
                  <c:v>78973.912366258679</c:v>
                </c:pt>
                <c:pt idx="1427">
                  <c:v>78973.912366258679</c:v>
                </c:pt>
                <c:pt idx="1428">
                  <c:v>78998.912366258679</c:v>
                </c:pt>
                <c:pt idx="1429">
                  <c:v>78561.412366258679</c:v>
                </c:pt>
                <c:pt idx="1430">
                  <c:v>79348.912366258679</c:v>
                </c:pt>
                <c:pt idx="1431">
                  <c:v>79386.412366258679</c:v>
                </c:pt>
                <c:pt idx="1432">
                  <c:v>79386.412366258679</c:v>
                </c:pt>
                <c:pt idx="1433">
                  <c:v>79386.412366258679</c:v>
                </c:pt>
                <c:pt idx="1434">
                  <c:v>79386.412366258679</c:v>
                </c:pt>
                <c:pt idx="1435">
                  <c:v>79348.912366258679</c:v>
                </c:pt>
                <c:pt idx="1436">
                  <c:v>79261.412366258679</c:v>
                </c:pt>
                <c:pt idx="1437">
                  <c:v>78511.412366258679</c:v>
                </c:pt>
                <c:pt idx="1438">
                  <c:v>78486.412366258679</c:v>
                </c:pt>
                <c:pt idx="1439">
                  <c:v>77981.880882072786</c:v>
                </c:pt>
                <c:pt idx="1440">
                  <c:v>77981.880882072786</c:v>
                </c:pt>
                <c:pt idx="1441">
                  <c:v>77981.880882072786</c:v>
                </c:pt>
                <c:pt idx="1442">
                  <c:v>78819.380882072786</c:v>
                </c:pt>
                <c:pt idx="1443">
                  <c:v>78819.380882072786</c:v>
                </c:pt>
                <c:pt idx="1444">
                  <c:v>78517.60804548231</c:v>
                </c:pt>
                <c:pt idx="1445">
                  <c:v>78667.60804548231</c:v>
                </c:pt>
                <c:pt idx="1446">
                  <c:v>77980.10804548231</c:v>
                </c:pt>
                <c:pt idx="1447">
                  <c:v>77980.10804548231</c:v>
                </c:pt>
                <c:pt idx="1448">
                  <c:v>77980.10804548231</c:v>
                </c:pt>
                <c:pt idx="1449">
                  <c:v>77892.60804548231</c:v>
                </c:pt>
                <c:pt idx="1450">
                  <c:v>77855.10804548231</c:v>
                </c:pt>
                <c:pt idx="1451">
                  <c:v>77855.10804548231</c:v>
                </c:pt>
                <c:pt idx="1452">
                  <c:v>77930.10804548231</c:v>
                </c:pt>
                <c:pt idx="1453">
                  <c:v>77930.10804548231</c:v>
                </c:pt>
                <c:pt idx="1454">
                  <c:v>77930.10804548231</c:v>
                </c:pt>
                <c:pt idx="1455">
                  <c:v>77930.10804548231</c:v>
                </c:pt>
                <c:pt idx="1456">
                  <c:v>77955.10804548231</c:v>
                </c:pt>
                <c:pt idx="1457">
                  <c:v>77717.60804548231</c:v>
                </c:pt>
                <c:pt idx="1458">
                  <c:v>77580.10804548231</c:v>
                </c:pt>
                <c:pt idx="1459">
                  <c:v>77417.60804548231</c:v>
                </c:pt>
                <c:pt idx="1460">
                  <c:v>77417.60804548231</c:v>
                </c:pt>
                <c:pt idx="1461">
                  <c:v>77417.60804548231</c:v>
                </c:pt>
                <c:pt idx="1462">
                  <c:v>77417.60804548231</c:v>
                </c:pt>
                <c:pt idx="1463">
                  <c:v>77417.60804548231</c:v>
                </c:pt>
                <c:pt idx="1464">
                  <c:v>77417.60804548231</c:v>
                </c:pt>
                <c:pt idx="1465">
                  <c:v>77417.60804548231</c:v>
                </c:pt>
                <c:pt idx="1466">
                  <c:v>77417.60804548231</c:v>
                </c:pt>
                <c:pt idx="1467">
                  <c:v>77417.60804548231</c:v>
                </c:pt>
                <c:pt idx="1468">
                  <c:v>77417.60804548231</c:v>
                </c:pt>
                <c:pt idx="1469">
                  <c:v>77417.60804548231</c:v>
                </c:pt>
                <c:pt idx="1470">
                  <c:v>77417.60804548231</c:v>
                </c:pt>
                <c:pt idx="1471">
                  <c:v>77417.60804548231</c:v>
                </c:pt>
                <c:pt idx="1472">
                  <c:v>77417.60804548231</c:v>
                </c:pt>
                <c:pt idx="1473">
                  <c:v>77417.60804548231</c:v>
                </c:pt>
                <c:pt idx="1474">
                  <c:v>77417.60804548231</c:v>
                </c:pt>
                <c:pt idx="1475">
                  <c:v>77417.60804548231</c:v>
                </c:pt>
                <c:pt idx="1476">
                  <c:v>77417.60804548231</c:v>
                </c:pt>
                <c:pt idx="1477">
                  <c:v>77417.60804548231</c:v>
                </c:pt>
                <c:pt idx="1478">
                  <c:v>77417.60804548231</c:v>
                </c:pt>
                <c:pt idx="1479">
                  <c:v>77417.60804548231</c:v>
                </c:pt>
                <c:pt idx="1480">
                  <c:v>77417.60804548231</c:v>
                </c:pt>
                <c:pt idx="1481">
                  <c:v>77417.60804548231</c:v>
                </c:pt>
                <c:pt idx="1482">
                  <c:v>77417.60804548231</c:v>
                </c:pt>
                <c:pt idx="1483">
                  <c:v>77417.60804548231</c:v>
                </c:pt>
                <c:pt idx="1484">
                  <c:v>77417.60804548231</c:v>
                </c:pt>
                <c:pt idx="1485">
                  <c:v>77417.60804548231</c:v>
                </c:pt>
                <c:pt idx="1486">
                  <c:v>77417.60804548231</c:v>
                </c:pt>
                <c:pt idx="1487">
                  <c:v>77417.60804548231</c:v>
                </c:pt>
                <c:pt idx="1488">
                  <c:v>77417.60804548231</c:v>
                </c:pt>
                <c:pt idx="1489">
                  <c:v>77417.60804548231</c:v>
                </c:pt>
                <c:pt idx="1490">
                  <c:v>77417.60804548231</c:v>
                </c:pt>
                <c:pt idx="1491">
                  <c:v>77417.60804548231</c:v>
                </c:pt>
                <c:pt idx="1492">
                  <c:v>77417.60804548231</c:v>
                </c:pt>
                <c:pt idx="1493">
                  <c:v>77417.60804548231</c:v>
                </c:pt>
                <c:pt idx="1494">
                  <c:v>77417.60804548231</c:v>
                </c:pt>
                <c:pt idx="1495">
                  <c:v>77417.60804548231</c:v>
                </c:pt>
                <c:pt idx="1496">
                  <c:v>77417.60804548231</c:v>
                </c:pt>
                <c:pt idx="1497">
                  <c:v>77417.60804548231</c:v>
                </c:pt>
                <c:pt idx="1498">
                  <c:v>77417.60804548231</c:v>
                </c:pt>
                <c:pt idx="1499">
                  <c:v>77417.60804548231</c:v>
                </c:pt>
                <c:pt idx="1500">
                  <c:v>77417.60804548231</c:v>
                </c:pt>
                <c:pt idx="1501">
                  <c:v>77417.60804548231</c:v>
                </c:pt>
                <c:pt idx="1502">
                  <c:v>77417.60804548231</c:v>
                </c:pt>
                <c:pt idx="1503">
                  <c:v>77417.60804548231</c:v>
                </c:pt>
                <c:pt idx="1504">
                  <c:v>77417.60804548231</c:v>
                </c:pt>
                <c:pt idx="1505">
                  <c:v>77417.60804548231</c:v>
                </c:pt>
                <c:pt idx="1506">
                  <c:v>77417.60804548231</c:v>
                </c:pt>
                <c:pt idx="1507">
                  <c:v>77417.60804548231</c:v>
                </c:pt>
                <c:pt idx="1508">
                  <c:v>77417.60804548231</c:v>
                </c:pt>
                <c:pt idx="1509">
                  <c:v>77417.60804548231</c:v>
                </c:pt>
                <c:pt idx="1510">
                  <c:v>77417.60804548231</c:v>
                </c:pt>
                <c:pt idx="1511">
                  <c:v>77417.60804548231</c:v>
                </c:pt>
                <c:pt idx="1512">
                  <c:v>77417.60804548231</c:v>
                </c:pt>
                <c:pt idx="1513">
                  <c:v>76955.10804548231</c:v>
                </c:pt>
                <c:pt idx="1514">
                  <c:v>76855.10804548231</c:v>
                </c:pt>
                <c:pt idx="1515">
                  <c:v>76855.10804548231</c:v>
                </c:pt>
                <c:pt idx="1516">
                  <c:v>77417.60804548231</c:v>
                </c:pt>
                <c:pt idx="1517">
                  <c:v>77417.60804548231</c:v>
                </c:pt>
                <c:pt idx="1518">
                  <c:v>77417.60804548231</c:v>
                </c:pt>
                <c:pt idx="1519">
                  <c:v>77417.60804548231</c:v>
                </c:pt>
                <c:pt idx="1520">
                  <c:v>81217.60804548231</c:v>
                </c:pt>
                <c:pt idx="1521">
                  <c:v>81217.60804548231</c:v>
                </c:pt>
                <c:pt idx="1522">
                  <c:v>81217.60804548231</c:v>
                </c:pt>
                <c:pt idx="1523">
                  <c:v>81217.60804548231</c:v>
                </c:pt>
                <c:pt idx="1524">
                  <c:v>81217.60804548231</c:v>
                </c:pt>
                <c:pt idx="1525">
                  <c:v>81217.60804548231</c:v>
                </c:pt>
                <c:pt idx="1526">
                  <c:v>81217.60804548231</c:v>
                </c:pt>
                <c:pt idx="1527">
                  <c:v>81217.60804548231</c:v>
                </c:pt>
                <c:pt idx="1528">
                  <c:v>81217.60804548231</c:v>
                </c:pt>
                <c:pt idx="1529">
                  <c:v>81217.60804548231</c:v>
                </c:pt>
                <c:pt idx="1530">
                  <c:v>81217.60804548231</c:v>
                </c:pt>
                <c:pt idx="1531">
                  <c:v>81217.60804548231</c:v>
                </c:pt>
                <c:pt idx="1532">
                  <c:v>81217.60804548231</c:v>
                </c:pt>
                <c:pt idx="1533">
                  <c:v>81217.60804548231</c:v>
                </c:pt>
                <c:pt idx="1534">
                  <c:v>81217.60804548231</c:v>
                </c:pt>
                <c:pt idx="1535">
                  <c:v>81217.60804548231</c:v>
                </c:pt>
                <c:pt idx="1536">
                  <c:v>81217.60804548231</c:v>
                </c:pt>
                <c:pt idx="1537">
                  <c:v>81217.60804548231</c:v>
                </c:pt>
                <c:pt idx="1538">
                  <c:v>81217.60804548231</c:v>
                </c:pt>
                <c:pt idx="1539">
                  <c:v>81217.60804548231</c:v>
                </c:pt>
                <c:pt idx="1540">
                  <c:v>81217.60804548231</c:v>
                </c:pt>
                <c:pt idx="1541">
                  <c:v>81217.60804548231</c:v>
                </c:pt>
                <c:pt idx="1542">
                  <c:v>81217.60804548231</c:v>
                </c:pt>
                <c:pt idx="1543">
                  <c:v>81217.60804548231</c:v>
                </c:pt>
                <c:pt idx="1544">
                  <c:v>81217.60804548231</c:v>
                </c:pt>
                <c:pt idx="1545">
                  <c:v>81217.60804548231</c:v>
                </c:pt>
                <c:pt idx="1546">
                  <c:v>81217.60804548231</c:v>
                </c:pt>
                <c:pt idx="1547">
                  <c:v>81217.60804548231</c:v>
                </c:pt>
                <c:pt idx="1548">
                  <c:v>81217.60804548231</c:v>
                </c:pt>
                <c:pt idx="1549">
                  <c:v>81217.60804548231</c:v>
                </c:pt>
                <c:pt idx="1550">
                  <c:v>81217.60804548231</c:v>
                </c:pt>
                <c:pt idx="1551">
                  <c:v>81217.60804548231</c:v>
                </c:pt>
                <c:pt idx="1552">
                  <c:v>81217.60804548231</c:v>
                </c:pt>
                <c:pt idx="1553">
                  <c:v>81217.60804548231</c:v>
                </c:pt>
                <c:pt idx="1554">
                  <c:v>81217.60804548231</c:v>
                </c:pt>
                <c:pt idx="1555">
                  <c:v>81217.60804548231</c:v>
                </c:pt>
                <c:pt idx="1556">
                  <c:v>81217.60804548231</c:v>
                </c:pt>
                <c:pt idx="1557">
                  <c:v>81217.60804548231</c:v>
                </c:pt>
                <c:pt idx="1558">
                  <c:v>81217.60804548231</c:v>
                </c:pt>
                <c:pt idx="1559">
                  <c:v>81217.60804548231</c:v>
                </c:pt>
                <c:pt idx="1560">
                  <c:v>81217.60804548231</c:v>
                </c:pt>
                <c:pt idx="1561">
                  <c:v>81217.60804548231</c:v>
                </c:pt>
                <c:pt idx="1562">
                  <c:v>81217.60804548231</c:v>
                </c:pt>
                <c:pt idx="1563">
                  <c:v>81217.60804548231</c:v>
                </c:pt>
                <c:pt idx="1564">
                  <c:v>81217.60804548231</c:v>
                </c:pt>
                <c:pt idx="1565">
                  <c:v>81217.60804548231</c:v>
                </c:pt>
                <c:pt idx="1566">
                  <c:v>81217.60804548231</c:v>
                </c:pt>
                <c:pt idx="1567">
                  <c:v>81217.60804548231</c:v>
                </c:pt>
                <c:pt idx="1568">
                  <c:v>81217.60804548231</c:v>
                </c:pt>
                <c:pt idx="1569">
                  <c:v>81217.60804548231</c:v>
                </c:pt>
                <c:pt idx="1570">
                  <c:v>81217.60804548231</c:v>
                </c:pt>
                <c:pt idx="1571">
                  <c:v>81217.60804548231</c:v>
                </c:pt>
                <c:pt idx="1572">
                  <c:v>81217.60804548231</c:v>
                </c:pt>
                <c:pt idx="1573">
                  <c:v>81217.60804548231</c:v>
                </c:pt>
                <c:pt idx="1574">
                  <c:v>81217.60804548231</c:v>
                </c:pt>
                <c:pt idx="1575">
                  <c:v>81217.60804548231</c:v>
                </c:pt>
                <c:pt idx="1576">
                  <c:v>81217.60804548231</c:v>
                </c:pt>
                <c:pt idx="1577">
                  <c:v>81217.60804548231</c:v>
                </c:pt>
                <c:pt idx="1578">
                  <c:v>81217.60804548231</c:v>
                </c:pt>
                <c:pt idx="1579">
                  <c:v>81217.60804548231</c:v>
                </c:pt>
                <c:pt idx="1580">
                  <c:v>79292.60804548231</c:v>
                </c:pt>
                <c:pt idx="1581">
                  <c:v>79292.60804548231</c:v>
                </c:pt>
                <c:pt idx="1582">
                  <c:v>79292.60804548231</c:v>
                </c:pt>
                <c:pt idx="1583">
                  <c:v>78842.60804548231</c:v>
                </c:pt>
                <c:pt idx="1584">
                  <c:v>83142.60804548231</c:v>
                </c:pt>
                <c:pt idx="1585">
                  <c:v>83142.60804548231</c:v>
                </c:pt>
                <c:pt idx="1586">
                  <c:v>83142.60804548231</c:v>
                </c:pt>
                <c:pt idx="1587">
                  <c:v>83142.60804548231</c:v>
                </c:pt>
                <c:pt idx="1588">
                  <c:v>83142.60804548231</c:v>
                </c:pt>
                <c:pt idx="1589">
                  <c:v>83142.60804548231</c:v>
                </c:pt>
                <c:pt idx="1590">
                  <c:v>83142.60804548231</c:v>
                </c:pt>
                <c:pt idx="1591">
                  <c:v>83142.60804548231</c:v>
                </c:pt>
                <c:pt idx="1592">
                  <c:v>83142.60804548231</c:v>
                </c:pt>
                <c:pt idx="1593">
                  <c:v>83142.60804548231</c:v>
                </c:pt>
                <c:pt idx="1594">
                  <c:v>82142.60804548231</c:v>
                </c:pt>
                <c:pt idx="1595">
                  <c:v>82142.60804548231</c:v>
                </c:pt>
                <c:pt idx="1596">
                  <c:v>82142.60804548231</c:v>
                </c:pt>
                <c:pt idx="1597">
                  <c:v>76967.60804548231</c:v>
                </c:pt>
                <c:pt idx="1598">
                  <c:v>75480.10804548231</c:v>
                </c:pt>
                <c:pt idx="1599">
                  <c:v>83430.10804548231</c:v>
                </c:pt>
                <c:pt idx="1600">
                  <c:v>83430.10804548231</c:v>
                </c:pt>
                <c:pt idx="1601">
                  <c:v>83430.10804548231</c:v>
                </c:pt>
                <c:pt idx="1602">
                  <c:v>83430.10804548231</c:v>
                </c:pt>
                <c:pt idx="1603">
                  <c:v>83430.10804548231</c:v>
                </c:pt>
                <c:pt idx="1604">
                  <c:v>83430.10804548231</c:v>
                </c:pt>
                <c:pt idx="1605">
                  <c:v>83430.10804548231</c:v>
                </c:pt>
                <c:pt idx="1606">
                  <c:v>83430.10804548231</c:v>
                </c:pt>
                <c:pt idx="1607">
                  <c:v>83430.10804548231</c:v>
                </c:pt>
                <c:pt idx="1608">
                  <c:v>83430.10804548231</c:v>
                </c:pt>
                <c:pt idx="1609">
                  <c:v>83430.10804548231</c:v>
                </c:pt>
                <c:pt idx="1610">
                  <c:v>83430.10804548231</c:v>
                </c:pt>
                <c:pt idx="1611">
                  <c:v>83430.10804548231</c:v>
                </c:pt>
                <c:pt idx="1612">
                  <c:v>83430.10804548231</c:v>
                </c:pt>
                <c:pt idx="1613">
                  <c:v>83430.10804548231</c:v>
                </c:pt>
                <c:pt idx="1614">
                  <c:v>83430.10804548231</c:v>
                </c:pt>
                <c:pt idx="1615">
                  <c:v>83267.60804548231</c:v>
                </c:pt>
                <c:pt idx="1616">
                  <c:v>83267.60804548231</c:v>
                </c:pt>
                <c:pt idx="1617">
                  <c:v>83267.60804548231</c:v>
                </c:pt>
                <c:pt idx="1618">
                  <c:v>83267.60804548231</c:v>
                </c:pt>
                <c:pt idx="1619">
                  <c:v>83267.60804548231</c:v>
                </c:pt>
                <c:pt idx="1620">
                  <c:v>81867.60804548231</c:v>
                </c:pt>
                <c:pt idx="1621">
                  <c:v>81867.60804548231</c:v>
                </c:pt>
                <c:pt idx="1622">
                  <c:v>84517.60804548231</c:v>
                </c:pt>
                <c:pt idx="1623">
                  <c:v>84517.60804548231</c:v>
                </c:pt>
                <c:pt idx="1624">
                  <c:v>84517.60804548231</c:v>
                </c:pt>
                <c:pt idx="1625">
                  <c:v>84517.60804548231</c:v>
                </c:pt>
                <c:pt idx="1626">
                  <c:v>84517.60804548231</c:v>
                </c:pt>
                <c:pt idx="1627">
                  <c:v>84517.60804548231</c:v>
                </c:pt>
                <c:pt idx="1628">
                  <c:v>84517.60804548231</c:v>
                </c:pt>
                <c:pt idx="1629">
                  <c:v>84517.60804548231</c:v>
                </c:pt>
                <c:pt idx="1630">
                  <c:v>84517.60804548231</c:v>
                </c:pt>
                <c:pt idx="1631">
                  <c:v>84517.60804548231</c:v>
                </c:pt>
                <c:pt idx="1632">
                  <c:v>84517.60804548231</c:v>
                </c:pt>
                <c:pt idx="1633">
                  <c:v>84517.60804548231</c:v>
                </c:pt>
                <c:pt idx="1634">
                  <c:v>84517.60804548231</c:v>
                </c:pt>
                <c:pt idx="1635">
                  <c:v>84517.60804548231</c:v>
                </c:pt>
                <c:pt idx="1636">
                  <c:v>84517.60804548231</c:v>
                </c:pt>
                <c:pt idx="1637">
                  <c:v>84517.60804548231</c:v>
                </c:pt>
                <c:pt idx="1638">
                  <c:v>84517.60804548231</c:v>
                </c:pt>
                <c:pt idx="1639">
                  <c:v>84517.60804548231</c:v>
                </c:pt>
                <c:pt idx="1640">
                  <c:v>88105.10804548231</c:v>
                </c:pt>
                <c:pt idx="1641">
                  <c:v>88105.10804548231</c:v>
                </c:pt>
                <c:pt idx="1642">
                  <c:v>88105.10804548231</c:v>
                </c:pt>
                <c:pt idx="1643">
                  <c:v>88105.10804548231</c:v>
                </c:pt>
                <c:pt idx="1644">
                  <c:v>88105.10804548231</c:v>
                </c:pt>
                <c:pt idx="1645">
                  <c:v>88105.10804548231</c:v>
                </c:pt>
                <c:pt idx="1646">
                  <c:v>88105.10804548231</c:v>
                </c:pt>
                <c:pt idx="1647">
                  <c:v>88105.10804548231</c:v>
                </c:pt>
                <c:pt idx="1648">
                  <c:v>88105.10804548231</c:v>
                </c:pt>
                <c:pt idx="1649">
                  <c:v>90305.10804548231</c:v>
                </c:pt>
                <c:pt idx="1650">
                  <c:v>90305.10804548231</c:v>
                </c:pt>
                <c:pt idx="1651">
                  <c:v>90305.10804548231</c:v>
                </c:pt>
                <c:pt idx="1652">
                  <c:v>90305.10804548231</c:v>
                </c:pt>
                <c:pt idx="1653">
                  <c:v>90305.10804548231</c:v>
                </c:pt>
                <c:pt idx="1654">
                  <c:v>90305.10804548231</c:v>
                </c:pt>
                <c:pt idx="1655">
                  <c:v>90305.10804548231</c:v>
                </c:pt>
                <c:pt idx="1656">
                  <c:v>90305.10804548231</c:v>
                </c:pt>
                <c:pt idx="1657">
                  <c:v>90305.10804548231</c:v>
                </c:pt>
                <c:pt idx="1658">
                  <c:v>90305.10804548231</c:v>
                </c:pt>
                <c:pt idx="1659">
                  <c:v>90305.10804548231</c:v>
                </c:pt>
                <c:pt idx="1660">
                  <c:v>90305.10804548231</c:v>
                </c:pt>
                <c:pt idx="1661">
                  <c:v>89092.60804548231</c:v>
                </c:pt>
                <c:pt idx="1662">
                  <c:v>87505.10804548231</c:v>
                </c:pt>
                <c:pt idx="1663">
                  <c:v>90405.10804548231</c:v>
                </c:pt>
                <c:pt idx="1664">
                  <c:v>90405.10804548231</c:v>
                </c:pt>
                <c:pt idx="1665">
                  <c:v>90405.10804548231</c:v>
                </c:pt>
                <c:pt idx="1666">
                  <c:v>90405.10804548231</c:v>
                </c:pt>
                <c:pt idx="1667">
                  <c:v>90405.10804548231</c:v>
                </c:pt>
                <c:pt idx="1668">
                  <c:v>90405.10804548231</c:v>
                </c:pt>
                <c:pt idx="1669">
                  <c:v>90405.10804548231</c:v>
                </c:pt>
                <c:pt idx="1670">
                  <c:v>90405.10804548231</c:v>
                </c:pt>
                <c:pt idx="1671">
                  <c:v>89792.60804548231</c:v>
                </c:pt>
                <c:pt idx="1672">
                  <c:v>89792.60804548231</c:v>
                </c:pt>
                <c:pt idx="1673">
                  <c:v>89792.60804548231</c:v>
                </c:pt>
                <c:pt idx="1674">
                  <c:v>91680.10804548231</c:v>
                </c:pt>
                <c:pt idx="1675">
                  <c:v>91680.10804548231</c:v>
                </c:pt>
                <c:pt idx="1676">
                  <c:v>91680.10804548231</c:v>
                </c:pt>
                <c:pt idx="1677">
                  <c:v>91680.10804548231</c:v>
                </c:pt>
                <c:pt idx="1678">
                  <c:v>91680.10804548231</c:v>
                </c:pt>
                <c:pt idx="1679">
                  <c:v>91680.10804548231</c:v>
                </c:pt>
                <c:pt idx="1680">
                  <c:v>91680.10804548231</c:v>
                </c:pt>
                <c:pt idx="1681">
                  <c:v>91680.10804548231</c:v>
                </c:pt>
                <c:pt idx="1682">
                  <c:v>91680.10804548231</c:v>
                </c:pt>
                <c:pt idx="1683">
                  <c:v>91680.10804548231</c:v>
                </c:pt>
                <c:pt idx="1684">
                  <c:v>91680.10804548231</c:v>
                </c:pt>
                <c:pt idx="1685">
                  <c:v>91680.10804548231</c:v>
                </c:pt>
                <c:pt idx="1686">
                  <c:v>91680.10804548231</c:v>
                </c:pt>
                <c:pt idx="1687">
                  <c:v>91680.10804548231</c:v>
                </c:pt>
                <c:pt idx="1688">
                  <c:v>90342.60804548231</c:v>
                </c:pt>
                <c:pt idx="1689">
                  <c:v>90155.10804548231</c:v>
                </c:pt>
                <c:pt idx="1690">
                  <c:v>89142.60804548231</c:v>
                </c:pt>
                <c:pt idx="1691">
                  <c:v>93142.60804548231</c:v>
                </c:pt>
                <c:pt idx="1692">
                  <c:v>93142.60804548231</c:v>
                </c:pt>
                <c:pt idx="1693">
                  <c:v>93142.60804548231</c:v>
                </c:pt>
                <c:pt idx="1694">
                  <c:v>93142.60804548231</c:v>
                </c:pt>
                <c:pt idx="1695">
                  <c:v>93142.60804548231</c:v>
                </c:pt>
                <c:pt idx="1696">
                  <c:v>93142.60804548231</c:v>
                </c:pt>
                <c:pt idx="1697">
                  <c:v>93142.60804548231</c:v>
                </c:pt>
                <c:pt idx="1698">
                  <c:v>93142.60804548231</c:v>
                </c:pt>
                <c:pt idx="1699">
                  <c:v>93142.60804548231</c:v>
                </c:pt>
                <c:pt idx="1700">
                  <c:v>93142.60804548231</c:v>
                </c:pt>
                <c:pt idx="1701">
                  <c:v>93142.60804548231</c:v>
                </c:pt>
                <c:pt idx="1702">
                  <c:v>93142.60804548231</c:v>
                </c:pt>
                <c:pt idx="1703">
                  <c:v>93142.60804548231</c:v>
                </c:pt>
                <c:pt idx="1704">
                  <c:v>93142.60804548231</c:v>
                </c:pt>
                <c:pt idx="1705">
                  <c:v>93142.60804548231</c:v>
                </c:pt>
                <c:pt idx="1706">
                  <c:v>93142.60804548231</c:v>
                </c:pt>
                <c:pt idx="1707">
                  <c:v>93142.60804548231</c:v>
                </c:pt>
                <c:pt idx="1708">
                  <c:v>93142.60804548231</c:v>
                </c:pt>
                <c:pt idx="1709">
                  <c:v>92717.60804548231</c:v>
                </c:pt>
                <c:pt idx="1710">
                  <c:v>92430.10804548231</c:v>
                </c:pt>
                <c:pt idx="1711">
                  <c:v>94330.10804548231</c:v>
                </c:pt>
                <c:pt idx="1712">
                  <c:v>94330.10804548231</c:v>
                </c:pt>
                <c:pt idx="1713">
                  <c:v>94330.10804548231</c:v>
                </c:pt>
                <c:pt idx="1714">
                  <c:v>94330.10804548231</c:v>
                </c:pt>
                <c:pt idx="1715">
                  <c:v>94330.10804548231</c:v>
                </c:pt>
                <c:pt idx="1716">
                  <c:v>94330.10804548231</c:v>
                </c:pt>
                <c:pt idx="1717">
                  <c:v>94330.10804548231</c:v>
                </c:pt>
                <c:pt idx="1718">
                  <c:v>94330.10804548231</c:v>
                </c:pt>
                <c:pt idx="1719">
                  <c:v>94330.10804548231</c:v>
                </c:pt>
                <c:pt idx="1720">
                  <c:v>94330.10804548231</c:v>
                </c:pt>
                <c:pt idx="1721">
                  <c:v>94330.10804548231</c:v>
                </c:pt>
                <c:pt idx="1722">
                  <c:v>94330.10804548231</c:v>
                </c:pt>
                <c:pt idx="1723">
                  <c:v>94330.10804548231</c:v>
                </c:pt>
                <c:pt idx="1724">
                  <c:v>94330.10804548231</c:v>
                </c:pt>
                <c:pt idx="1725">
                  <c:v>94330.10804548231</c:v>
                </c:pt>
                <c:pt idx="1726">
                  <c:v>94330.10804548231</c:v>
                </c:pt>
                <c:pt idx="1727">
                  <c:v>94330.10804548231</c:v>
                </c:pt>
                <c:pt idx="1728">
                  <c:v>94330.10804548231</c:v>
                </c:pt>
                <c:pt idx="1729">
                  <c:v>94330.10804548231</c:v>
                </c:pt>
                <c:pt idx="1730">
                  <c:v>94330.10804548231</c:v>
                </c:pt>
                <c:pt idx="1731">
                  <c:v>94330.10804548231</c:v>
                </c:pt>
                <c:pt idx="1732">
                  <c:v>94330.10804548231</c:v>
                </c:pt>
                <c:pt idx="1733">
                  <c:v>94330.10804548231</c:v>
                </c:pt>
                <c:pt idx="1734">
                  <c:v>94330.10804548231</c:v>
                </c:pt>
                <c:pt idx="1735">
                  <c:v>94330.10804548231</c:v>
                </c:pt>
                <c:pt idx="1736">
                  <c:v>94330.10804548231</c:v>
                </c:pt>
                <c:pt idx="1737">
                  <c:v>94330.10804548231</c:v>
                </c:pt>
                <c:pt idx="1738">
                  <c:v>95392.60804548231</c:v>
                </c:pt>
                <c:pt idx="1739">
                  <c:v>95392.60804548231</c:v>
                </c:pt>
                <c:pt idx="1740">
                  <c:v>95392.60804548231</c:v>
                </c:pt>
                <c:pt idx="1741">
                  <c:v>95392.60804548231</c:v>
                </c:pt>
                <c:pt idx="1742">
                  <c:v>95392.60804548231</c:v>
                </c:pt>
                <c:pt idx="1743">
                  <c:v>95392.60804548231</c:v>
                </c:pt>
                <c:pt idx="1744">
                  <c:v>95392.60804548231</c:v>
                </c:pt>
                <c:pt idx="1745">
                  <c:v>95392.60804548231</c:v>
                </c:pt>
                <c:pt idx="1746">
                  <c:v>95392.60804548231</c:v>
                </c:pt>
                <c:pt idx="1747">
                  <c:v>95392.60804548231</c:v>
                </c:pt>
                <c:pt idx="1748">
                  <c:v>95392.60804548231</c:v>
                </c:pt>
                <c:pt idx="1749">
                  <c:v>95392.60804548231</c:v>
                </c:pt>
                <c:pt idx="1750">
                  <c:v>95392.60804548231</c:v>
                </c:pt>
                <c:pt idx="1751">
                  <c:v>95392.60804548231</c:v>
                </c:pt>
                <c:pt idx="1752">
                  <c:v>95392.60804548231</c:v>
                </c:pt>
                <c:pt idx="1753">
                  <c:v>95392.60804548231</c:v>
                </c:pt>
                <c:pt idx="1754">
                  <c:v>95392.60804548231</c:v>
                </c:pt>
                <c:pt idx="1755">
                  <c:v>95392.60804548231</c:v>
                </c:pt>
                <c:pt idx="1756">
                  <c:v>95392.60804548231</c:v>
                </c:pt>
                <c:pt idx="1757">
                  <c:v>95392.60804548231</c:v>
                </c:pt>
                <c:pt idx="1758">
                  <c:v>95392.60804548231</c:v>
                </c:pt>
                <c:pt idx="1759">
                  <c:v>95392.60804548231</c:v>
                </c:pt>
                <c:pt idx="1760">
                  <c:v>95392.60804548231</c:v>
                </c:pt>
                <c:pt idx="1761">
                  <c:v>95392.60804548231</c:v>
                </c:pt>
                <c:pt idx="1762">
                  <c:v>95392.60804548231</c:v>
                </c:pt>
                <c:pt idx="1763">
                  <c:v>95392.60804548231</c:v>
                </c:pt>
                <c:pt idx="1764">
                  <c:v>95392.60804548231</c:v>
                </c:pt>
                <c:pt idx="1765">
                  <c:v>95392.60804548231</c:v>
                </c:pt>
                <c:pt idx="1766">
                  <c:v>95392.60804548231</c:v>
                </c:pt>
                <c:pt idx="1767">
                  <c:v>95392.60804548231</c:v>
                </c:pt>
                <c:pt idx="1768">
                  <c:v>95392.60804548231</c:v>
                </c:pt>
                <c:pt idx="1769">
                  <c:v>95392.60804548231</c:v>
                </c:pt>
                <c:pt idx="1770">
                  <c:v>95392.60804548231</c:v>
                </c:pt>
                <c:pt idx="1771">
                  <c:v>95392.60804548231</c:v>
                </c:pt>
                <c:pt idx="1772">
                  <c:v>95392.60804548231</c:v>
                </c:pt>
                <c:pt idx="1773">
                  <c:v>95392.60804548231</c:v>
                </c:pt>
                <c:pt idx="1774">
                  <c:v>95392.60804548231</c:v>
                </c:pt>
                <c:pt idx="1775">
                  <c:v>95392.60804548231</c:v>
                </c:pt>
                <c:pt idx="1776">
                  <c:v>95392.60804548231</c:v>
                </c:pt>
                <c:pt idx="1777">
                  <c:v>95392.60804548231</c:v>
                </c:pt>
                <c:pt idx="1778">
                  <c:v>95392.60804548231</c:v>
                </c:pt>
                <c:pt idx="1779">
                  <c:v>95392.60804548231</c:v>
                </c:pt>
                <c:pt idx="1780">
                  <c:v>95392.60804548231</c:v>
                </c:pt>
                <c:pt idx="1781">
                  <c:v>95392.60804548231</c:v>
                </c:pt>
                <c:pt idx="1782">
                  <c:v>95392.60804548231</c:v>
                </c:pt>
                <c:pt idx="1783">
                  <c:v>95392.60804548231</c:v>
                </c:pt>
                <c:pt idx="1784">
                  <c:v>95392.60804548231</c:v>
                </c:pt>
                <c:pt idx="1785">
                  <c:v>95392.60804548231</c:v>
                </c:pt>
                <c:pt idx="1786">
                  <c:v>95392.60804548231</c:v>
                </c:pt>
                <c:pt idx="1787">
                  <c:v>95392.60804548231</c:v>
                </c:pt>
                <c:pt idx="1788">
                  <c:v>95392.60804548231</c:v>
                </c:pt>
                <c:pt idx="1789">
                  <c:v>95392.60804548231</c:v>
                </c:pt>
                <c:pt idx="1790">
                  <c:v>95392.60804548231</c:v>
                </c:pt>
                <c:pt idx="1791">
                  <c:v>95392.60804548231</c:v>
                </c:pt>
                <c:pt idx="1792">
                  <c:v>95392.60804548231</c:v>
                </c:pt>
                <c:pt idx="1793">
                  <c:v>95392.60804548231</c:v>
                </c:pt>
                <c:pt idx="1794">
                  <c:v>95392.60804548231</c:v>
                </c:pt>
                <c:pt idx="1795">
                  <c:v>97655.10804548231</c:v>
                </c:pt>
                <c:pt idx="1796">
                  <c:v>97655.10804548231</c:v>
                </c:pt>
                <c:pt idx="1797">
                  <c:v>97655.10804548231</c:v>
                </c:pt>
                <c:pt idx="1798">
                  <c:v>97655.10804548231</c:v>
                </c:pt>
                <c:pt idx="1799">
                  <c:v>97655.10804548231</c:v>
                </c:pt>
                <c:pt idx="1800">
                  <c:v>97655.10804548231</c:v>
                </c:pt>
                <c:pt idx="1801">
                  <c:v>97655.10804548231</c:v>
                </c:pt>
                <c:pt idx="1802">
                  <c:v>97655.10804548231</c:v>
                </c:pt>
                <c:pt idx="1803">
                  <c:v>97655.10804548231</c:v>
                </c:pt>
                <c:pt idx="1804">
                  <c:v>97655.10804548231</c:v>
                </c:pt>
                <c:pt idx="1805">
                  <c:v>97655.10804548231</c:v>
                </c:pt>
                <c:pt idx="1806">
                  <c:v>97655.10804548231</c:v>
                </c:pt>
                <c:pt idx="1807">
                  <c:v>97655.10804548231</c:v>
                </c:pt>
                <c:pt idx="1808">
                  <c:v>97655.10804548231</c:v>
                </c:pt>
                <c:pt idx="1809">
                  <c:v>97655.10804548231</c:v>
                </c:pt>
                <c:pt idx="1810">
                  <c:v>97655.10804548231</c:v>
                </c:pt>
                <c:pt idx="1811">
                  <c:v>97655.10804548231</c:v>
                </c:pt>
                <c:pt idx="1812">
                  <c:v>97655.10804548231</c:v>
                </c:pt>
                <c:pt idx="1813">
                  <c:v>97655.10804548231</c:v>
                </c:pt>
                <c:pt idx="1814">
                  <c:v>97655.10804548231</c:v>
                </c:pt>
                <c:pt idx="1815">
                  <c:v>97655.10804548231</c:v>
                </c:pt>
                <c:pt idx="1816">
                  <c:v>97655.10804548231</c:v>
                </c:pt>
                <c:pt idx="1817">
                  <c:v>97655.10804548231</c:v>
                </c:pt>
                <c:pt idx="1818">
                  <c:v>97655.10804548231</c:v>
                </c:pt>
                <c:pt idx="1819">
                  <c:v>97655.10804548231</c:v>
                </c:pt>
                <c:pt idx="1820">
                  <c:v>97655.10804548231</c:v>
                </c:pt>
                <c:pt idx="1821">
                  <c:v>97655.10804548231</c:v>
                </c:pt>
                <c:pt idx="1822">
                  <c:v>97655.10804548231</c:v>
                </c:pt>
                <c:pt idx="1823">
                  <c:v>97655.10804548231</c:v>
                </c:pt>
                <c:pt idx="1824">
                  <c:v>97655.10804548231</c:v>
                </c:pt>
                <c:pt idx="1825">
                  <c:v>97655.10804548231</c:v>
                </c:pt>
                <c:pt idx="1826">
                  <c:v>97655.10804548231</c:v>
                </c:pt>
                <c:pt idx="1827">
                  <c:v>97655.10804548231</c:v>
                </c:pt>
                <c:pt idx="1828">
                  <c:v>97330.10804548231</c:v>
                </c:pt>
                <c:pt idx="1829">
                  <c:v>96855.10804548231</c:v>
                </c:pt>
                <c:pt idx="1830">
                  <c:v>96642.60804548231</c:v>
                </c:pt>
                <c:pt idx="1831">
                  <c:v>96592.60804548231</c:v>
                </c:pt>
                <c:pt idx="1832">
                  <c:v>94705.10804548231</c:v>
                </c:pt>
                <c:pt idx="1833">
                  <c:v>94705.10804548231</c:v>
                </c:pt>
                <c:pt idx="1834">
                  <c:v>94705.10804548231</c:v>
                </c:pt>
                <c:pt idx="1835">
                  <c:v>94480.10804548231</c:v>
                </c:pt>
                <c:pt idx="1836">
                  <c:v>96942.60804548231</c:v>
                </c:pt>
                <c:pt idx="1837">
                  <c:v>96942.60804548231</c:v>
                </c:pt>
                <c:pt idx="1838">
                  <c:v>96942.60804548231</c:v>
                </c:pt>
                <c:pt idx="1839">
                  <c:v>98305.10804548231</c:v>
                </c:pt>
                <c:pt idx="1840">
                  <c:v>98305.10804548231</c:v>
                </c:pt>
                <c:pt idx="1841">
                  <c:v>98305.10804548231</c:v>
                </c:pt>
                <c:pt idx="1842">
                  <c:v>98305.10804548231</c:v>
                </c:pt>
                <c:pt idx="1843">
                  <c:v>98305.10804548231</c:v>
                </c:pt>
                <c:pt idx="1844">
                  <c:v>98305.10804548231</c:v>
                </c:pt>
                <c:pt idx="1845">
                  <c:v>98305.10804548231</c:v>
                </c:pt>
                <c:pt idx="1846">
                  <c:v>97992.60804548231</c:v>
                </c:pt>
                <c:pt idx="1847">
                  <c:v>97992.60804548231</c:v>
                </c:pt>
                <c:pt idx="1848">
                  <c:v>97992.60804548231</c:v>
                </c:pt>
                <c:pt idx="1849">
                  <c:v>97667.60804548231</c:v>
                </c:pt>
                <c:pt idx="1850">
                  <c:v>97667.60804548231</c:v>
                </c:pt>
                <c:pt idx="1851">
                  <c:v>98467.60804548231</c:v>
                </c:pt>
                <c:pt idx="1852">
                  <c:v>98467.60804548231</c:v>
                </c:pt>
                <c:pt idx="1853">
                  <c:v>98467.60804548231</c:v>
                </c:pt>
                <c:pt idx="1854">
                  <c:v>98467.60804548231</c:v>
                </c:pt>
                <c:pt idx="1855">
                  <c:v>98467.60804548231</c:v>
                </c:pt>
                <c:pt idx="1856">
                  <c:v>98467.60804548231</c:v>
                </c:pt>
                <c:pt idx="1857">
                  <c:v>102542.60804548231</c:v>
                </c:pt>
                <c:pt idx="1858">
                  <c:v>102542.60804548231</c:v>
                </c:pt>
                <c:pt idx="1859">
                  <c:v>102542.60804548231</c:v>
                </c:pt>
                <c:pt idx="1860">
                  <c:v>102542.60804548231</c:v>
                </c:pt>
                <c:pt idx="1861">
                  <c:v>102542.60804548231</c:v>
                </c:pt>
                <c:pt idx="1862">
                  <c:v>102542.60804548231</c:v>
                </c:pt>
                <c:pt idx="1863">
                  <c:v>102542.60804548231</c:v>
                </c:pt>
                <c:pt idx="1864">
                  <c:v>102542.60804548231</c:v>
                </c:pt>
                <c:pt idx="1865">
                  <c:v>102542.60804548231</c:v>
                </c:pt>
                <c:pt idx="1866">
                  <c:v>102542.60804548231</c:v>
                </c:pt>
                <c:pt idx="1867">
                  <c:v>102542.60804548231</c:v>
                </c:pt>
                <c:pt idx="1868">
                  <c:v>102542.60804548231</c:v>
                </c:pt>
                <c:pt idx="1869">
                  <c:v>102542.60804548231</c:v>
                </c:pt>
                <c:pt idx="1870">
                  <c:v>102542.60804548231</c:v>
                </c:pt>
                <c:pt idx="1871">
                  <c:v>102542.60804548231</c:v>
                </c:pt>
                <c:pt idx="1872">
                  <c:v>102542.60804548231</c:v>
                </c:pt>
                <c:pt idx="1873">
                  <c:v>102542.60804548231</c:v>
                </c:pt>
                <c:pt idx="1874">
                  <c:v>102542.60804548231</c:v>
                </c:pt>
                <c:pt idx="1875">
                  <c:v>102542.60804548231</c:v>
                </c:pt>
                <c:pt idx="1876">
                  <c:v>102542.60804548231</c:v>
                </c:pt>
                <c:pt idx="1877">
                  <c:v>102542.60804548231</c:v>
                </c:pt>
                <c:pt idx="1878">
                  <c:v>102542.60804548231</c:v>
                </c:pt>
                <c:pt idx="1879">
                  <c:v>102542.60804548231</c:v>
                </c:pt>
                <c:pt idx="1880">
                  <c:v>101205.10804548231</c:v>
                </c:pt>
                <c:pt idx="1881">
                  <c:v>101205.10804548231</c:v>
                </c:pt>
                <c:pt idx="1882">
                  <c:v>101205.10804548231</c:v>
                </c:pt>
                <c:pt idx="1883">
                  <c:v>101205.10804548231</c:v>
                </c:pt>
                <c:pt idx="1884">
                  <c:v>99307.173053719671</c:v>
                </c:pt>
                <c:pt idx="1885">
                  <c:v>98269.673053719671</c:v>
                </c:pt>
                <c:pt idx="1886">
                  <c:v>98269.673053719671</c:v>
                </c:pt>
                <c:pt idx="1887">
                  <c:v>98382.173053719671</c:v>
                </c:pt>
                <c:pt idx="1888">
                  <c:v>96682.173053719671</c:v>
                </c:pt>
                <c:pt idx="1889">
                  <c:v>96682.173053719671</c:v>
                </c:pt>
                <c:pt idx="1890">
                  <c:v>96682.173053719671</c:v>
                </c:pt>
                <c:pt idx="1891">
                  <c:v>94294.673053719671</c:v>
                </c:pt>
                <c:pt idx="1892">
                  <c:v>93457.173053719671</c:v>
                </c:pt>
                <c:pt idx="1893">
                  <c:v>105594.67305371967</c:v>
                </c:pt>
                <c:pt idx="1894">
                  <c:v>105594.67305371967</c:v>
                </c:pt>
                <c:pt idx="1895">
                  <c:v>105594.67305371967</c:v>
                </c:pt>
                <c:pt idx="1896">
                  <c:v>105594.67305371967</c:v>
                </c:pt>
                <c:pt idx="1897">
                  <c:v>105594.67305371967</c:v>
                </c:pt>
                <c:pt idx="1898">
                  <c:v>105594.67305371967</c:v>
                </c:pt>
                <c:pt idx="1899">
                  <c:v>105594.67305371967</c:v>
                </c:pt>
                <c:pt idx="1900">
                  <c:v>105594.67305371967</c:v>
                </c:pt>
                <c:pt idx="1901">
                  <c:v>105594.67305371967</c:v>
                </c:pt>
                <c:pt idx="1902">
                  <c:v>105594.67305371967</c:v>
                </c:pt>
                <c:pt idx="1903">
                  <c:v>105594.67305371967</c:v>
                </c:pt>
                <c:pt idx="1904">
                  <c:v>105594.67305371967</c:v>
                </c:pt>
                <c:pt idx="1905">
                  <c:v>105594.67305371967</c:v>
                </c:pt>
                <c:pt idx="1906">
                  <c:v>105594.67305371967</c:v>
                </c:pt>
                <c:pt idx="1907">
                  <c:v>105594.67305371967</c:v>
                </c:pt>
                <c:pt idx="1908">
                  <c:v>105594.67305371967</c:v>
                </c:pt>
                <c:pt idx="1909">
                  <c:v>105594.67305371967</c:v>
                </c:pt>
                <c:pt idx="1910">
                  <c:v>105594.67305371967</c:v>
                </c:pt>
                <c:pt idx="1911">
                  <c:v>105594.67305371967</c:v>
                </c:pt>
                <c:pt idx="1912">
                  <c:v>105594.67305371967</c:v>
                </c:pt>
                <c:pt idx="1913">
                  <c:v>105594.67305371967</c:v>
                </c:pt>
                <c:pt idx="1914">
                  <c:v>105594.67305371967</c:v>
                </c:pt>
                <c:pt idx="1915">
                  <c:v>108532.17305371967</c:v>
                </c:pt>
                <c:pt idx="1916">
                  <c:v>108532.17305371967</c:v>
                </c:pt>
                <c:pt idx="1917">
                  <c:v>108532.17305371967</c:v>
                </c:pt>
                <c:pt idx="1918">
                  <c:v>108532.17305371967</c:v>
                </c:pt>
                <c:pt idx="1919">
                  <c:v>108532.17305371967</c:v>
                </c:pt>
                <c:pt idx="1920">
                  <c:v>108532.17305371967</c:v>
                </c:pt>
                <c:pt idx="1921">
                  <c:v>108532.17305371967</c:v>
                </c:pt>
                <c:pt idx="1922">
                  <c:v>108532.17305371967</c:v>
                </c:pt>
                <c:pt idx="1923">
                  <c:v>108532.17305371967</c:v>
                </c:pt>
                <c:pt idx="1924">
                  <c:v>108532.17305371967</c:v>
                </c:pt>
                <c:pt idx="1925">
                  <c:v>108532.17305371967</c:v>
                </c:pt>
                <c:pt idx="1926">
                  <c:v>108532.17305371967</c:v>
                </c:pt>
                <c:pt idx="1927">
                  <c:v>108532.17305371967</c:v>
                </c:pt>
                <c:pt idx="1928">
                  <c:v>108532.17305371967</c:v>
                </c:pt>
                <c:pt idx="1929">
                  <c:v>108532.17305371967</c:v>
                </c:pt>
                <c:pt idx="1930">
                  <c:v>108532.17305371967</c:v>
                </c:pt>
                <c:pt idx="1931">
                  <c:v>108532.17305371967</c:v>
                </c:pt>
                <c:pt idx="1932">
                  <c:v>108532.17305371967</c:v>
                </c:pt>
                <c:pt idx="1933">
                  <c:v>108532.17305371967</c:v>
                </c:pt>
                <c:pt idx="1934">
                  <c:v>106432.17305371967</c:v>
                </c:pt>
                <c:pt idx="1935">
                  <c:v>114994.67305371967</c:v>
                </c:pt>
                <c:pt idx="1936">
                  <c:v>114994.67305371967</c:v>
                </c:pt>
                <c:pt idx="1937">
                  <c:v>114994.67305371967</c:v>
                </c:pt>
                <c:pt idx="1938">
                  <c:v>114994.67305371967</c:v>
                </c:pt>
                <c:pt idx="1939">
                  <c:v>114994.67305371967</c:v>
                </c:pt>
                <c:pt idx="1940">
                  <c:v>114994.67305371967</c:v>
                </c:pt>
                <c:pt idx="1941">
                  <c:v>114994.67305371967</c:v>
                </c:pt>
                <c:pt idx="1942">
                  <c:v>114994.67305371967</c:v>
                </c:pt>
                <c:pt idx="1943">
                  <c:v>114994.67305371967</c:v>
                </c:pt>
                <c:pt idx="1944">
                  <c:v>114994.67305371967</c:v>
                </c:pt>
                <c:pt idx="1945">
                  <c:v>114994.67305371967</c:v>
                </c:pt>
                <c:pt idx="1946">
                  <c:v>114994.67305371967</c:v>
                </c:pt>
                <c:pt idx="1947">
                  <c:v>114994.67305371967</c:v>
                </c:pt>
                <c:pt idx="1948">
                  <c:v>114994.67305371967</c:v>
                </c:pt>
                <c:pt idx="1949">
                  <c:v>114994.67305371967</c:v>
                </c:pt>
                <c:pt idx="1950">
                  <c:v>114994.67305371967</c:v>
                </c:pt>
                <c:pt idx="1951">
                  <c:v>114994.67305371967</c:v>
                </c:pt>
                <c:pt idx="1952">
                  <c:v>114994.67305371967</c:v>
                </c:pt>
                <c:pt idx="1953">
                  <c:v>114994.67305371967</c:v>
                </c:pt>
                <c:pt idx="1954">
                  <c:v>114994.67305371967</c:v>
                </c:pt>
                <c:pt idx="1955">
                  <c:v>114994.67305371967</c:v>
                </c:pt>
                <c:pt idx="1956">
                  <c:v>114994.67305371967</c:v>
                </c:pt>
                <c:pt idx="1957">
                  <c:v>114994.67305371967</c:v>
                </c:pt>
                <c:pt idx="1958">
                  <c:v>114994.67305371967</c:v>
                </c:pt>
                <c:pt idx="1959">
                  <c:v>114994.67305371967</c:v>
                </c:pt>
                <c:pt idx="1960">
                  <c:v>114994.67305371967</c:v>
                </c:pt>
                <c:pt idx="1961">
                  <c:v>114994.67305371967</c:v>
                </c:pt>
                <c:pt idx="1962">
                  <c:v>114994.67305371967</c:v>
                </c:pt>
                <c:pt idx="1963">
                  <c:v>114619.67305371967</c:v>
                </c:pt>
                <c:pt idx="1964">
                  <c:v>114594.67305371967</c:v>
                </c:pt>
                <c:pt idx="1965">
                  <c:v>116232.17305371967</c:v>
                </c:pt>
                <c:pt idx="1966">
                  <c:v>116232.17305371967</c:v>
                </c:pt>
                <c:pt idx="1967">
                  <c:v>116232.17305371967</c:v>
                </c:pt>
                <c:pt idx="1968">
                  <c:v>116232.17305371967</c:v>
                </c:pt>
                <c:pt idx="1969">
                  <c:v>116232.17305371967</c:v>
                </c:pt>
                <c:pt idx="1970">
                  <c:v>116232.17305371967</c:v>
                </c:pt>
                <c:pt idx="1971">
                  <c:v>116232.17305371967</c:v>
                </c:pt>
                <c:pt idx="1972">
                  <c:v>116232.17305371967</c:v>
                </c:pt>
                <c:pt idx="1973">
                  <c:v>116232.17305371967</c:v>
                </c:pt>
                <c:pt idx="1974">
                  <c:v>116232.17305371967</c:v>
                </c:pt>
                <c:pt idx="1975">
                  <c:v>116232.17305371967</c:v>
                </c:pt>
                <c:pt idx="1976">
                  <c:v>116232.17305371967</c:v>
                </c:pt>
                <c:pt idx="1977">
                  <c:v>118144.67305371967</c:v>
                </c:pt>
                <c:pt idx="1978">
                  <c:v>118144.67305371967</c:v>
                </c:pt>
                <c:pt idx="1979">
                  <c:v>118144.67305371967</c:v>
                </c:pt>
                <c:pt idx="1980">
                  <c:v>118144.67305371967</c:v>
                </c:pt>
                <c:pt idx="1981">
                  <c:v>118144.67305371967</c:v>
                </c:pt>
                <c:pt idx="1982">
                  <c:v>118144.67305371967</c:v>
                </c:pt>
                <c:pt idx="1983">
                  <c:v>118144.67305371967</c:v>
                </c:pt>
                <c:pt idx="1984">
                  <c:v>118144.67305371967</c:v>
                </c:pt>
                <c:pt idx="1985">
                  <c:v>118144.67305371967</c:v>
                </c:pt>
                <c:pt idx="1986">
                  <c:v>118144.67305371967</c:v>
                </c:pt>
                <c:pt idx="1987">
                  <c:v>118144.67305371967</c:v>
                </c:pt>
                <c:pt idx="1988">
                  <c:v>118144.67305371967</c:v>
                </c:pt>
                <c:pt idx="1989">
                  <c:v>118144.67305371967</c:v>
                </c:pt>
                <c:pt idx="1990">
                  <c:v>118144.67305371967</c:v>
                </c:pt>
                <c:pt idx="1991">
                  <c:v>118144.67305371967</c:v>
                </c:pt>
                <c:pt idx="1992">
                  <c:v>118144.67305371967</c:v>
                </c:pt>
                <c:pt idx="1993">
                  <c:v>118144.67305371967</c:v>
                </c:pt>
                <c:pt idx="1994">
                  <c:v>118144.67305371967</c:v>
                </c:pt>
                <c:pt idx="1995">
                  <c:v>118144.67305371967</c:v>
                </c:pt>
                <c:pt idx="1996">
                  <c:v>118144.67305371967</c:v>
                </c:pt>
                <c:pt idx="1997">
                  <c:v>117257.17305371967</c:v>
                </c:pt>
                <c:pt idx="1998">
                  <c:v>117257.17305371967</c:v>
                </c:pt>
                <c:pt idx="1999">
                  <c:v>115994.67305371967</c:v>
                </c:pt>
                <c:pt idx="2000">
                  <c:v>114907.17305371967</c:v>
                </c:pt>
                <c:pt idx="2001">
                  <c:v>114907.17305371967</c:v>
                </c:pt>
                <c:pt idx="2002">
                  <c:v>114907.17305371967</c:v>
                </c:pt>
                <c:pt idx="2003">
                  <c:v>114907.17305371967</c:v>
                </c:pt>
                <c:pt idx="2004">
                  <c:v>113557.17305371967</c:v>
                </c:pt>
                <c:pt idx="2005">
                  <c:v>117932.17305371967</c:v>
                </c:pt>
                <c:pt idx="2006">
                  <c:v>117932.17305371967</c:v>
                </c:pt>
                <c:pt idx="2007">
                  <c:v>117932.17305371967</c:v>
                </c:pt>
                <c:pt idx="2008">
                  <c:v>117932.17305371967</c:v>
                </c:pt>
                <c:pt idx="2009">
                  <c:v>117932.17305371967</c:v>
                </c:pt>
                <c:pt idx="2010">
                  <c:v>117932.17305371967</c:v>
                </c:pt>
                <c:pt idx="2011">
                  <c:v>117932.17305371967</c:v>
                </c:pt>
                <c:pt idx="2012">
                  <c:v>117932.17305371967</c:v>
                </c:pt>
                <c:pt idx="2013">
                  <c:v>117932.17305371967</c:v>
                </c:pt>
                <c:pt idx="2014">
                  <c:v>117932.17305371967</c:v>
                </c:pt>
                <c:pt idx="2015">
                  <c:v>117932.17305371967</c:v>
                </c:pt>
                <c:pt idx="2016">
                  <c:v>117932.17305371967</c:v>
                </c:pt>
                <c:pt idx="2017">
                  <c:v>117932.17305371967</c:v>
                </c:pt>
                <c:pt idx="2018">
                  <c:v>117932.17305371967</c:v>
                </c:pt>
                <c:pt idx="2019">
                  <c:v>115282.17305371967</c:v>
                </c:pt>
                <c:pt idx="2020">
                  <c:v>113644.67305371967</c:v>
                </c:pt>
                <c:pt idx="2021">
                  <c:v>112494.67305371967</c:v>
                </c:pt>
                <c:pt idx="2022">
                  <c:v>112494.67305371967</c:v>
                </c:pt>
                <c:pt idx="2023">
                  <c:v>112494.67305371967</c:v>
                </c:pt>
                <c:pt idx="2024">
                  <c:v>111282.17305371967</c:v>
                </c:pt>
                <c:pt idx="2025">
                  <c:v>110944.67305371967</c:v>
                </c:pt>
                <c:pt idx="2026">
                  <c:v>108982.17305371967</c:v>
                </c:pt>
                <c:pt idx="2027">
                  <c:v>109382.17305371967</c:v>
                </c:pt>
                <c:pt idx="2028">
                  <c:v>109382.17305371967</c:v>
                </c:pt>
                <c:pt idx="2029">
                  <c:v>109382.17305371967</c:v>
                </c:pt>
                <c:pt idx="2030">
                  <c:v>109382.17305371967</c:v>
                </c:pt>
                <c:pt idx="2031">
                  <c:v>109382.17305371967</c:v>
                </c:pt>
                <c:pt idx="2032">
                  <c:v>108494.67305371967</c:v>
                </c:pt>
                <c:pt idx="2033">
                  <c:v>107119.67305371967</c:v>
                </c:pt>
                <c:pt idx="2034">
                  <c:v>107119.67305371967</c:v>
                </c:pt>
                <c:pt idx="2035">
                  <c:v>107119.67305371967</c:v>
                </c:pt>
                <c:pt idx="2036">
                  <c:v>107119.67305371967</c:v>
                </c:pt>
                <c:pt idx="2037">
                  <c:v>107119.67305371967</c:v>
                </c:pt>
                <c:pt idx="2038">
                  <c:v>134269.67305371969</c:v>
                </c:pt>
                <c:pt idx="2039">
                  <c:v>134269.67305371969</c:v>
                </c:pt>
                <c:pt idx="2040">
                  <c:v>134269.67305371969</c:v>
                </c:pt>
                <c:pt idx="2041">
                  <c:v>134269.67305371969</c:v>
                </c:pt>
                <c:pt idx="2042">
                  <c:v>134269.67305371969</c:v>
                </c:pt>
                <c:pt idx="2043">
                  <c:v>134269.67305371969</c:v>
                </c:pt>
                <c:pt idx="2044">
                  <c:v>134269.67305371969</c:v>
                </c:pt>
                <c:pt idx="2045">
                  <c:v>134269.67305371969</c:v>
                </c:pt>
                <c:pt idx="2046">
                  <c:v>134269.67305371969</c:v>
                </c:pt>
                <c:pt idx="2047">
                  <c:v>134269.67305371969</c:v>
                </c:pt>
                <c:pt idx="2048">
                  <c:v>134269.67305371969</c:v>
                </c:pt>
                <c:pt idx="2049">
                  <c:v>134269.67305371969</c:v>
                </c:pt>
                <c:pt idx="2050">
                  <c:v>134269.67305371969</c:v>
                </c:pt>
                <c:pt idx="2051">
                  <c:v>134269.67305371969</c:v>
                </c:pt>
                <c:pt idx="2052">
                  <c:v>134269.67305371969</c:v>
                </c:pt>
                <c:pt idx="2053">
                  <c:v>134269.67305371969</c:v>
                </c:pt>
                <c:pt idx="2054">
                  <c:v>134269.67305371969</c:v>
                </c:pt>
                <c:pt idx="2055">
                  <c:v>134269.67305371969</c:v>
                </c:pt>
                <c:pt idx="2056">
                  <c:v>134269.67305371969</c:v>
                </c:pt>
                <c:pt idx="2057">
                  <c:v>134269.67305371969</c:v>
                </c:pt>
                <c:pt idx="2058">
                  <c:v>134269.67305371969</c:v>
                </c:pt>
                <c:pt idx="2059">
                  <c:v>134269.67305371969</c:v>
                </c:pt>
                <c:pt idx="2060">
                  <c:v>134269.67305371969</c:v>
                </c:pt>
                <c:pt idx="2061">
                  <c:v>134269.67305371969</c:v>
                </c:pt>
                <c:pt idx="2062">
                  <c:v>134269.67305371969</c:v>
                </c:pt>
                <c:pt idx="2063">
                  <c:v>134269.67305371969</c:v>
                </c:pt>
                <c:pt idx="2064">
                  <c:v>134269.67305371969</c:v>
                </c:pt>
                <c:pt idx="2065">
                  <c:v>134269.67305371969</c:v>
                </c:pt>
                <c:pt idx="2066">
                  <c:v>134269.67305371969</c:v>
                </c:pt>
                <c:pt idx="2067">
                  <c:v>134269.67305371969</c:v>
                </c:pt>
                <c:pt idx="2068">
                  <c:v>134269.67305371969</c:v>
                </c:pt>
                <c:pt idx="2069">
                  <c:v>134269.67305371969</c:v>
                </c:pt>
                <c:pt idx="2070">
                  <c:v>134269.67305371969</c:v>
                </c:pt>
                <c:pt idx="2071">
                  <c:v>134269.67305371969</c:v>
                </c:pt>
                <c:pt idx="2072">
                  <c:v>134269.67305371969</c:v>
                </c:pt>
                <c:pt idx="2073">
                  <c:v>134269.67305371969</c:v>
                </c:pt>
                <c:pt idx="2074">
                  <c:v>134269.67305371969</c:v>
                </c:pt>
                <c:pt idx="2075">
                  <c:v>134269.67305371969</c:v>
                </c:pt>
                <c:pt idx="2076">
                  <c:v>134269.67305371969</c:v>
                </c:pt>
                <c:pt idx="2077">
                  <c:v>134269.67305371969</c:v>
                </c:pt>
                <c:pt idx="2078">
                  <c:v>134269.67305371969</c:v>
                </c:pt>
                <c:pt idx="2079">
                  <c:v>134269.67305371969</c:v>
                </c:pt>
                <c:pt idx="2080">
                  <c:v>134269.67305371969</c:v>
                </c:pt>
                <c:pt idx="2081">
                  <c:v>134269.67305371969</c:v>
                </c:pt>
                <c:pt idx="2082">
                  <c:v>134269.67305371969</c:v>
                </c:pt>
                <c:pt idx="2083">
                  <c:v>134269.67305371969</c:v>
                </c:pt>
                <c:pt idx="2084">
                  <c:v>134269.67305371969</c:v>
                </c:pt>
                <c:pt idx="2085">
                  <c:v>134269.67305371969</c:v>
                </c:pt>
                <c:pt idx="2086">
                  <c:v>134269.67305371969</c:v>
                </c:pt>
                <c:pt idx="2087">
                  <c:v>134269.67305371969</c:v>
                </c:pt>
                <c:pt idx="2088">
                  <c:v>134269.67305371969</c:v>
                </c:pt>
                <c:pt idx="2089">
                  <c:v>134269.67305371969</c:v>
                </c:pt>
                <c:pt idx="2090">
                  <c:v>134269.67305371969</c:v>
                </c:pt>
                <c:pt idx="2091">
                  <c:v>134269.67305371969</c:v>
                </c:pt>
                <c:pt idx="2092">
                  <c:v>134269.67305371969</c:v>
                </c:pt>
                <c:pt idx="2093">
                  <c:v>134269.67305371969</c:v>
                </c:pt>
                <c:pt idx="2094">
                  <c:v>134269.67305371969</c:v>
                </c:pt>
                <c:pt idx="2095">
                  <c:v>134269.67305371969</c:v>
                </c:pt>
                <c:pt idx="2096">
                  <c:v>134269.67305371969</c:v>
                </c:pt>
                <c:pt idx="2097">
                  <c:v>133169.67305371969</c:v>
                </c:pt>
                <c:pt idx="2098">
                  <c:v>138794.67305371969</c:v>
                </c:pt>
                <c:pt idx="2099">
                  <c:v>138794.67305371969</c:v>
                </c:pt>
                <c:pt idx="2100">
                  <c:v>138794.67305371969</c:v>
                </c:pt>
                <c:pt idx="2101">
                  <c:v>138794.67305371969</c:v>
                </c:pt>
                <c:pt idx="2102">
                  <c:v>138794.67305371969</c:v>
                </c:pt>
                <c:pt idx="2103">
                  <c:v>138794.67305371969</c:v>
                </c:pt>
                <c:pt idx="2104">
                  <c:v>144807.17305371969</c:v>
                </c:pt>
                <c:pt idx="2105">
                  <c:v>144807.17305371969</c:v>
                </c:pt>
                <c:pt idx="2106">
                  <c:v>144807.17305371969</c:v>
                </c:pt>
                <c:pt idx="2107">
                  <c:v>144807.17305371969</c:v>
                </c:pt>
                <c:pt idx="2108">
                  <c:v>144807.17305371969</c:v>
                </c:pt>
                <c:pt idx="2109">
                  <c:v>144807.17305371969</c:v>
                </c:pt>
                <c:pt idx="2110">
                  <c:v>144807.17305371969</c:v>
                </c:pt>
                <c:pt idx="2111">
                  <c:v>144807.17305371969</c:v>
                </c:pt>
                <c:pt idx="2112">
                  <c:v>144807.17305371969</c:v>
                </c:pt>
                <c:pt idx="2113">
                  <c:v>144807.17305371969</c:v>
                </c:pt>
                <c:pt idx="2114">
                  <c:v>144807.17305371969</c:v>
                </c:pt>
                <c:pt idx="2115">
                  <c:v>144807.17305371969</c:v>
                </c:pt>
                <c:pt idx="2116">
                  <c:v>144807.17305371969</c:v>
                </c:pt>
                <c:pt idx="2117">
                  <c:v>144807.17305371969</c:v>
                </c:pt>
                <c:pt idx="2118">
                  <c:v>144807.17305371969</c:v>
                </c:pt>
                <c:pt idx="2119">
                  <c:v>144807.17305371969</c:v>
                </c:pt>
                <c:pt idx="2120">
                  <c:v>144807.17305371969</c:v>
                </c:pt>
                <c:pt idx="2121">
                  <c:v>144807.17305371969</c:v>
                </c:pt>
                <c:pt idx="2122">
                  <c:v>144807.17305371969</c:v>
                </c:pt>
                <c:pt idx="2123">
                  <c:v>144807.17305371969</c:v>
                </c:pt>
                <c:pt idx="2124">
                  <c:v>144807.17305371969</c:v>
                </c:pt>
                <c:pt idx="2125">
                  <c:v>144807.17305371969</c:v>
                </c:pt>
                <c:pt idx="2126">
                  <c:v>144807.17305371969</c:v>
                </c:pt>
                <c:pt idx="2127">
                  <c:v>144807.17305371969</c:v>
                </c:pt>
                <c:pt idx="2128">
                  <c:v>144807.17305371969</c:v>
                </c:pt>
                <c:pt idx="2129">
                  <c:v>144807.17305371969</c:v>
                </c:pt>
                <c:pt idx="2130">
                  <c:v>144807.17305371969</c:v>
                </c:pt>
                <c:pt idx="2131">
                  <c:v>144807.17305371969</c:v>
                </c:pt>
                <c:pt idx="2132">
                  <c:v>144807.17305371969</c:v>
                </c:pt>
                <c:pt idx="2133">
                  <c:v>144807.17305371969</c:v>
                </c:pt>
                <c:pt idx="2134">
                  <c:v>144807.17305371969</c:v>
                </c:pt>
                <c:pt idx="2135">
                  <c:v>144807.17305371969</c:v>
                </c:pt>
                <c:pt idx="2136">
                  <c:v>144807.17305371969</c:v>
                </c:pt>
                <c:pt idx="2137">
                  <c:v>144807.17305371969</c:v>
                </c:pt>
                <c:pt idx="2138">
                  <c:v>144807.17305371969</c:v>
                </c:pt>
                <c:pt idx="2139">
                  <c:v>144807.17305371969</c:v>
                </c:pt>
                <c:pt idx="2140">
                  <c:v>144807.17305371969</c:v>
                </c:pt>
                <c:pt idx="2141">
                  <c:v>144807.17305371969</c:v>
                </c:pt>
                <c:pt idx="2142">
                  <c:v>144807.17305371969</c:v>
                </c:pt>
                <c:pt idx="2143">
                  <c:v>144807.17305371969</c:v>
                </c:pt>
                <c:pt idx="2144">
                  <c:v>142107.17305371969</c:v>
                </c:pt>
                <c:pt idx="2145">
                  <c:v>142107.17305371969</c:v>
                </c:pt>
                <c:pt idx="2146">
                  <c:v>141907.17305371969</c:v>
                </c:pt>
                <c:pt idx="2147">
                  <c:v>149482.17305371969</c:v>
                </c:pt>
                <c:pt idx="2148">
                  <c:v>149482.17305371969</c:v>
                </c:pt>
                <c:pt idx="2149">
                  <c:v>149482.17305371969</c:v>
                </c:pt>
                <c:pt idx="2150">
                  <c:v>149482.17305371969</c:v>
                </c:pt>
                <c:pt idx="2151">
                  <c:v>149482.17305371969</c:v>
                </c:pt>
                <c:pt idx="2152">
                  <c:v>149482.17305371969</c:v>
                </c:pt>
                <c:pt idx="2153">
                  <c:v>149482.17305371969</c:v>
                </c:pt>
                <c:pt idx="2154">
                  <c:v>149482.17305371969</c:v>
                </c:pt>
                <c:pt idx="2155">
                  <c:v>149482.17305371969</c:v>
                </c:pt>
                <c:pt idx="2156">
                  <c:v>149482.17305371969</c:v>
                </c:pt>
                <c:pt idx="2157">
                  <c:v>149482.17305371969</c:v>
                </c:pt>
                <c:pt idx="2158">
                  <c:v>149482.17305371969</c:v>
                </c:pt>
                <c:pt idx="2159">
                  <c:v>149482.17305371969</c:v>
                </c:pt>
                <c:pt idx="2160">
                  <c:v>147994.67305371969</c:v>
                </c:pt>
                <c:pt idx="2161">
                  <c:v>147994.67305371969</c:v>
                </c:pt>
                <c:pt idx="2162">
                  <c:v>147994.67305371969</c:v>
                </c:pt>
                <c:pt idx="2163">
                  <c:v>147994.67305371969</c:v>
                </c:pt>
                <c:pt idx="2164">
                  <c:v>147994.67305371969</c:v>
                </c:pt>
                <c:pt idx="2165">
                  <c:v>147994.67305371969</c:v>
                </c:pt>
                <c:pt idx="2166">
                  <c:v>147994.67305371969</c:v>
                </c:pt>
                <c:pt idx="2167">
                  <c:v>147994.67305371969</c:v>
                </c:pt>
                <c:pt idx="2168">
                  <c:v>146344.67305371969</c:v>
                </c:pt>
                <c:pt idx="2169">
                  <c:v>146344.67305371969</c:v>
                </c:pt>
                <c:pt idx="2170">
                  <c:v>146344.67305371969</c:v>
                </c:pt>
                <c:pt idx="2171">
                  <c:v>147407.17305371969</c:v>
                </c:pt>
                <c:pt idx="2172">
                  <c:v>147407.17305371969</c:v>
                </c:pt>
                <c:pt idx="2173">
                  <c:v>147407.17305371969</c:v>
                </c:pt>
                <c:pt idx="2174">
                  <c:v>147407.17305371969</c:v>
                </c:pt>
                <c:pt idx="2175">
                  <c:v>147407.17305371969</c:v>
                </c:pt>
                <c:pt idx="2176">
                  <c:v>147407.17305371969</c:v>
                </c:pt>
                <c:pt idx="2177">
                  <c:v>147407.17305371969</c:v>
                </c:pt>
                <c:pt idx="2178">
                  <c:v>147407.17305371969</c:v>
                </c:pt>
                <c:pt idx="2179">
                  <c:v>147407.17305371969</c:v>
                </c:pt>
                <c:pt idx="2180">
                  <c:v>147407.17305371969</c:v>
                </c:pt>
                <c:pt idx="2181">
                  <c:v>146794.67305371969</c:v>
                </c:pt>
                <c:pt idx="2182">
                  <c:v>146794.67305371969</c:v>
                </c:pt>
                <c:pt idx="2183">
                  <c:v>146794.67305371969</c:v>
                </c:pt>
                <c:pt idx="2184">
                  <c:v>146794.67305371969</c:v>
                </c:pt>
                <c:pt idx="2185">
                  <c:v>146794.67305371969</c:v>
                </c:pt>
                <c:pt idx="2186">
                  <c:v>146794.67305371969</c:v>
                </c:pt>
                <c:pt idx="2187">
                  <c:v>144919.67305371969</c:v>
                </c:pt>
                <c:pt idx="2188">
                  <c:v>144094.67305371969</c:v>
                </c:pt>
                <c:pt idx="2189">
                  <c:v>149244.67305371969</c:v>
                </c:pt>
                <c:pt idx="2190">
                  <c:v>149244.67305371969</c:v>
                </c:pt>
                <c:pt idx="2191">
                  <c:v>149244.67305371969</c:v>
                </c:pt>
                <c:pt idx="2192">
                  <c:v>149244.67305371969</c:v>
                </c:pt>
                <c:pt idx="2193">
                  <c:v>149244.67305371969</c:v>
                </c:pt>
                <c:pt idx="2194">
                  <c:v>149244.67305371969</c:v>
                </c:pt>
                <c:pt idx="2195">
                  <c:v>149244.67305371969</c:v>
                </c:pt>
                <c:pt idx="2196">
                  <c:v>149244.67305371969</c:v>
                </c:pt>
                <c:pt idx="2197">
                  <c:v>149244.67305371969</c:v>
                </c:pt>
                <c:pt idx="2198">
                  <c:v>149244.67305371969</c:v>
                </c:pt>
                <c:pt idx="2199">
                  <c:v>149244.67305371969</c:v>
                </c:pt>
                <c:pt idx="2200">
                  <c:v>149244.67305371969</c:v>
                </c:pt>
                <c:pt idx="2201">
                  <c:v>149244.67305371969</c:v>
                </c:pt>
                <c:pt idx="2202">
                  <c:v>149244.67305371969</c:v>
                </c:pt>
                <c:pt idx="2203">
                  <c:v>149244.67305371969</c:v>
                </c:pt>
                <c:pt idx="2204">
                  <c:v>149244.67305371969</c:v>
                </c:pt>
                <c:pt idx="2205">
                  <c:v>149244.67305371969</c:v>
                </c:pt>
                <c:pt idx="2206">
                  <c:v>149244.67305371969</c:v>
                </c:pt>
                <c:pt idx="2207">
                  <c:v>149244.67305371969</c:v>
                </c:pt>
                <c:pt idx="2208">
                  <c:v>149244.67305371969</c:v>
                </c:pt>
                <c:pt idx="2209">
                  <c:v>149244.67305371969</c:v>
                </c:pt>
                <c:pt idx="2210">
                  <c:v>149244.67305371969</c:v>
                </c:pt>
                <c:pt idx="2211">
                  <c:v>149244.67305371969</c:v>
                </c:pt>
                <c:pt idx="2212">
                  <c:v>149244.67305371969</c:v>
                </c:pt>
                <c:pt idx="2213">
                  <c:v>149244.67305371969</c:v>
                </c:pt>
                <c:pt idx="2214">
                  <c:v>149244.67305371969</c:v>
                </c:pt>
                <c:pt idx="2215">
                  <c:v>149244.67305371969</c:v>
                </c:pt>
                <c:pt idx="2216">
                  <c:v>149244.67305371969</c:v>
                </c:pt>
                <c:pt idx="2217">
                  <c:v>149244.67305371969</c:v>
                </c:pt>
                <c:pt idx="2218">
                  <c:v>149244.67305371969</c:v>
                </c:pt>
                <c:pt idx="2219">
                  <c:v>149244.67305371969</c:v>
                </c:pt>
                <c:pt idx="2220">
                  <c:v>149244.67305371969</c:v>
                </c:pt>
                <c:pt idx="2221">
                  <c:v>149244.67305371969</c:v>
                </c:pt>
                <c:pt idx="2222">
                  <c:v>149244.67305371969</c:v>
                </c:pt>
                <c:pt idx="2223">
                  <c:v>149244.67305371969</c:v>
                </c:pt>
                <c:pt idx="2224">
                  <c:v>149244.67305371969</c:v>
                </c:pt>
                <c:pt idx="2225">
                  <c:v>149244.67305371969</c:v>
                </c:pt>
                <c:pt idx="2226">
                  <c:v>149244.67305371969</c:v>
                </c:pt>
                <c:pt idx="2227">
                  <c:v>149244.67305371969</c:v>
                </c:pt>
                <c:pt idx="2228">
                  <c:v>149244.67305371969</c:v>
                </c:pt>
                <c:pt idx="2229">
                  <c:v>149244.67305371969</c:v>
                </c:pt>
                <c:pt idx="2230">
                  <c:v>149244.67305371969</c:v>
                </c:pt>
                <c:pt idx="2231">
                  <c:v>149244.67305371969</c:v>
                </c:pt>
                <c:pt idx="2232">
                  <c:v>149244.67305371969</c:v>
                </c:pt>
                <c:pt idx="2233">
                  <c:v>149244.67305371969</c:v>
                </c:pt>
                <c:pt idx="2234">
                  <c:v>149244.67305371969</c:v>
                </c:pt>
                <c:pt idx="2235">
                  <c:v>149244.67305371969</c:v>
                </c:pt>
                <c:pt idx="2236">
                  <c:v>149244.67305371969</c:v>
                </c:pt>
                <c:pt idx="2237">
                  <c:v>149244.67305371969</c:v>
                </c:pt>
                <c:pt idx="2238">
                  <c:v>149244.67305371969</c:v>
                </c:pt>
                <c:pt idx="2239">
                  <c:v>149244.67305371969</c:v>
                </c:pt>
                <c:pt idx="2240">
                  <c:v>149244.67305371969</c:v>
                </c:pt>
                <c:pt idx="2241">
                  <c:v>149244.67305371969</c:v>
                </c:pt>
                <c:pt idx="2242">
                  <c:v>149244.67305371969</c:v>
                </c:pt>
                <c:pt idx="2243">
                  <c:v>149244.67305371969</c:v>
                </c:pt>
                <c:pt idx="2244">
                  <c:v>149244.67305371969</c:v>
                </c:pt>
                <c:pt idx="2245">
                  <c:v>149244.67305371969</c:v>
                </c:pt>
                <c:pt idx="2246">
                  <c:v>149244.67305371969</c:v>
                </c:pt>
                <c:pt idx="2247">
                  <c:v>149244.67305371969</c:v>
                </c:pt>
                <c:pt idx="2248">
                  <c:v>149244.67305371969</c:v>
                </c:pt>
                <c:pt idx="2249">
                  <c:v>149244.67305371969</c:v>
                </c:pt>
                <c:pt idx="2250">
                  <c:v>149244.67305371969</c:v>
                </c:pt>
                <c:pt idx="2251">
                  <c:v>149244.67305371969</c:v>
                </c:pt>
                <c:pt idx="2252">
                  <c:v>149244.67305371969</c:v>
                </c:pt>
                <c:pt idx="2253">
                  <c:v>149244.67305371969</c:v>
                </c:pt>
                <c:pt idx="2254">
                  <c:v>149244.67305371969</c:v>
                </c:pt>
                <c:pt idx="2255">
                  <c:v>149244.67305371969</c:v>
                </c:pt>
                <c:pt idx="2256">
                  <c:v>149244.67305371969</c:v>
                </c:pt>
                <c:pt idx="2257">
                  <c:v>149244.67305371969</c:v>
                </c:pt>
                <c:pt idx="2258">
                  <c:v>154982.17305371969</c:v>
                </c:pt>
                <c:pt idx="2259">
                  <c:v>154982.17305371969</c:v>
                </c:pt>
                <c:pt idx="2260">
                  <c:v>154982.17305371969</c:v>
                </c:pt>
                <c:pt idx="2261">
                  <c:v>154982.17305371969</c:v>
                </c:pt>
                <c:pt idx="2262">
                  <c:v>154982.17305371969</c:v>
                </c:pt>
                <c:pt idx="2263">
                  <c:v>154982.17305371969</c:v>
                </c:pt>
                <c:pt idx="2264">
                  <c:v>154982.17305371969</c:v>
                </c:pt>
                <c:pt idx="2265">
                  <c:v>154982.17305371969</c:v>
                </c:pt>
                <c:pt idx="2266">
                  <c:v>154982.17305371969</c:v>
                </c:pt>
                <c:pt idx="2267">
                  <c:v>154982.17305371969</c:v>
                </c:pt>
                <c:pt idx="2268">
                  <c:v>154982.17305371969</c:v>
                </c:pt>
                <c:pt idx="2269">
                  <c:v>154982.17305371969</c:v>
                </c:pt>
                <c:pt idx="2270">
                  <c:v>154982.17305371969</c:v>
                </c:pt>
                <c:pt idx="2271">
                  <c:v>154982.17305371969</c:v>
                </c:pt>
                <c:pt idx="2272">
                  <c:v>154982.17305371969</c:v>
                </c:pt>
                <c:pt idx="2273">
                  <c:v>154982.17305371969</c:v>
                </c:pt>
                <c:pt idx="2274">
                  <c:v>154982.17305371969</c:v>
                </c:pt>
                <c:pt idx="2275">
                  <c:v>154982.17305371969</c:v>
                </c:pt>
                <c:pt idx="2276">
                  <c:v>154982.17305371969</c:v>
                </c:pt>
                <c:pt idx="2277">
                  <c:v>154982.17305371969</c:v>
                </c:pt>
                <c:pt idx="2278">
                  <c:v>154982.17305371969</c:v>
                </c:pt>
                <c:pt idx="2279">
                  <c:v>154982.17305371969</c:v>
                </c:pt>
                <c:pt idx="2280">
                  <c:v>154982.17305371969</c:v>
                </c:pt>
                <c:pt idx="2281">
                  <c:v>154982.17305371969</c:v>
                </c:pt>
                <c:pt idx="2282">
                  <c:v>154982.17305371969</c:v>
                </c:pt>
                <c:pt idx="2283">
                  <c:v>153857.17305371969</c:v>
                </c:pt>
                <c:pt idx="2284">
                  <c:v>153857.17305371969</c:v>
                </c:pt>
                <c:pt idx="2285">
                  <c:v>157407.17305371969</c:v>
                </c:pt>
                <c:pt idx="2286">
                  <c:v>157407.17305371969</c:v>
                </c:pt>
                <c:pt idx="2287">
                  <c:v>157407.17305371969</c:v>
                </c:pt>
                <c:pt idx="2288">
                  <c:v>157407.17305371969</c:v>
                </c:pt>
                <c:pt idx="2289">
                  <c:v>157407.17305371969</c:v>
                </c:pt>
                <c:pt idx="2290">
                  <c:v>157407.17305371969</c:v>
                </c:pt>
                <c:pt idx="2291">
                  <c:v>157407.17305371969</c:v>
                </c:pt>
                <c:pt idx="2292">
                  <c:v>157407.17305371969</c:v>
                </c:pt>
                <c:pt idx="2293">
                  <c:v>157407.17305371969</c:v>
                </c:pt>
                <c:pt idx="2294">
                  <c:v>157407.17305371969</c:v>
                </c:pt>
                <c:pt idx="2295">
                  <c:v>157407.17305371969</c:v>
                </c:pt>
                <c:pt idx="2296">
                  <c:v>157407.17305371969</c:v>
                </c:pt>
                <c:pt idx="2297">
                  <c:v>157407.17305371969</c:v>
                </c:pt>
                <c:pt idx="2298">
                  <c:v>157407.17305371969</c:v>
                </c:pt>
                <c:pt idx="2299">
                  <c:v>157407.17305371969</c:v>
                </c:pt>
                <c:pt idx="2300">
                  <c:v>157407.17305371969</c:v>
                </c:pt>
                <c:pt idx="2301">
                  <c:v>157407.17305371969</c:v>
                </c:pt>
                <c:pt idx="2302">
                  <c:v>157407.17305371969</c:v>
                </c:pt>
                <c:pt idx="2303">
                  <c:v>157407.17305371969</c:v>
                </c:pt>
                <c:pt idx="2304">
                  <c:v>157407.17305371969</c:v>
                </c:pt>
                <c:pt idx="2305">
                  <c:v>157407.17305371969</c:v>
                </c:pt>
                <c:pt idx="2306">
                  <c:v>157407.17305371969</c:v>
                </c:pt>
                <c:pt idx="2307">
                  <c:v>157407.17305371969</c:v>
                </c:pt>
                <c:pt idx="2308">
                  <c:v>157407.17305371969</c:v>
                </c:pt>
                <c:pt idx="2309">
                  <c:v>157407.17305371969</c:v>
                </c:pt>
                <c:pt idx="2310">
                  <c:v>157407.17305371969</c:v>
                </c:pt>
                <c:pt idx="2311">
                  <c:v>157407.17305371969</c:v>
                </c:pt>
                <c:pt idx="2312">
                  <c:v>157407.17305371969</c:v>
                </c:pt>
                <c:pt idx="2313">
                  <c:v>157407.17305371969</c:v>
                </c:pt>
                <c:pt idx="2314">
                  <c:v>162894.67305371969</c:v>
                </c:pt>
                <c:pt idx="2315">
                  <c:v>162894.67305371969</c:v>
                </c:pt>
                <c:pt idx="2316">
                  <c:v>162894.67305371969</c:v>
                </c:pt>
                <c:pt idx="2317">
                  <c:v>162894.67305371969</c:v>
                </c:pt>
                <c:pt idx="2318">
                  <c:v>162894.67305371969</c:v>
                </c:pt>
                <c:pt idx="2319">
                  <c:v>162894.67305371969</c:v>
                </c:pt>
                <c:pt idx="2320">
                  <c:v>162894.67305371969</c:v>
                </c:pt>
                <c:pt idx="2321">
                  <c:v>162894.67305371969</c:v>
                </c:pt>
                <c:pt idx="2322">
                  <c:v>162894.67305371969</c:v>
                </c:pt>
                <c:pt idx="2323">
                  <c:v>162894.67305371969</c:v>
                </c:pt>
                <c:pt idx="2324">
                  <c:v>162894.67305371969</c:v>
                </c:pt>
                <c:pt idx="2325">
                  <c:v>162894.67305371969</c:v>
                </c:pt>
                <c:pt idx="2326">
                  <c:v>162894.67305371969</c:v>
                </c:pt>
                <c:pt idx="2327">
                  <c:v>162894.67305371969</c:v>
                </c:pt>
                <c:pt idx="2328">
                  <c:v>162894.67305371969</c:v>
                </c:pt>
                <c:pt idx="2329">
                  <c:v>162894.67305371969</c:v>
                </c:pt>
                <c:pt idx="2330">
                  <c:v>162894.67305371969</c:v>
                </c:pt>
                <c:pt idx="2331">
                  <c:v>162894.67305371969</c:v>
                </c:pt>
                <c:pt idx="2332">
                  <c:v>162894.67305371969</c:v>
                </c:pt>
                <c:pt idx="2333">
                  <c:v>162894.67305371969</c:v>
                </c:pt>
                <c:pt idx="2334">
                  <c:v>162894.67305371969</c:v>
                </c:pt>
                <c:pt idx="2335">
                  <c:v>162894.67305371969</c:v>
                </c:pt>
                <c:pt idx="2336">
                  <c:v>162894.67305371969</c:v>
                </c:pt>
                <c:pt idx="2337">
                  <c:v>162894.67305371969</c:v>
                </c:pt>
                <c:pt idx="2338">
                  <c:v>162894.67305371969</c:v>
                </c:pt>
                <c:pt idx="2339">
                  <c:v>162894.67305371969</c:v>
                </c:pt>
                <c:pt idx="2340">
                  <c:v>162894.67305371969</c:v>
                </c:pt>
                <c:pt idx="2341">
                  <c:v>162894.67305371969</c:v>
                </c:pt>
                <c:pt idx="2342">
                  <c:v>162894.67305371969</c:v>
                </c:pt>
                <c:pt idx="2343">
                  <c:v>162894.67305371969</c:v>
                </c:pt>
                <c:pt idx="2344">
                  <c:v>162894.67305371969</c:v>
                </c:pt>
                <c:pt idx="2345">
                  <c:v>162894.67305371969</c:v>
                </c:pt>
                <c:pt idx="2346">
                  <c:v>162894.67305371969</c:v>
                </c:pt>
                <c:pt idx="2347">
                  <c:v>162894.67305371969</c:v>
                </c:pt>
                <c:pt idx="2348">
                  <c:v>162894.67305371969</c:v>
                </c:pt>
                <c:pt idx="2349">
                  <c:v>162894.67305371969</c:v>
                </c:pt>
                <c:pt idx="2350">
                  <c:v>162894.67305371969</c:v>
                </c:pt>
                <c:pt idx="2351">
                  <c:v>162894.67305371969</c:v>
                </c:pt>
                <c:pt idx="2352">
                  <c:v>162894.67305371969</c:v>
                </c:pt>
                <c:pt idx="2353">
                  <c:v>162894.67305371969</c:v>
                </c:pt>
                <c:pt idx="2354">
                  <c:v>162894.67305371969</c:v>
                </c:pt>
                <c:pt idx="2355">
                  <c:v>162894.67305371969</c:v>
                </c:pt>
                <c:pt idx="2356">
                  <c:v>162894.67305371969</c:v>
                </c:pt>
                <c:pt idx="2357">
                  <c:v>162894.67305371969</c:v>
                </c:pt>
                <c:pt idx="2358">
                  <c:v>162894.67305371969</c:v>
                </c:pt>
                <c:pt idx="2359">
                  <c:v>162894.67305371969</c:v>
                </c:pt>
                <c:pt idx="2360">
                  <c:v>162894.67305371969</c:v>
                </c:pt>
                <c:pt idx="2361">
                  <c:v>162894.67305371969</c:v>
                </c:pt>
                <c:pt idx="2362">
                  <c:v>162057.17305371969</c:v>
                </c:pt>
                <c:pt idx="2363">
                  <c:v>164107.17305371969</c:v>
                </c:pt>
                <c:pt idx="2364">
                  <c:v>164107.17305371969</c:v>
                </c:pt>
                <c:pt idx="2365">
                  <c:v>164107.17305371969</c:v>
                </c:pt>
                <c:pt idx="2366">
                  <c:v>164107.17305371969</c:v>
                </c:pt>
                <c:pt idx="2367">
                  <c:v>164107.17305371969</c:v>
                </c:pt>
                <c:pt idx="2368">
                  <c:v>164107.17305371969</c:v>
                </c:pt>
                <c:pt idx="2369">
                  <c:v>164107.17305371969</c:v>
                </c:pt>
                <c:pt idx="2370">
                  <c:v>160469.67305371969</c:v>
                </c:pt>
                <c:pt idx="2371">
                  <c:v>165794.67305371969</c:v>
                </c:pt>
                <c:pt idx="2372">
                  <c:v>165794.67305371969</c:v>
                </c:pt>
                <c:pt idx="2373">
                  <c:v>165794.67305371969</c:v>
                </c:pt>
                <c:pt idx="2374">
                  <c:v>165794.67305371969</c:v>
                </c:pt>
                <c:pt idx="2375">
                  <c:v>165794.67305371969</c:v>
                </c:pt>
                <c:pt idx="2376">
                  <c:v>165794.67305371969</c:v>
                </c:pt>
                <c:pt idx="2377">
                  <c:v>165794.67305371969</c:v>
                </c:pt>
                <c:pt idx="2378">
                  <c:v>165794.67305371969</c:v>
                </c:pt>
                <c:pt idx="2379">
                  <c:v>165794.67305371969</c:v>
                </c:pt>
                <c:pt idx="2380">
                  <c:v>165794.67305371969</c:v>
                </c:pt>
                <c:pt idx="2381">
                  <c:v>165794.67305371969</c:v>
                </c:pt>
                <c:pt idx="2382">
                  <c:v>165794.67305371969</c:v>
                </c:pt>
                <c:pt idx="2383">
                  <c:v>165794.67305371969</c:v>
                </c:pt>
                <c:pt idx="2384">
                  <c:v>165794.67305371969</c:v>
                </c:pt>
                <c:pt idx="2385">
                  <c:v>165794.67305371969</c:v>
                </c:pt>
                <c:pt idx="2386">
                  <c:v>165794.67305371969</c:v>
                </c:pt>
                <c:pt idx="2387">
                  <c:v>165794.67305371969</c:v>
                </c:pt>
                <c:pt idx="2388">
                  <c:v>165794.67305371969</c:v>
                </c:pt>
                <c:pt idx="2389">
                  <c:v>165794.67305371969</c:v>
                </c:pt>
                <c:pt idx="2390">
                  <c:v>165794.67305371969</c:v>
                </c:pt>
                <c:pt idx="2391">
                  <c:v>165794.67305371969</c:v>
                </c:pt>
                <c:pt idx="2392">
                  <c:v>165794.67305371969</c:v>
                </c:pt>
                <c:pt idx="2393">
                  <c:v>165794.67305371969</c:v>
                </c:pt>
                <c:pt idx="2394">
                  <c:v>165794.67305371969</c:v>
                </c:pt>
                <c:pt idx="2395">
                  <c:v>165794.67305371969</c:v>
                </c:pt>
                <c:pt idx="2396">
                  <c:v>165794.67305371969</c:v>
                </c:pt>
                <c:pt idx="2397">
                  <c:v>165794.67305371969</c:v>
                </c:pt>
                <c:pt idx="2398">
                  <c:v>172932.17305371969</c:v>
                </c:pt>
                <c:pt idx="2399">
                  <c:v>172932.17305371969</c:v>
                </c:pt>
                <c:pt idx="2400">
                  <c:v>172932.17305371969</c:v>
                </c:pt>
                <c:pt idx="2401">
                  <c:v>172932.17305371969</c:v>
                </c:pt>
                <c:pt idx="2402">
                  <c:v>172932.17305371969</c:v>
                </c:pt>
                <c:pt idx="2403">
                  <c:v>172932.17305371969</c:v>
                </c:pt>
                <c:pt idx="2404">
                  <c:v>172932.17305371969</c:v>
                </c:pt>
                <c:pt idx="2405">
                  <c:v>172932.17305371969</c:v>
                </c:pt>
                <c:pt idx="2406">
                  <c:v>172932.17305371969</c:v>
                </c:pt>
                <c:pt idx="2407">
                  <c:v>172932.17305371969</c:v>
                </c:pt>
                <c:pt idx="2408">
                  <c:v>172932.17305371969</c:v>
                </c:pt>
                <c:pt idx="2409">
                  <c:v>172932.17305371969</c:v>
                </c:pt>
                <c:pt idx="2410">
                  <c:v>172932.17305371969</c:v>
                </c:pt>
                <c:pt idx="2411">
                  <c:v>172932.17305371969</c:v>
                </c:pt>
                <c:pt idx="2412">
                  <c:v>172932.17305371969</c:v>
                </c:pt>
                <c:pt idx="2413">
                  <c:v>172932.17305371969</c:v>
                </c:pt>
                <c:pt idx="2414">
                  <c:v>172932.17305371969</c:v>
                </c:pt>
                <c:pt idx="2415">
                  <c:v>172932.17305371969</c:v>
                </c:pt>
                <c:pt idx="2416">
                  <c:v>172932.17305371969</c:v>
                </c:pt>
                <c:pt idx="2417">
                  <c:v>172932.17305371969</c:v>
                </c:pt>
                <c:pt idx="2418">
                  <c:v>172932.17305371969</c:v>
                </c:pt>
                <c:pt idx="2419">
                  <c:v>172932.17305371969</c:v>
                </c:pt>
                <c:pt idx="2420">
                  <c:v>172932.17305371969</c:v>
                </c:pt>
                <c:pt idx="2421">
                  <c:v>172932.17305371969</c:v>
                </c:pt>
                <c:pt idx="2422">
                  <c:v>172932.17305371969</c:v>
                </c:pt>
                <c:pt idx="2423">
                  <c:v>172932.17305371969</c:v>
                </c:pt>
                <c:pt idx="2424">
                  <c:v>172932.17305371969</c:v>
                </c:pt>
                <c:pt idx="2425">
                  <c:v>172932.17305371969</c:v>
                </c:pt>
                <c:pt idx="2426">
                  <c:v>172932.17305371969</c:v>
                </c:pt>
                <c:pt idx="2427">
                  <c:v>172932.17305371969</c:v>
                </c:pt>
                <c:pt idx="2428">
                  <c:v>172932.17305371969</c:v>
                </c:pt>
                <c:pt idx="2429">
                  <c:v>172932.17305371969</c:v>
                </c:pt>
                <c:pt idx="2430">
                  <c:v>172932.17305371969</c:v>
                </c:pt>
                <c:pt idx="2431">
                  <c:v>172932.17305371969</c:v>
                </c:pt>
                <c:pt idx="2432">
                  <c:v>172932.17305371969</c:v>
                </c:pt>
                <c:pt idx="2433">
                  <c:v>172932.17305371969</c:v>
                </c:pt>
                <c:pt idx="2434">
                  <c:v>172932.17305371969</c:v>
                </c:pt>
                <c:pt idx="2435">
                  <c:v>172932.17305371969</c:v>
                </c:pt>
                <c:pt idx="2436">
                  <c:v>172932.17305371969</c:v>
                </c:pt>
                <c:pt idx="2437">
                  <c:v>172932.17305371969</c:v>
                </c:pt>
                <c:pt idx="2438">
                  <c:v>172932.17305371969</c:v>
                </c:pt>
                <c:pt idx="2439">
                  <c:v>172932.17305371969</c:v>
                </c:pt>
                <c:pt idx="2440">
                  <c:v>172932.17305371969</c:v>
                </c:pt>
                <c:pt idx="2441">
                  <c:v>172932.17305371969</c:v>
                </c:pt>
                <c:pt idx="2442">
                  <c:v>172932.17305371969</c:v>
                </c:pt>
                <c:pt idx="2443">
                  <c:v>172932.17305371969</c:v>
                </c:pt>
                <c:pt idx="2444">
                  <c:v>172932.17305371969</c:v>
                </c:pt>
                <c:pt idx="2445">
                  <c:v>172932.17305371969</c:v>
                </c:pt>
                <c:pt idx="2446">
                  <c:v>172932.17305371969</c:v>
                </c:pt>
                <c:pt idx="2447">
                  <c:v>172932.17305371969</c:v>
                </c:pt>
                <c:pt idx="2448">
                  <c:v>172932.17305371969</c:v>
                </c:pt>
                <c:pt idx="2449">
                  <c:v>172932.17305371969</c:v>
                </c:pt>
                <c:pt idx="2450">
                  <c:v>172932.17305371969</c:v>
                </c:pt>
                <c:pt idx="2451">
                  <c:v>172932.17305371969</c:v>
                </c:pt>
                <c:pt idx="2452">
                  <c:v>172932.17305371969</c:v>
                </c:pt>
                <c:pt idx="2453">
                  <c:v>172932.17305371969</c:v>
                </c:pt>
                <c:pt idx="2454">
                  <c:v>172932.17305371969</c:v>
                </c:pt>
                <c:pt idx="2455">
                  <c:v>172932.17305371969</c:v>
                </c:pt>
                <c:pt idx="2456">
                  <c:v>172932.17305371969</c:v>
                </c:pt>
                <c:pt idx="2457">
                  <c:v>172932.17305371969</c:v>
                </c:pt>
                <c:pt idx="2458">
                  <c:v>172932.17305371969</c:v>
                </c:pt>
                <c:pt idx="2459">
                  <c:v>172932.17305371969</c:v>
                </c:pt>
                <c:pt idx="2460">
                  <c:v>172932.17305371969</c:v>
                </c:pt>
                <c:pt idx="2461">
                  <c:v>172932.17305371969</c:v>
                </c:pt>
                <c:pt idx="2462">
                  <c:v>172932.17305371969</c:v>
                </c:pt>
                <c:pt idx="2463">
                  <c:v>172932.17305371969</c:v>
                </c:pt>
                <c:pt idx="2464">
                  <c:v>172932.17305371969</c:v>
                </c:pt>
                <c:pt idx="2465">
                  <c:v>172932.17305371969</c:v>
                </c:pt>
                <c:pt idx="2466">
                  <c:v>172932.17305371969</c:v>
                </c:pt>
                <c:pt idx="2467">
                  <c:v>172932.17305371969</c:v>
                </c:pt>
                <c:pt idx="2468">
                  <c:v>172932.17305371969</c:v>
                </c:pt>
                <c:pt idx="2469">
                  <c:v>172932.17305371969</c:v>
                </c:pt>
                <c:pt idx="2470">
                  <c:v>172932.17305371969</c:v>
                </c:pt>
                <c:pt idx="2471">
                  <c:v>172932.17305371969</c:v>
                </c:pt>
                <c:pt idx="2472">
                  <c:v>172932.17305371969</c:v>
                </c:pt>
                <c:pt idx="2473">
                  <c:v>172932.17305371969</c:v>
                </c:pt>
                <c:pt idx="2474">
                  <c:v>172744.67305371969</c:v>
                </c:pt>
                <c:pt idx="2475">
                  <c:v>172494.67305371969</c:v>
                </c:pt>
                <c:pt idx="2476">
                  <c:v>170844.67305371969</c:v>
                </c:pt>
                <c:pt idx="2477">
                  <c:v>170844.67305371969</c:v>
                </c:pt>
                <c:pt idx="2478">
                  <c:v>170844.67305371969</c:v>
                </c:pt>
                <c:pt idx="2479">
                  <c:v>172857.17305371969</c:v>
                </c:pt>
                <c:pt idx="2480">
                  <c:v>172857.17305371969</c:v>
                </c:pt>
                <c:pt idx="2481">
                  <c:v>172857.17305371969</c:v>
                </c:pt>
                <c:pt idx="2482">
                  <c:v>172857.17305371969</c:v>
                </c:pt>
                <c:pt idx="2483">
                  <c:v>172857.17305371969</c:v>
                </c:pt>
                <c:pt idx="2484">
                  <c:v>172857.17305371969</c:v>
                </c:pt>
                <c:pt idx="2485">
                  <c:v>172857.17305371969</c:v>
                </c:pt>
                <c:pt idx="2486">
                  <c:v>172582.17305371969</c:v>
                </c:pt>
                <c:pt idx="2487">
                  <c:v>172107.17305371969</c:v>
                </c:pt>
                <c:pt idx="2488">
                  <c:v>172107.17305371969</c:v>
                </c:pt>
                <c:pt idx="2489">
                  <c:v>171794.67305371969</c:v>
                </c:pt>
                <c:pt idx="2490">
                  <c:v>171794.67305371969</c:v>
                </c:pt>
                <c:pt idx="2491">
                  <c:v>171794.67305371969</c:v>
                </c:pt>
                <c:pt idx="2492">
                  <c:v>171794.67305371969</c:v>
                </c:pt>
                <c:pt idx="2493">
                  <c:v>171794.67305371969</c:v>
                </c:pt>
                <c:pt idx="2494">
                  <c:v>171457.17305371969</c:v>
                </c:pt>
                <c:pt idx="2495">
                  <c:v>171457.17305371969</c:v>
                </c:pt>
                <c:pt idx="2496">
                  <c:v>170994.67305371969</c:v>
                </c:pt>
                <c:pt idx="2497">
                  <c:v>170994.67305371969</c:v>
                </c:pt>
                <c:pt idx="2498">
                  <c:v>170994.67305371969</c:v>
                </c:pt>
                <c:pt idx="2499">
                  <c:v>170994.67305371969</c:v>
                </c:pt>
                <c:pt idx="2500">
                  <c:v>170644.67305371969</c:v>
                </c:pt>
                <c:pt idx="2501">
                  <c:v>171444.67305371969</c:v>
                </c:pt>
                <c:pt idx="2502">
                  <c:v>171244.67305371969</c:v>
                </c:pt>
                <c:pt idx="2503">
                  <c:v>173382.17305371969</c:v>
                </c:pt>
                <c:pt idx="2504">
                  <c:v>173382.17305371969</c:v>
                </c:pt>
                <c:pt idx="2505">
                  <c:v>173382.17305371969</c:v>
                </c:pt>
                <c:pt idx="2506">
                  <c:v>173382.17305371969</c:v>
                </c:pt>
                <c:pt idx="2507">
                  <c:v>173382.17305371969</c:v>
                </c:pt>
                <c:pt idx="2508">
                  <c:v>173382.17305371969</c:v>
                </c:pt>
                <c:pt idx="2509">
                  <c:v>173382.17305371969</c:v>
                </c:pt>
                <c:pt idx="2510">
                  <c:v>173382.17305371969</c:v>
                </c:pt>
                <c:pt idx="2511">
                  <c:v>173382.17305371969</c:v>
                </c:pt>
                <c:pt idx="2512">
                  <c:v>173382.17305371969</c:v>
                </c:pt>
                <c:pt idx="2513">
                  <c:v>173382.17305371969</c:v>
                </c:pt>
                <c:pt idx="2514">
                  <c:v>173382.17305371969</c:v>
                </c:pt>
                <c:pt idx="2515">
                  <c:v>173382.17305371969</c:v>
                </c:pt>
                <c:pt idx="2516">
                  <c:v>173382.17305371969</c:v>
                </c:pt>
                <c:pt idx="2517">
                  <c:v>172844.67305371969</c:v>
                </c:pt>
                <c:pt idx="2518">
                  <c:v>173969.67305371969</c:v>
                </c:pt>
                <c:pt idx="2519">
                  <c:v>173969.67305371969</c:v>
                </c:pt>
                <c:pt idx="2520">
                  <c:v>173969.67305371969</c:v>
                </c:pt>
                <c:pt idx="2521">
                  <c:v>173969.67305371969</c:v>
                </c:pt>
                <c:pt idx="2522">
                  <c:v>173969.67305371969</c:v>
                </c:pt>
                <c:pt idx="2523">
                  <c:v>176582.17305371969</c:v>
                </c:pt>
                <c:pt idx="2524">
                  <c:v>176582.17305371969</c:v>
                </c:pt>
                <c:pt idx="2525">
                  <c:v>176582.17305371969</c:v>
                </c:pt>
                <c:pt idx="2526">
                  <c:v>176582.17305371969</c:v>
                </c:pt>
                <c:pt idx="2527">
                  <c:v>176582.17305371969</c:v>
                </c:pt>
                <c:pt idx="2528">
                  <c:v>176582.17305371969</c:v>
                </c:pt>
                <c:pt idx="2529">
                  <c:v>176582.17305371969</c:v>
                </c:pt>
                <c:pt idx="2530">
                  <c:v>176582.17305371969</c:v>
                </c:pt>
                <c:pt idx="2531">
                  <c:v>176582.17305371969</c:v>
                </c:pt>
                <c:pt idx="2532">
                  <c:v>176582.17305371969</c:v>
                </c:pt>
                <c:pt idx="2533">
                  <c:v>176582.17305371969</c:v>
                </c:pt>
                <c:pt idx="2534">
                  <c:v>176582.17305371969</c:v>
                </c:pt>
                <c:pt idx="2535">
                  <c:v>176582.17305371969</c:v>
                </c:pt>
                <c:pt idx="2536">
                  <c:v>176582.17305371969</c:v>
                </c:pt>
                <c:pt idx="2537">
                  <c:v>176582.17305371969</c:v>
                </c:pt>
                <c:pt idx="2538">
                  <c:v>176582.17305371969</c:v>
                </c:pt>
                <c:pt idx="2539">
                  <c:v>176582.17305371969</c:v>
                </c:pt>
                <c:pt idx="2540">
                  <c:v>176582.17305371969</c:v>
                </c:pt>
                <c:pt idx="2541">
                  <c:v>176582.17305371969</c:v>
                </c:pt>
                <c:pt idx="2542">
                  <c:v>176582.17305371969</c:v>
                </c:pt>
                <c:pt idx="2543">
                  <c:v>176582.17305371969</c:v>
                </c:pt>
                <c:pt idx="2544">
                  <c:v>176582.17305371969</c:v>
                </c:pt>
                <c:pt idx="2545">
                  <c:v>176582.17305371969</c:v>
                </c:pt>
                <c:pt idx="2546">
                  <c:v>176582.17305371969</c:v>
                </c:pt>
                <c:pt idx="2547">
                  <c:v>176582.17305371969</c:v>
                </c:pt>
                <c:pt idx="2548">
                  <c:v>176582.17305371969</c:v>
                </c:pt>
                <c:pt idx="2549">
                  <c:v>176582.17305371969</c:v>
                </c:pt>
                <c:pt idx="2550">
                  <c:v>176582.17305371969</c:v>
                </c:pt>
                <c:pt idx="2551">
                  <c:v>176582.17305371969</c:v>
                </c:pt>
                <c:pt idx="2552">
                  <c:v>176582.17305371969</c:v>
                </c:pt>
                <c:pt idx="2553">
                  <c:v>176582.17305371969</c:v>
                </c:pt>
                <c:pt idx="2554">
                  <c:v>176582.17305371969</c:v>
                </c:pt>
                <c:pt idx="2555">
                  <c:v>176582.17305371969</c:v>
                </c:pt>
                <c:pt idx="2556">
                  <c:v>176582.17305371969</c:v>
                </c:pt>
              </c:numCache>
            </c:numRef>
          </c:val>
          <c:smooth val="0"/>
          <c:extLst>
            <c:ext xmlns:c16="http://schemas.microsoft.com/office/drawing/2014/chart" uri="{C3380CC4-5D6E-409C-BE32-E72D297353CC}">
              <c16:uniqueId val="{00000000-7755-4011-8102-327DDBDDBF66}"/>
            </c:ext>
          </c:extLst>
        </c:ser>
        <c:ser>
          <c:idx val="1"/>
          <c:order val="1"/>
          <c:tx>
            <c:strRef>
              <c:f>'Comparador de Resultados '!$P$10</c:f>
              <c:strCache>
                <c:ptCount val="1"/>
                <c:pt idx="0">
                  <c:v>EC-Out</c:v>
                </c:pt>
              </c:strCache>
            </c:strRef>
          </c:tx>
          <c:spPr>
            <a:ln w="31750"/>
          </c:spPr>
          <c:marker>
            <c:symbol val="none"/>
          </c:marker>
          <c:cat>
            <c:numRef>
              <c:f>'Comparador de Resultados '!$L$11:$L$2700</c:f>
              <c:numCache>
                <c:formatCode>m/d/yyyy</c:formatCode>
                <c:ptCount val="2690"/>
                <c:pt idx="0">
                  <c:v>36892</c:v>
                </c:pt>
                <c:pt idx="1">
                  <c:v>36893</c:v>
                </c:pt>
                <c:pt idx="2">
                  <c:v>36894</c:v>
                </c:pt>
                <c:pt idx="3">
                  <c:v>36895</c:v>
                </c:pt>
                <c:pt idx="4">
                  <c:v>36896</c:v>
                </c:pt>
                <c:pt idx="5">
                  <c:v>36897</c:v>
                </c:pt>
                <c:pt idx="6">
                  <c:v>36898</c:v>
                </c:pt>
                <c:pt idx="7">
                  <c:v>36899</c:v>
                </c:pt>
                <c:pt idx="8">
                  <c:v>36900</c:v>
                </c:pt>
                <c:pt idx="9">
                  <c:v>36901</c:v>
                </c:pt>
                <c:pt idx="10">
                  <c:v>36902</c:v>
                </c:pt>
                <c:pt idx="11">
                  <c:v>36903</c:v>
                </c:pt>
                <c:pt idx="12">
                  <c:v>36904</c:v>
                </c:pt>
                <c:pt idx="13">
                  <c:v>36905</c:v>
                </c:pt>
                <c:pt idx="14">
                  <c:v>36906</c:v>
                </c:pt>
                <c:pt idx="15">
                  <c:v>36907</c:v>
                </c:pt>
                <c:pt idx="16">
                  <c:v>36908</c:v>
                </c:pt>
                <c:pt idx="17">
                  <c:v>36909</c:v>
                </c:pt>
                <c:pt idx="18">
                  <c:v>36910</c:v>
                </c:pt>
                <c:pt idx="19">
                  <c:v>36911</c:v>
                </c:pt>
                <c:pt idx="20">
                  <c:v>36912</c:v>
                </c:pt>
                <c:pt idx="21">
                  <c:v>36913</c:v>
                </c:pt>
                <c:pt idx="22">
                  <c:v>36914</c:v>
                </c:pt>
                <c:pt idx="23">
                  <c:v>36915</c:v>
                </c:pt>
                <c:pt idx="24">
                  <c:v>36916</c:v>
                </c:pt>
                <c:pt idx="25">
                  <c:v>36917</c:v>
                </c:pt>
                <c:pt idx="26">
                  <c:v>36918</c:v>
                </c:pt>
                <c:pt idx="27">
                  <c:v>36919</c:v>
                </c:pt>
                <c:pt idx="28">
                  <c:v>36920</c:v>
                </c:pt>
                <c:pt idx="29">
                  <c:v>36921</c:v>
                </c:pt>
                <c:pt idx="30">
                  <c:v>36922</c:v>
                </c:pt>
                <c:pt idx="31">
                  <c:v>36923</c:v>
                </c:pt>
                <c:pt idx="32">
                  <c:v>36924</c:v>
                </c:pt>
                <c:pt idx="33">
                  <c:v>36925</c:v>
                </c:pt>
                <c:pt idx="34">
                  <c:v>36926</c:v>
                </c:pt>
                <c:pt idx="35">
                  <c:v>36927</c:v>
                </c:pt>
                <c:pt idx="36">
                  <c:v>36928</c:v>
                </c:pt>
                <c:pt idx="37">
                  <c:v>36929</c:v>
                </c:pt>
                <c:pt idx="38">
                  <c:v>36930</c:v>
                </c:pt>
                <c:pt idx="39">
                  <c:v>36931</c:v>
                </c:pt>
                <c:pt idx="40">
                  <c:v>36932</c:v>
                </c:pt>
                <c:pt idx="41">
                  <c:v>36933</c:v>
                </c:pt>
                <c:pt idx="42">
                  <c:v>36934</c:v>
                </c:pt>
                <c:pt idx="43">
                  <c:v>36935</c:v>
                </c:pt>
                <c:pt idx="44">
                  <c:v>36936</c:v>
                </c:pt>
                <c:pt idx="45">
                  <c:v>36937</c:v>
                </c:pt>
                <c:pt idx="46">
                  <c:v>36938</c:v>
                </c:pt>
                <c:pt idx="47">
                  <c:v>36939</c:v>
                </c:pt>
                <c:pt idx="48">
                  <c:v>36940</c:v>
                </c:pt>
                <c:pt idx="49">
                  <c:v>36941</c:v>
                </c:pt>
                <c:pt idx="50">
                  <c:v>36942</c:v>
                </c:pt>
                <c:pt idx="51">
                  <c:v>36943</c:v>
                </c:pt>
                <c:pt idx="52">
                  <c:v>36944</c:v>
                </c:pt>
                <c:pt idx="53">
                  <c:v>36945</c:v>
                </c:pt>
                <c:pt idx="54">
                  <c:v>36946</c:v>
                </c:pt>
                <c:pt idx="55">
                  <c:v>36947</c:v>
                </c:pt>
                <c:pt idx="56">
                  <c:v>36948</c:v>
                </c:pt>
                <c:pt idx="57">
                  <c:v>36949</c:v>
                </c:pt>
                <c:pt idx="58">
                  <c:v>36950</c:v>
                </c:pt>
                <c:pt idx="59">
                  <c:v>36951</c:v>
                </c:pt>
                <c:pt idx="60">
                  <c:v>36952</c:v>
                </c:pt>
                <c:pt idx="61">
                  <c:v>36953</c:v>
                </c:pt>
                <c:pt idx="62">
                  <c:v>36954</c:v>
                </c:pt>
                <c:pt idx="63">
                  <c:v>36955</c:v>
                </c:pt>
                <c:pt idx="64">
                  <c:v>36956</c:v>
                </c:pt>
                <c:pt idx="65">
                  <c:v>36957</c:v>
                </c:pt>
                <c:pt idx="66">
                  <c:v>36958</c:v>
                </c:pt>
                <c:pt idx="67">
                  <c:v>36959</c:v>
                </c:pt>
                <c:pt idx="68">
                  <c:v>36960</c:v>
                </c:pt>
                <c:pt idx="69">
                  <c:v>36961</c:v>
                </c:pt>
                <c:pt idx="70">
                  <c:v>36962</c:v>
                </c:pt>
                <c:pt idx="71">
                  <c:v>36963</c:v>
                </c:pt>
                <c:pt idx="72">
                  <c:v>36964</c:v>
                </c:pt>
                <c:pt idx="73">
                  <c:v>36965</c:v>
                </c:pt>
                <c:pt idx="74">
                  <c:v>36966</c:v>
                </c:pt>
                <c:pt idx="75">
                  <c:v>36967</c:v>
                </c:pt>
                <c:pt idx="76">
                  <c:v>36968</c:v>
                </c:pt>
                <c:pt idx="77">
                  <c:v>36969</c:v>
                </c:pt>
                <c:pt idx="78">
                  <c:v>36970</c:v>
                </c:pt>
                <c:pt idx="79">
                  <c:v>36971</c:v>
                </c:pt>
                <c:pt idx="80">
                  <c:v>36972</c:v>
                </c:pt>
                <c:pt idx="81">
                  <c:v>36973</c:v>
                </c:pt>
                <c:pt idx="82">
                  <c:v>36974</c:v>
                </c:pt>
                <c:pt idx="83">
                  <c:v>36975</c:v>
                </c:pt>
                <c:pt idx="84">
                  <c:v>36976</c:v>
                </c:pt>
                <c:pt idx="85">
                  <c:v>36977</c:v>
                </c:pt>
                <c:pt idx="86">
                  <c:v>36978</c:v>
                </c:pt>
                <c:pt idx="87">
                  <c:v>36979</c:v>
                </c:pt>
                <c:pt idx="88">
                  <c:v>36980</c:v>
                </c:pt>
                <c:pt idx="89">
                  <c:v>36981</c:v>
                </c:pt>
                <c:pt idx="90">
                  <c:v>36982</c:v>
                </c:pt>
                <c:pt idx="91">
                  <c:v>36983</c:v>
                </c:pt>
                <c:pt idx="92">
                  <c:v>36984</c:v>
                </c:pt>
                <c:pt idx="93">
                  <c:v>36985</c:v>
                </c:pt>
                <c:pt idx="94">
                  <c:v>36986</c:v>
                </c:pt>
                <c:pt idx="95">
                  <c:v>36987</c:v>
                </c:pt>
                <c:pt idx="96">
                  <c:v>36988</c:v>
                </c:pt>
                <c:pt idx="97">
                  <c:v>36989</c:v>
                </c:pt>
                <c:pt idx="98">
                  <c:v>36990</c:v>
                </c:pt>
                <c:pt idx="99">
                  <c:v>36991</c:v>
                </c:pt>
                <c:pt idx="100">
                  <c:v>36992</c:v>
                </c:pt>
                <c:pt idx="101">
                  <c:v>36993</c:v>
                </c:pt>
                <c:pt idx="102">
                  <c:v>36994</c:v>
                </c:pt>
                <c:pt idx="103">
                  <c:v>36995</c:v>
                </c:pt>
                <c:pt idx="104">
                  <c:v>36996</c:v>
                </c:pt>
                <c:pt idx="105">
                  <c:v>36997</c:v>
                </c:pt>
                <c:pt idx="106">
                  <c:v>36998</c:v>
                </c:pt>
                <c:pt idx="107">
                  <c:v>36999</c:v>
                </c:pt>
                <c:pt idx="108">
                  <c:v>37000</c:v>
                </c:pt>
                <c:pt idx="109">
                  <c:v>37001</c:v>
                </c:pt>
                <c:pt idx="110">
                  <c:v>37002</c:v>
                </c:pt>
                <c:pt idx="111">
                  <c:v>37003</c:v>
                </c:pt>
                <c:pt idx="112">
                  <c:v>37004</c:v>
                </c:pt>
                <c:pt idx="113">
                  <c:v>37005</c:v>
                </c:pt>
                <c:pt idx="114">
                  <c:v>37006</c:v>
                </c:pt>
                <c:pt idx="115">
                  <c:v>37007</c:v>
                </c:pt>
                <c:pt idx="116">
                  <c:v>37008</c:v>
                </c:pt>
                <c:pt idx="117">
                  <c:v>37009</c:v>
                </c:pt>
                <c:pt idx="118">
                  <c:v>37010</c:v>
                </c:pt>
                <c:pt idx="119">
                  <c:v>37011</c:v>
                </c:pt>
                <c:pt idx="120">
                  <c:v>37012</c:v>
                </c:pt>
                <c:pt idx="121">
                  <c:v>37013</c:v>
                </c:pt>
                <c:pt idx="122">
                  <c:v>37014</c:v>
                </c:pt>
                <c:pt idx="123">
                  <c:v>37015</c:v>
                </c:pt>
                <c:pt idx="124">
                  <c:v>37016</c:v>
                </c:pt>
                <c:pt idx="125">
                  <c:v>37017</c:v>
                </c:pt>
                <c:pt idx="126">
                  <c:v>37018</c:v>
                </c:pt>
                <c:pt idx="127">
                  <c:v>37019</c:v>
                </c:pt>
                <c:pt idx="128">
                  <c:v>37020</c:v>
                </c:pt>
                <c:pt idx="129">
                  <c:v>37021</c:v>
                </c:pt>
                <c:pt idx="130">
                  <c:v>37022</c:v>
                </c:pt>
                <c:pt idx="131">
                  <c:v>37023</c:v>
                </c:pt>
                <c:pt idx="132">
                  <c:v>37024</c:v>
                </c:pt>
                <c:pt idx="133">
                  <c:v>37025</c:v>
                </c:pt>
                <c:pt idx="134">
                  <c:v>37026</c:v>
                </c:pt>
                <c:pt idx="135">
                  <c:v>37027</c:v>
                </c:pt>
                <c:pt idx="136">
                  <c:v>37028</c:v>
                </c:pt>
                <c:pt idx="137">
                  <c:v>37029</c:v>
                </c:pt>
                <c:pt idx="138">
                  <c:v>37030</c:v>
                </c:pt>
                <c:pt idx="139">
                  <c:v>37031</c:v>
                </c:pt>
                <c:pt idx="140">
                  <c:v>37032</c:v>
                </c:pt>
                <c:pt idx="141">
                  <c:v>37033</c:v>
                </c:pt>
                <c:pt idx="142">
                  <c:v>37034</c:v>
                </c:pt>
                <c:pt idx="143">
                  <c:v>37035</c:v>
                </c:pt>
                <c:pt idx="144">
                  <c:v>37036</c:v>
                </c:pt>
                <c:pt idx="145">
                  <c:v>37037</c:v>
                </c:pt>
                <c:pt idx="146">
                  <c:v>37038</c:v>
                </c:pt>
                <c:pt idx="147">
                  <c:v>37039</c:v>
                </c:pt>
                <c:pt idx="148">
                  <c:v>37040</c:v>
                </c:pt>
                <c:pt idx="149">
                  <c:v>37041</c:v>
                </c:pt>
                <c:pt idx="150">
                  <c:v>37042</c:v>
                </c:pt>
                <c:pt idx="151">
                  <c:v>37043</c:v>
                </c:pt>
                <c:pt idx="152">
                  <c:v>37044</c:v>
                </c:pt>
                <c:pt idx="153">
                  <c:v>37045</c:v>
                </c:pt>
                <c:pt idx="154">
                  <c:v>37046</c:v>
                </c:pt>
                <c:pt idx="155">
                  <c:v>37047</c:v>
                </c:pt>
                <c:pt idx="156">
                  <c:v>37048</c:v>
                </c:pt>
                <c:pt idx="157">
                  <c:v>37049</c:v>
                </c:pt>
                <c:pt idx="158">
                  <c:v>37050</c:v>
                </c:pt>
                <c:pt idx="159">
                  <c:v>37051</c:v>
                </c:pt>
                <c:pt idx="160">
                  <c:v>37052</c:v>
                </c:pt>
                <c:pt idx="161">
                  <c:v>37053</c:v>
                </c:pt>
                <c:pt idx="162">
                  <c:v>37054</c:v>
                </c:pt>
                <c:pt idx="163">
                  <c:v>37055</c:v>
                </c:pt>
                <c:pt idx="164">
                  <c:v>37056</c:v>
                </c:pt>
                <c:pt idx="165">
                  <c:v>37057</c:v>
                </c:pt>
                <c:pt idx="166">
                  <c:v>37058</c:v>
                </c:pt>
                <c:pt idx="167">
                  <c:v>37059</c:v>
                </c:pt>
                <c:pt idx="168">
                  <c:v>37060</c:v>
                </c:pt>
                <c:pt idx="169">
                  <c:v>37061</c:v>
                </c:pt>
                <c:pt idx="170">
                  <c:v>37062</c:v>
                </c:pt>
                <c:pt idx="171">
                  <c:v>37063</c:v>
                </c:pt>
                <c:pt idx="172">
                  <c:v>37064</c:v>
                </c:pt>
                <c:pt idx="173">
                  <c:v>37065</c:v>
                </c:pt>
                <c:pt idx="174">
                  <c:v>37066</c:v>
                </c:pt>
                <c:pt idx="175">
                  <c:v>37067</c:v>
                </c:pt>
                <c:pt idx="176">
                  <c:v>37068</c:v>
                </c:pt>
                <c:pt idx="177">
                  <c:v>37069</c:v>
                </c:pt>
                <c:pt idx="178">
                  <c:v>37070</c:v>
                </c:pt>
                <c:pt idx="179">
                  <c:v>37071</c:v>
                </c:pt>
                <c:pt idx="180">
                  <c:v>37072</c:v>
                </c:pt>
                <c:pt idx="181">
                  <c:v>37073</c:v>
                </c:pt>
                <c:pt idx="182">
                  <c:v>37074</c:v>
                </c:pt>
                <c:pt idx="183">
                  <c:v>37075</c:v>
                </c:pt>
                <c:pt idx="184">
                  <c:v>37076</c:v>
                </c:pt>
                <c:pt idx="185">
                  <c:v>37077</c:v>
                </c:pt>
                <c:pt idx="186">
                  <c:v>37078</c:v>
                </c:pt>
                <c:pt idx="187">
                  <c:v>37079</c:v>
                </c:pt>
                <c:pt idx="188">
                  <c:v>37080</c:v>
                </c:pt>
                <c:pt idx="189">
                  <c:v>37081</c:v>
                </c:pt>
                <c:pt idx="190">
                  <c:v>37082</c:v>
                </c:pt>
                <c:pt idx="191">
                  <c:v>37083</c:v>
                </c:pt>
                <c:pt idx="192">
                  <c:v>37084</c:v>
                </c:pt>
                <c:pt idx="193">
                  <c:v>37085</c:v>
                </c:pt>
                <c:pt idx="194">
                  <c:v>37086</c:v>
                </c:pt>
                <c:pt idx="195">
                  <c:v>37087</c:v>
                </c:pt>
                <c:pt idx="196">
                  <c:v>37088</c:v>
                </c:pt>
                <c:pt idx="197">
                  <c:v>37089</c:v>
                </c:pt>
                <c:pt idx="198">
                  <c:v>37090</c:v>
                </c:pt>
                <c:pt idx="199">
                  <c:v>37091</c:v>
                </c:pt>
                <c:pt idx="200">
                  <c:v>37092</c:v>
                </c:pt>
                <c:pt idx="201">
                  <c:v>37093</c:v>
                </c:pt>
                <c:pt idx="202">
                  <c:v>37094</c:v>
                </c:pt>
                <c:pt idx="203">
                  <c:v>37095</c:v>
                </c:pt>
                <c:pt idx="204">
                  <c:v>37096</c:v>
                </c:pt>
                <c:pt idx="205">
                  <c:v>37097</c:v>
                </c:pt>
                <c:pt idx="206">
                  <c:v>37098</c:v>
                </c:pt>
                <c:pt idx="207">
                  <c:v>37099</c:v>
                </c:pt>
                <c:pt idx="208">
                  <c:v>37100</c:v>
                </c:pt>
                <c:pt idx="209">
                  <c:v>37101</c:v>
                </c:pt>
                <c:pt idx="210">
                  <c:v>37102</c:v>
                </c:pt>
                <c:pt idx="211">
                  <c:v>37103</c:v>
                </c:pt>
                <c:pt idx="212">
                  <c:v>37104</c:v>
                </c:pt>
                <c:pt idx="213">
                  <c:v>37105</c:v>
                </c:pt>
                <c:pt idx="214">
                  <c:v>37106</c:v>
                </c:pt>
                <c:pt idx="215">
                  <c:v>37107</c:v>
                </c:pt>
                <c:pt idx="216">
                  <c:v>37108</c:v>
                </c:pt>
                <c:pt idx="217">
                  <c:v>37109</c:v>
                </c:pt>
                <c:pt idx="218">
                  <c:v>37110</c:v>
                </c:pt>
                <c:pt idx="219">
                  <c:v>37111</c:v>
                </c:pt>
                <c:pt idx="220">
                  <c:v>37112</c:v>
                </c:pt>
                <c:pt idx="221">
                  <c:v>37113</c:v>
                </c:pt>
                <c:pt idx="222">
                  <c:v>37114</c:v>
                </c:pt>
                <c:pt idx="223">
                  <c:v>37115</c:v>
                </c:pt>
                <c:pt idx="224">
                  <c:v>37116</c:v>
                </c:pt>
                <c:pt idx="225">
                  <c:v>37117</c:v>
                </c:pt>
                <c:pt idx="226">
                  <c:v>37118</c:v>
                </c:pt>
                <c:pt idx="227">
                  <c:v>37119</c:v>
                </c:pt>
                <c:pt idx="228">
                  <c:v>37120</c:v>
                </c:pt>
                <c:pt idx="229">
                  <c:v>37121</c:v>
                </c:pt>
                <c:pt idx="230">
                  <c:v>37122</c:v>
                </c:pt>
                <c:pt idx="231">
                  <c:v>37123</c:v>
                </c:pt>
                <c:pt idx="232">
                  <c:v>37124</c:v>
                </c:pt>
                <c:pt idx="233">
                  <c:v>37125</c:v>
                </c:pt>
                <c:pt idx="234">
                  <c:v>37126</c:v>
                </c:pt>
                <c:pt idx="235">
                  <c:v>37127</c:v>
                </c:pt>
                <c:pt idx="236">
                  <c:v>37128</c:v>
                </c:pt>
                <c:pt idx="237">
                  <c:v>37129</c:v>
                </c:pt>
                <c:pt idx="238">
                  <c:v>37130</c:v>
                </c:pt>
                <c:pt idx="239">
                  <c:v>37131</c:v>
                </c:pt>
                <c:pt idx="240">
                  <c:v>37132</c:v>
                </c:pt>
                <c:pt idx="241">
                  <c:v>37133</c:v>
                </c:pt>
                <c:pt idx="242">
                  <c:v>37134</c:v>
                </c:pt>
                <c:pt idx="243">
                  <c:v>37135</c:v>
                </c:pt>
                <c:pt idx="244">
                  <c:v>37136</c:v>
                </c:pt>
                <c:pt idx="245">
                  <c:v>37137</c:v>
                </c:pt>
                <c:pt idx="246">
                  <c:v>37138</c:v>
                </c:pt>
                <c:pt idx="247">
                  <c:v>37139</c:v>
                </c:pt>
                <c:pt idx="248">
                  <c:v>37140</c:v>
                </c:pt>
                <c:pt idx="249">
                  <c:v>37141</c:v>
                </c:pt>
                <c:pt idx="250">
                  <c:v>37142</c:v>
                </c:pt>
                <c:pt idx="251">
                  <c:v>37143</c:v>
                </c:pt>
                <c:pt idx="252">
                  <c:v>37144</c:v>
                </c:pt>
                <c:pt idx="253">
                  <c:v>37145</c:v>
                </c:pt>
                <c:pt idx="254">
                  <c:v>37146</c:v>
                </c:pt>
                <c:pt idx="255">
                  <c:v>37147</c:v>
                </c:pt>
                <c:pt idx="256">
                  <c:v>37148</c:v>
                </c:pt>
                <c:pt idx="257">
                  <c:v>37149</c:v>
                </c:pt>
                <c:pt idx="258">
                  <c:v>37150</c:v>
                </c:pt>
                <c:pt idx="259">
                  <c:v>37151</c:v>
                </c:pt>
                <c:pt idx="260">
                  <c:v>37152</c:v>
                </c:pt>
                <c:pt idx="261">
                  <c:v>37153</c:v>
                </c:pt>
                <c:pt idx="262">
                  <c:v>37154</c:v>
                </c:pt>
                <c:pt idx="263">
                  <c:v>37155</c:v>
                </c:pt>
                <c:pt idx="264">
                  <c:v>37156</c:v>
                </c:pt>
                <c:pt idx="265">
                  <c:v>37157</c:v>
                </c:pt>
                <c:pt idx="266">
                  <c:v>37158</c:v>
                </c:pt>
                <c:pt idx="267">
                  <c:v>37159</c:v>
                </c:pt>
                <c:pt idx="268">
                  <c:v>37160</c:v>
                </c:pt>
                <c:pt idx="269">
                  <c:v>37161</c:v>
                </c:pt>
                <c:pt idx="270">
                  <c:v>37162</c:v>
                </c:pt>
                <c:pt idx="271">
                  <c:v>37163</c:v>
                </c:pt>
                <c:pt idx="272">
                  <c:v>37164</c:v>
                </c:pt>
                <c:pt idx="273">
                  <c:v>37165</c:v>
                </c:pt>
                <c:pt idx="274">
                  <c:v>37166</c:v>
                </c:pt>
                <c:pt idx="275">
                  <c:v>37167</c:v>
                </c:pt>
                <c:pt idx="276">
                  <c:v>37168</c:v>
                </c:pt>
                <c:pt idx="277">
                  <c:v>37169</c:v>
                </c:pt>
                <c:pt idx="278">
                  <c:v>37170</c:v>
                </c:pt>
                <c:pt idx="279">
                  <c:v>37171</c:v>
                </c:pt>
                <c:pt idx="280">
                  <c:v>37172</c:v>
                </c:pt>
                <c:pt idx="281">
                  <c:v>37173</c:v>
                </c:pt>
                <c:pt idx="282">
                  <c:v>37174</c:v>
                </c:pt>
                <c:pt idx="283">
                  <c:v>37175</c:v>
                </c:pt>
                <c:pt idx="284">
                  <c:v>37176</c:v>
                </c:pt>
                <c:pt idx="285">
                  <c:v>37177</c:v>
                </c:pt>
                <c:pt idx="286">
                  <c:v>37178</c:v>
                </c:pt>
                <c:pt idx="287">
                  <c:v>37179</c:v>
                </c:pt>
                <c:pt idx="288">
                  <c:v>37180</c:v>
                </c:pt>
                <c:pt idx="289">
                  <c:v>37181</c:v>
                </c:pt>
                <c:pt idx="290">
                  <c:v>37182</c:v>
                </c:pt>
                <c:pt idx="291">
                  <c:v>37183</c:v>
                </c:pt>
                <c:pt idx="292">
                  <c:v>37184</c:v>
                </c:pt>
                <c:pt idx="293">
                  <c:v>37185</c:v>
                </c:pt>
                <c:pt idx="294">
                  <c:v>37186</c:v>
                </c:pt>
                <c:pt idx="295">
                  <c:v>37187</c:v>
                </c:pt>
                <c:pt idx="296">
                  <c:v>37188</c:v>
                </c:pt>
                <c:pt idx="297">
                  <c:v>37189</c:v>
                </c:pt>
                <c:pt idx="298">
                  <c:v>37190</c:v>
                </c:pt>
                <c:pt idx="299">
                  <c:v>37191</c:v>
                </c:pt>
                <c:pt idx="300">
                  <c:v>37192</c:v>
                </c:pt>
                <c:pt idx="301">
                  <c:v>37193</c:v>
                </c:pt>
                <c:pt idx="302">
                  <c:v>37194</c:v>
                </c:pt>
                <c:pt idx="303">
                  <c:v>37195</c:v>
                </c:pt>
                <c:pt idx="304">
                  <c:v>37196</c:v>
                </c:pt>
                <c:pt idx="305">
                  <c:v>37197</c:v>
                </c:pt>
                <c:pt idx="306">
                  <c:v>37198</c:v>
                </c:pt>
                <c:pt idx="307">
                  <c:v>37199</c:v>
                </c:pt>
                <c:pt idx="308">
                  <c:v>37200</c:v>
                </c:pt>
                <c:pt idx="309">
                  <c:v>37201</c:v>
                </c:pt>
                <c:pt idx="310">
                  <c:v>37202</c:v>
                </c:pt>
                <c:pt idx="311">
                  <c:v>37203</c:v>
                </c:pt>
                <c:pt idx="312">
                  <c:v>37204</c:v>
                </c:pt>
                <c:pt idx="313">
                  <c:v>37205</c:v>
                </c:pt>
                <c:pt idx="314">
                  <c:v>37206</c:v>
                </c:pt>
                <c:pt idx="315">
                  <c:v>37207</c:v>
                </c:pt>
                <c:pt idx="316">
                  <c:v>37208</c:v>
                </c:pt>
                <c:pt idx="317">
                  <c:v>37209</c:v>
                </c:pt>
                <c:pt idx="318">
                  <c:v>37210</c:v>
                </c:pt>
                <c:pt idx="319">
                  <c:v>37211</c:v>
                </c:pt>
                <c:pt idx="320">
                  <c:v>37212</c:v>
                </c:pt>
                <c:pt idx="321">
                  <c:v>37213</c:v>
                </c:pt>
                <c:pt idx="322">
                  <c:v>37214</c:v>
                </c:pt>
                <c:pt idx="323">
                  <c:v>37215</c:v>
                </c:pt>
                <c:pt idx="324">
                  <c:v>37216</c:v>
                </c:pt>
                <c:pt idx="325">
                  <c:v>37217</c:v>
                </c:pt>
                <c:pt idx="326">
                  <c:v>37218</c:v>
                </c:pt>
                <c:pt idx="327">
                  <c:v>37219</c:v>
                </c:pt>
                <c:pt idx="328">
                  <c:v>37220</c:v>
                </c:pt>
                <c:pt idx="329">
                  <c:v>37221</c:v>
                </c:pt>
                <c:pt idx="330">
                  <c:v>37222</c:v>
                </c:pt>
                <c:pt idx="331">
                  <c:v>37223</c:v>
                </c:pt>
                <c:pt idx="332">
                  <c:v>37224</c:v>
                </c:pt>
                <c:pt idx="333">
                  <c:v>37225</c:v>
                </c:pt>
                <c:pt idx="334">
                  <c:v>37226</c:v>
                </c:pt>
                <c:pt idx="335">
                  <c:v>37227</c:v>
                </c:pt>
                <c:pt idx="336">
                  <c:v>37228</c:v>
                </c:pt>
                <c:pt idx="337">
                  <c:v>37229</c:v>
                </c:pt>
                <c:pt idx="338">
                  <c:v>37230</c:v>
                </c:pt>
                <c:pt idx="339">
                  <c:v>37231</c:v>
                </c:pt>
                <c:pt idx="340">
                  <c:v>37232</c:v>
                </c:pt>
                <c:pt idx="341">
                  <c:v>37233</c:v>
                </c:pt>
                <c:pt idx="342">
                  <c:v>37234</c:v>
                </c:pt>
                <c:pt idx="343">
                  <c:v>37235</c:v>
                </c:pt>
                <c:pt idx="344">
                  <c:v>37236</c:v>
                </c:pt>
                <c:pt idx="345">
                  <c:v>37237</c:v>
                </c:pt>
                <c:pt idx="346">
                  <c:v>37238</c:v>
                </c:pt>
                <c:pt idx="347">
                  <c:v>37239</c:v>
                </c:pt>
                <c:pt idx="348">
                  <c:v>37240</c:v>
                </c:pt>
                <c:pt idx="349">
                  <c:v>37241</c:v>
                </c:pt>
                <c:pt idx="350">
                  <c:v>37242</c:v>
                </c:pt>
                <c:pt idx="351">
                  <c:v>37243</c:v>
                </c:pt>
                <c:pt idx="352">
                  <c:v>37244</c:v>
                </c:pt>
                <c:pt idx="353">
                  <c:v>37245</c:v>
                </c:pt>
                <c:pt idx="354">
                  <c:v>37246</c:v>
                </c:pt>
                <c:pt idx="355">
                  <c:v>37247</c:v>
                </c:pt>
                <c:pt idx="356">
                  <c:v>37248</c:v>
                </c:pt>
                <c:pt idx="357">
                  <c:v>37249</c:v>
                </c:pt>
                <c:pt idx="358">
                  <c:v>37250</c:v>
                </c:pt>
                <c:pt idx="359">
                  <c:v>37251</c:v>
                </c:pt>
                <c:pt idx="360">
                  <c:v>37252</c:v>
                </c:pt>
                <c:pt idx="361">
                  <c:v>37253</c:v>
                </c:pt>
                <c:pt idx="362">
                  <c:v>37254</c:v>
                </c:pt>
                <c:pt idx="363">
                  <c:v>37255</c:v>
                </c:pt>
                <c:pt idx="364">
                  <c:v>37256</c:v>
                </c:pt>
                <c:pt idx="365">
                  <c:v>37257</c:v>
                </c:pt>
                <c:pt idx="366">
                  <c:v>37258</c:v>
                </c:pt>
                <c:pt idx="367">
                  <c:v>37259</c:v>
                </c:pt>
                <c:pt idx="368">
                  <c:v>37260</c:v>
                </c:pt>
                <c:pt idx="369">
                  <c:v>37261</c:v>
                </c:pt>
                <c:pt idx="370">
                  <c:v>37262</c:v>
                </c:pt>
                <c:pt idx="371">
                  <c:v>37263</c:v>
                </c:pt>
                <c:pt idx="372">
                  <c:v>37264</c:v>
                </c:pt>
                <c:pt idx="373">
                  <c:v>37265</c:v>
                </c:pt>
                <c:pt idx="374">
                  <c:v>37266</c:v>
                </c:pt>
                <c:pt idx="375">
                  <c:v>37267</c:v>
                </c:pt>
                <c:pt idx="376">
                  <c:v>37268</c:v>
                </c:pt>
                <c:pt idx="377">
                  <c:v>37269</c:v>
                </c:pt>
                <c:pt idx="378">
                  <c:v>37270</c:v>
                </c:pt>
                <c:pt idx="379">
                  <c:v>37271</c:v>
                </c:pt>
                <c:pt idx="380">
                  <c:v>37272</c:v>
                </c:pt>
                <c:pt idx="381">
                  <c:v>37273</c:v>
                </c:pt>
                <c:pt idx="382">
                  <c:v>37274</c:v>
                </c:pt>
                <c:pt idx="383">
                  <c:v>37275</c:v>
                </c:pt>
                <c:pt idx="384">
                  <c:v>37276</c:v>
                </c:pt>
                <c:pt idx="385">
                  <c:v>37277</c:v>
                </c:pt>
                <c:pt idx="386">
                  <c:v>37278</c:v>
                </c:pt>
                <c:pt idx="387">
                  <c:v>37279</c:v>
                </c:pt>
                <c:pt idx="388">
                  <c:v>37280</c:v>
                </c:pt>
                <c:pt idx="389">
                  <c:v>37281</c:v>
                </c:pt>
                <c:pt idx="390">
                  <c:v>37282</c:v>
                </c:pt>
                <c:pt idx="391">
                  <c:v>37283</c:v>
                </c:pt>
                <c:pt idx="392">
                  <c:v>37284</c:v>
                </c:pt>
                <c:pt idx="393">
                  <c:v>37285</c:v>
                </c:pt>
                <c:pt idx="394">
                  <c:v>37286</c:v>
                </c:pt>
                <c:pt idx="395">
                  <c:v>37287</c:v>
                </c:pt>
                <c:pt idx="396">
                  <c:v>37288</c:v>
                </c:pt>
                <c:pt idx="397">
                  <c:v>37289</c:v>
                </c:pt>
                <c:pt idx="398">
                  <c:v>37290</c:v>
                </c:pt>
                <c:pt idx="399">
                  <c:v>37291</c:v>
                </c:pt>
                <c:pt idx="400">
                  <c:v>37292</c:v>
                </c:pt>
                <c:pt idx="401">
                  <c:v>37293</c:v>
                </c:pt>
                <c:pt idx="402">
                  <c:v>37294</c:v>
                </c:pt>
                <c:pt idx="403">
                  <c:v>37295</c:v>
                </c:pt>
                <c:pt idx="404">
                  <c:v>37296</c:v>
                </c:pt>
                <c:pt idx="405">
                  <c:v>37297</c:v>
                </c:pt>
                <c:pt idx="406">
                  <c:v>37298</c:v>
                </c:pt>
                <c:pt idx="407">
                  <c:v>37299</c:v>
                </c:pt>
                <c:pt idx="408">
                  <c:v>37300</c:v>
                </c:pt>
                <c:pt idx="409">
                  <c:v>37301</c:v>
                </c:pt>
                <c:pt idx="410">
                  <c:v>37302</c:v>
                </c:pt>
                <c:pt idx="411">
                  <c:v>37303</c:v>
                </c:pt>
                <c:pt idx="412">
                  <c:v>37304</c:v>
                </c:pt>
                <c:pt idx="413">
                  <c:v>37305</c:v>
                </c:pt>
                <c:pt idx="414">
                  <c:v>37306</c:v>
                </c:pt>
                <c:pt idx="415">
                  <c:v>37307</c:v>
                </c:pt>
                <c:pt idx="416">
                  <c:v>37308</c:v>
                </c:pt>
                <c:pt idx="417">
                  <c:v>37309</c:v>
                </c:pt>
                <c:pt idx="418">
                  <c:v>37310</c:v>
                </c:pt>
                <c:pt idx="419">
                  <c:v>37311</c:v>
                </c:pt>
                <c:pt idx="420">
                  <c:v>37312</c:v>
                </c:pt>
                <c:pt idx="421">
                  <c:v>37313</c:v>
                </c:pt>
                <c:pt idx="422">
                  <c:v>37314</c:v>
                </c:pt>
                <c:pt idx="423">
                  <c:v>37315</c:v>
                </c:pt>
                <c:pt idx="424">
                  <c:v>37316</c:v>
                </c:pt>
                <c:pt idx="425">
                  <c:v>37317</c:v>
                </c:pt>
                <c:pt idx="426">
                  <c:v>37318</c:v>
                </c:pt>
                <c:pt idx="427">
                  <c:v>37319</c:v>
                </c:pt>
                <c:pt idx="428">
                  <c:v>37320</c:v>
                </c:pt>
                <c:pt idx="429">
                  <c:v>37321</c:v>
                </c:pt>
                <c:pt idx="430">
                  <c:v>37322</c:v>
                </c:pt>
                <c:pt idx="431">
                  <c:v>37323</c:v>
                </c:pt>
                <c:pt idx="432">
                  <c:v>37324</c:v>
                </c:pt>
                <c:pt idx="433">
                  <c:v>37325</c:v>
                </c:pt>
                <c:pt idx="434">
                  <c:v>37326</c:v>
                </c:pt>
                <c:pt idx="435">
                  <c:v>37327</c:v>
                </c:pt>
                <c:pt idx="436">
                  <c:v>37328</c:v>
                </c:pt>
                <c:pt idx="437">
                  <c:v>37329</c:v>
                </c:pt>
                <c:pt idx="438">
                  <c:v>37330</c:v>
                </c:pt>
                <c:pt idx="439">
                  <c:v>37331</c:v>
                </c:pt>
                <c:pt idx="440">
                  <c:v>37332</c:v>
                </c:pt>
                <c:pt idx="441">
                  <c:v>37333</c:v>
                </c:pt>
                <c:pt idx="442">
                  <c:v>37334</c:v>
                </c:pt>
                <c:pt idx="443">
                  <c:v>37335</c:v>
                </c:pt>
                <c:pt idx="444">
                  <c:v>37336</c:v>
                </c:pt>
                <c:pt idx="445">
                  <c:v>37337</c:v>
                </c:pt>
                <c:pt idx="446">
                  <c:v>37338</c:v>
                </c:pt>
                <c:pt idx="447">
                  <c:v>37339</c:v>
                </c:pt>
                <c:pt idx="448">
                  <c:v>37340</c:v>
                </c:pt>
                <c:pt idx="449">
                  <c:v>37341</c:v>
                </c:pt>
                <c:pt idx="450">
                  <c:v>37342</c:v>
                </c:pt>
                <c:pt idx="451">
                  <c:v>37343</c:v>
                </c:pt>
                <c:pt idx="452">
                  <c:v>37344</c:v>
                </c:pt>
                <c:pt idx="453">
                  <c:v>37345</c:v>
                </c:pt>
                <c:pt idx="454">
                  <c:v>37346</c:v>
                </c:pt>
                <c:pt idx="455">
                  <c:v>37347</c:v>
                </c:pt>
                <c:pt idx="456">
                  <c:v>37348</c:v>
                </c:pt>
                <c:pt idx="457">
                  <c:v>37349</c:v>
                </c:pt>
                <c:pt idx="458">
                  <c:v>37350</c:v>
                </c:pt>
                <c:pt idx="459">
                  <c:v>37351</c:v>
                </c:pt>
                <c:pt idx="460">
                  <c:v>37352</c:v>
                </c:pt>
                <c:pt idx="461">
                  <c:v>37353</c:v>
                </c:pt>
                <c:pt idx="462">
                  <c:v>37354</c:v>
                </c:pt>
                <c:pt idx="463">
                  <c:v>37355</c:v>
                </c:pt>
                <c:pt idx="464">
                  <c:v>37356</c:v>
                </c:pt>
                <c:pt idx="465">
                  <c:v>37357</c:v>
                </c:pt>
                <c:pt idx="466">
                  <c:v>37358</c:v>
                </c:pt>
                <c:pt idx="467">
                  <c:v>37359</c:v>
                </c:pt>
                <c:pt idx="468">
                  <c:v>37360</c:v>
                </c:pt>
                <c:pt idx="469">
                  <c:v>37361</c:v>
                </c:pt>
                <c:pt idx="470">
                  <c:v>37362</c:v>
                </c:pt>
                <c:pt idx="471">
                  <c:v>37363</c:v>
                </c:pt>
                <c:pt idx="472">
                  <c:v>37364</c:v>
                </c:pt>
                <c:pt idx="473">
                  <c:v>37365</c:v>
                </c:pt>
                <c:pt idx="474">
                  <c:v>37366</c:v>
                </c:pt>
                <c:pt idx="475">
                  <c:v>37367</c:v>
                </c:pt>
                <c:pt idx="476">
                  <c:v>37368</c:v>
                </c:pt>
                <c:pt idx="477">
                  <c:v>37369</c:v>
                </c:pt>
                <c:pt idx="478">
                  <c:v>37370</c:v>
                </c:pt>
                <c:pt idx="479">
                  <c:v>37371</c:v>
                </c:pt>
                <c:pt idx="480">
                  <c:v>37372</c:v>
                </c:pt>
                <c:pt idx="481">
                  <c:v>37373</c:v>
                </c:pt>
                <c:pt idx="482">
                  <c:v>37374</c:v>
                </c:pt>
                <c:pt idx="483">
                  <c:v>37375</c:v>
                </c:pt>
                <c:pt idx="484">
                  <c:v>37376</c:v>
                </c:pt>
                <c:pt idx="485">
                  <c:v>37377</c:v>
                </c:pt>
                <c:pt idx="486">
                  <c:v>37378</c:v>
                </c:pt>
                <c:pt idx="487">
                  <c:v>37379</c:v>
                </c:pt>
                <c:pt idx="488">
                  <c:v>37380</c:v>
                </c:pt>
                <c:pt idx="489">
                  <c:v>37381</c:v>
                </c:pt>
                <c:pt idx="490">
                  <c:v>37382</c:v>
                </c:pt>
                <c:pt idx="491">
                  <c:v>37383</c:v>
                </c:pt>
                <c:pt idx="492">
                  <c:v>37384</c:v>
                </c:pt>
                <c:pt idx="493">
                  <c:v>37385</c:v>
                </c:pt>
                <c:pt idx="494">
                  <c:v>37386</c:v>
                </c:pt>
                <c:pt idx="495">
                  <c:v>37387</c:v>
                </c:pt>
                <c:pt idx="496">
                  <c:v>37388</c:v>
                </c:pt>
                <c:pt idx="497">
                  <c:v>37389</c:v>
                </c:pt>
                <c:pt idx="498">
                  <c:v>37390</c:v>
                </c:pt>
                <c:pt idx="499">
                  <c:v>37391</c:v>
                </c:pt>
                <c:pt idx="500">
                  <c:v>37392</c:v>
                </c:pt>
                <c:pt idx="501">
                  <c:v>37393</c:v>
                </c:pt>
                <c:pt idx="502">
                  <c:v>37394</c:v>
                </c:pt>
                <c:pt idx="503">
                  <c:v>37395</c:v>
                </c:pt>
                <c:pt idx="504">
                  <c:v>37396</c:v>
                </c:pt>
                <c:pt idx="505">
                  <c:v>37397</c:v>
                </c:pt>
                <c:pt idx="506">
                  <c:v>37398</c:v>
                </c:pt>
                <c:pt idx="507">
                  <c:v>37399</c:v>
                </c:pt>
                <c:pt idx="508">
                  <c:v>37400</c:v>
                </c:pt>
                <c:pt idx="509">
                  <c:v>37401</c:v>
                </c:pt>
                <c:pt idx="510">
                  <c:v>37402</c:v>
                </c:pt>
                <c:pt idx="511">
                  <c:v>37403</c:v>
                </c:pt>
                <c:pt idx="512">
                  <c:v>37404</c:v>
                </c:pt>
                <c:pt idx="513">
                  <c:v>37405</c:v>
                </c:pt>
                <c:pt idx="514">
                  <c:v>37406</c:v>
                </c:pt>
                <c:pt idx="515">
                  <c:v>37407</c:v>
                </c:pt>
                <c:pt idx="516">
                  <c:v>37408</c:v>
                </c:pt>
                <c:pt idx="517">
                  <c:v>37409</c:v>
                </c:pt>
                <c:pt idx="518">
                  <c:v>37410</c:v>
                </c:pt>
                <c:pt idx="519">
                  <c:v>37411</c:v>
                </c:pt>
                <c:pt idx="520">
                  <c:v>37412</c:v>
                </c:pt>
                <c:pt idx="521">
                  <c:v>37413</c:v>
                </c:pt>
                <c:pt idx="522">
                  <c:v>37414</c:v>
                </c:pt>
                <c:pt idx="523">
                  <c:v>37415</c:v>
                </c:pt>
                <c:pt idx="524">
                  <c:v>37416</c:v>
                </c:pt>
                <c:pt idx="525">
                  <c:v>37417</c:v>
                </c:pt>
                <c:pt idx="526">
                  <c:v>37418</c:v>
                </c:pt>
                <c:pt idx="527">
                  <c:v>37419</c:v>
                </c:pt>
                <c:pt idx="528">
                  <c:v>37420</c:v>
                </c:pt>
                <c:pt idx="529">
                  <c:v>37421</c:v>
                </c:pt>
                <c:pt idx="530">
                  <c:v>37422</c:v>
                </c:pt>
                <c:pt idx="531">
                  <c:v>37423</c:v>
                </c:pt>
                <c:pt idx="532">
                  <c:v>37424</c:v>
                </c:pt>
                <c:pt idx="533">
                  <c:v>37425</c:v>
                </c:pt>
                <c:pt idx="534">
                  <c:v>37426</c:v>
                </c:pt>
                <c:pt idx="535">
                  <c:v>37427</c:v>
                </c:pt>
                <c:pt idx="536">
                  <c:v>37428</c:v>
                </c:pt>
                <c:pt idx="537">
                  <c:v>37429</c:v>
                </c:pt>
                <c:pt idx="538">
                  <c:v>37430</c:v>
                </c:pt>
                <c:pt idx="539">
                  <c:v>37431</c:v>
                </c:pt>
                <c:pt idx="540">
                  <c:v>37432</c:v>
                </c:pt>
                <c:pt idx="541">
                  <c:v>37433</c:v>
                </c:pt>
                <c:pt idx="542">
                  <c:v>37434</c:v>
                </c:pt>
                <c:pt idx="543">
                  <c:v>37435</c:v>
                </c:pt>
                <c:pt idx="544">
                  <c:v>37436</c:v>
                </c:pt>
                <c:pt idx="545">
                  <c:v>37437</c:v>
                </c:pt>
                <c:pt idx="546">
                  <c:v>37438</c:v>
                </c:pt>
                <c:pt idx="547">
                  <c:v>37439</c:v>
                </c:pt>
                <c:pt idx="548">
                  <c:v>37440</c:v>
                </c:pt>
                <c:pt idx="549">
                  <c:v>37441</c:v>
                </c:pt>
                <c:pt idx="550">
                  <c:v>37442</c:v>
                </c:pt>
                <c:pt idx="551">
                  <c:v>37443</c:v>
                </c:pt>
                <c:pt idx="552">
                  <c:v>37444</c:v>
                </c:pt>
                <c:pt idx="553">
                  <c:v>37445</c:v>
                </c:pt>
                <c:pt idx="554">
                  <c:v>37446</c:v>
                </c:pt>
                <c:pt idx="555">
                  <c:v>37447</c:v>
                </c:pt>
                <c:pt idx="556">
                  <c:v>37448</c:v>
                </c:pt>
                <c:pt idx="557">
                  <c:v>37449</c:v>
                </c:pt>
                <c:pt idx="558">
                  <c:v>37450</c:v>
                </c:pt>
                <c:pt idx="559">
                  <c:v>37451</c:v>
                </c:pt>
                <c:pt idx="560">
                  <c:v>37452</c:v>
                </c:pt>
                <c:pt idx="561">
                  <c:v>37453</c:v>
                </c:pt>
                <c:pt idx="562">
                  <c:v>37454</c:v>
                </c:pt>
                <c:pt idx="563">
                  <c:v>37455</c:v>
                </c:pt>
                <c:pt idx="564">
                  <c:v>37456</c:v>
                </c:pt>
                <c:pt idx="565">
                  <c:v>37457</c:v>
                </c:pt>
                <c:pt idx="566">
                  <c:v>37458</c:v>
                </c:pt>
                <c:pt idx="567">
                  <c:v>37459</c:v>
                </c:pt>
                <c:pt idx="568">
                  <c:v>37460</c:v>
                </c:pt>
                <c:pt idx="569">
                  <c:v>37461</c:v>
                </c:pt>
                <c:pt idx="570">
                  <c:v>37462</c:v>
                </c:pt>
                <c:pt idx="571">
                  <c:v>37463</c:v>
                </c:pt>
                <c:pt idx="572">
                  <c:v>37464</c:v>
                </c:pt>
                <c:pt idx="573">
                  <c:v>37465</c:v>
                </c:pt>
                <c:pt idx="574">
                  <c:v>37466</c:v>
                </c:pt>
                <c:pt idx="575">
                  <c:v>37467</c:v>
                </c:pt>
                <c:pt idx="576">
                  <c:v>37468</c:v>
                </c:pt>
                <c:pt idx="577">
                  <c:v>37469</c:v>
                </c:pt>
                <c:pt idx="578">
                  <c:v>37470</c:v>
                </c:pt>
                <c:pt idx="579">
                  <c:v>37471</c:v>
                </c:pt>
                <c:pt idx="580">
                  <c:v>37472</c:v>
                </c:pt>
                <c:pt idx="581">
                  <c:v>37473</c:v>
                </c:pt>
                <c:pt idx="582">
                  <c:v>37474</c:v>
                </c:pt>
                <c:pt idx="583">
                  <c:v>37475</c:v>
                </c:pt>
                <c:pt idx="584">
                  <c:v>37476</c:v>
                </c:pt>
                <c:pt idx="585">
                  <c:v>37477</c:v>
                </c:pt>
                <c:pt idx="586">
                  <c:v>37478</c:v>
                </c:pt>
                <c:pt idx="587">
                  <c:v>37479</c:v>
                </c:pt>
                <c:pt idx="588">
                  <c:v>37480</c:v>
                </c:pt>
                <c:pt idx="589">
                  <c:v>37481</c:v>
                </c:pt>
                <c:pt idx="590">
                  <c:v>37482</c:v>
                </c:pt>
                <c:pt idx="591">
                  <c:v>37483</c:v>
                </c:pt>
                <c:pt idx="592">
                  <c:v>37484</c:v>
                </c:pt>
                <c:pt idx="593">
                  <c:v>37485</c:v>
                </c:pt>
                <c:pt idx="594">
                  <c:v>37486</c:v>
                </c:pt>
                <c:pt idx="595">
                  <c:v>37487</c:v>
                </c:pt>
                <c:pt idx="596">
                  <c:v>37488</c:v>
                </c:pt>
                <c:pt idx="597">
                  <c:v>37489</c:v>
                </c:pt>
                <c:pt idx="598">
                  <c:v>37490</c:v>
                </c:pt>
                <c:pt idx="599">
                  <c:v>37491</c:v>
                </c:pt>
                <c:pt idx="600">
                  <c:v>37492</c:v>
                </c:pt>
                <c:pt idx="601">
                  <c:v>37493</c:v>
                </c:pt>
                <c:pt idx="602">
                  <c:v>37494</c:v>
                </c:pt>
                <c:pt idx="603">
                  <c:v>37495</c:v>
                </c:pt>
                <c:pt idx="604">
                  <c:v>37496</c:v>
                </c:pt>
                <c:pt idx="605">
                  <c:v>37497</c:v>
                </c:pt>
                <c:pt idx="606">
                  <c:v>37498</c:v>
                </c:pt>
                <c:pt idx="607">
                  <c:v>37499</c:v>
                </c:pt>
                <c:pt idx="608">
                  <c:v>37500</c:v>
                </c:pt>
                <c:pt idx="609">
                  <c:v>37501</c:v>
                </c:pt>
                <c:pt idx="610">
                  <c:v>37502</c:v>
                </c:pt>
                <c:pt idx="611">
                  <c:v>37503</c:v>
                </c:pt>
                <c:pt idx="612">
                  <c:v>37504</c:v>
                </c:pt>
                <c:pt idx="613">
                  <c:v>37505</c:v>
                </c:pt>
                <c:pt idx="614">
                  <c:v>37506</c:v>
                </c:pt>
                <c:pt idx="615">
                  <c:v>37507</c:v>
                </c:pt>
                <c:pt idx="616">
                  <c:v>37508</c:v>
                </c:pt>
                <c:pt idx="617">
                  <c:v>37509</c:v>
                </c:pt>
                <c:pt idx="618">
                  <c:v>37510</c:v>
                </c:pt>
                <c:pt idx="619">
                  <c:v>37511</c:v>
                </c:pt>
                <c:pt idx="620">
                  <c:v>37512</c:v>
                </c:pt>
                <c:pt idx="621">
                  <c:v>37513</c:v>
                </c:pt>
                <c:pt idx="622">
                  <c:v>37514</c:v>
                </c:pt>
                <c:pt idx="623">
                  <c:v>37515</c:v>
                </c:pt>
                <c:pt idx="624">
                  <c:v>37516</c:v>
                </c:pt>
                <c:pt idx="625">
                  <c:v>37517</c:v>
                </c:pt>
                <c:pt idx="626">
                  <c:v>37518</c:v>
                </c:pt>
                <c:pt idx="627">
                  <c:v>37519</c:v>
                </c:pt>
                <c:pt idx="628">
                  <c:v>37520</c:v>
                </c:pt>
                <c:pt idx="629">
                  <c:v>37521</c:v>
                </c:pt>
                <c:pt idx="630">
                  <c:v>37522</c:v>
                </c:pt>
                <c:pt idx="631">
                  <c:v>37523</c:v>
                </c:pt>
                <c:pt idx="632">
                  <c:v>37524</c:v>
                </c:pt>
                <c:pt idx="633">
                  <c:v>37525</c:v>
                </c:pt>
                <c:pt idx="634">
                  <c:v>37526</c:v>
                </c:pt>
                <c:pt idx="635">
                  <c:v>37527</c:v>
                </c:pt>
                <c:pt idx="636">
                  <c:v>37528</c:v>
                </c:pt>
                <c:pt idx="637">
                  <c:v>37529</c:v>
                </c:pt>
                <c:pt idx="638">
                  <c:v>37530</c:v>
                </c:pt>
                <c:pt idx="639">
                  <c:v>37531</c:v>
                </c:pt>
                <c:pt idx="640">
                  <c:v>37532</c:v>
                </c:pt>
                <c:pt idx="641">
                  <c:v>37533</c:v>
                </c:pt>
                <c:pt idx="642">
                  <c:v>37534</c:v>
                </c:pt>
                <c:pt idx="643">
                  <c:v>37535</c:v>
                </c:pt>
                <c:pt idx="644">
                  <c:v>37536</c:v>
                </c:pt>
                <c:pt idx="645">
                  <c:v>37537</c:v>
                </c:pt>
                <c:pt idx="646">
                  <c:v>37538</c:v>
                </c:pt>
                <c:pt idx="647">
                  <c:v>37539</c:v>
                </c:pt>
                <c:pt idx="648">
                  <c:v>37540</c:v>
                </c:pt>
                <c:pt idx="649">
                  <c:v>37541</c:v>
                </c:pt>
                <c:pt idx="650">
                  <c:v>37542</c:v>
                </c:pt>
                <c:pt idx="651">
                  <c:v>37543</c:v>
                </c:pt>
                <c:pt idx="652">
                  <c:v>37544</c:v>
                </c:pt>
                <c:pt idx="653">
                  <c:v>37545</c:v>
                </c:pt>
                <c:pt idx="654">
                  <c:v>37546</c:v>
                </c:pt>
                <c:pt idx="655">
                  <c:v>37547</c:v>
                </c:pt>
                <c:pt idx="656">
                  <c:v>37548</c:v>
                </c:pt>
                <c:pt idx="657">
                  <c:v>37549</c:v>
                </c:pt>
                <c:pt idx="658">
                  <c:v>37550</c:v>
                </c:pt>
                <c:pt idx="659">
                  <c:v>37551</c:v>
                </c:pt>
                <c:pt idx="660">
                  <c:v>37552</c:v>
                </c:pt>
                <c:pt idx="661">
                  <c:v>37553</c:v>
                </c:pt>
                <c:pt idx="662">
                  <c:v>37554</c:v>
                </c:pt>
                <c:pt idx="663">
                  <c:v>37555</c:v>
                </c:pt>
                <c:pt idx="664">
                  <c:v>37556</c:v>
                </c:pt>
                <c:pt idx="665">
                  <c:v>37557</c:v>
                </c:pt>
                <c:pt idx="666">
                  <c:v>37558</c:v>
                </c:pt>
                <c:pt idx="667">
                  <c:v>37559</c:v>
                </c:pt>
                <c:pt idx="668">
                  <c:v>37560</c:v>
                </c:pt>
                <c:pt idx="669">
                  <c:v>37561</c:v>
                </c:pt>
                <c:pt idx="670">
                  <c:v>37562</c:v>
                </c:pt>
                <c:pt idx="671">
                  <c:v>37563</c:v>
                </c:pt>
                <c:pt idx="672">
                  <c:v>37564</c:v>
                </c:pt>
                <c:pt idx="673">
                  <c:v>37565</c:v>
                </c:pt>
                <c:pt idx="674">
                  <c:v>37566</c:v>
                </c:pt>
                <c:pt idx="675">
                  <c:v>37567</c:v>
                </c:pt>
                <c:pt idx="676">
                  <c:v>37568</c:v>
                </c:pt>
                <c:pt idx="677">
                  <c:v>37569</c:v>
                </c:pt>
                <c:pt idx="678">
                  <c:v>37570</c:v>
                </c:pt>
                <c:pt idx="679">
                  <c:v>37571</c:v>
                </c:pt>
                <c:pt idx="680">
                  <c:v>37572</c:v>
                </c:pt>
                <c:pt idx="681">
                  <c:v>37573</c:v>
                </c:pt>
                <c:pt idx="682">
                  <c:v>37574</c:v>
                </c:pt>
                <c:pt idx="683">
                  <c:v>37575</c:v>
                </c:pt>
                <c:pt idx="684">
                  <c:v>37576</c:v>
                </c:pt>
                <c:pt idx="685">
                  <c:v>37577</c:v>
                </c:pt>
                <c:pt idx="686">
                  <c:v>37578</c:v>
                </c:pt>
                <c:pt idx="687">
                  <c:v>37579</c:v>
                </c:pt>
                <c:pt idx="688">
                  <c:v>37580</c:v>
                </c:pt>
                <c:pt idx="689">
                  <c:v>37581</c:v>
                </c:pt>
                <c:pt idx="690">
                  <c:v>37582</c:v>
                </c:pt>
                <c:pt idx="691">
                  <c:v>37583</c:v>
                </c:pt>
                <c:pt idx="692">
                  <c:v>37584</c:v>
                </c:pt>
                <c:pt idx="693">
                  <c:v>37585</c:v>
                </c:pt>
                <c:pt idx="694">
                  <c:v>37586</c:v>
                </c:pt>
                <c:pt idx="695">
                  <c:v>37587</c:v>
                </c:pt>
                <c:pt idx="696">
                  <c:v>37588</c:v>
                </c:pt>
                <c:pt idx="697">
                  <c:v>37589</c:v>
                </c:pt>
                <c:pt idx="698">
                  <c:v>37590</c:v>
                </c:pt>
                <c:pt idx="699">
                  <c:v>37591</c:v>
                </c:pt>
                <c:pt idx="700">
                  <c:v>37592</c:v>
                </c:pt>
                <c:pt idx="701">
                  <c:v>37593</c:v>
                </c:pt>
                <c:pt idx="702">
                  <c:v>37594</c:v>
                </c:pt>
                <c:pt idx="703">
                  <c:v>37595</c:v>
                </c:pt>
                <c:pt idx="704">
                  <c:v>37596</c:v>
                </c:pt>
                <c:pt idx="705">
                  <c:v>37597</c:v>
                </c:pt>
                <c:pt idx="706">
                  <c:v>37598</c:v>
                </c:pt>
                <c:pt idx="707">
                  <c:v>37599</c:v>
                </c:pt>
                <c:pt idx="708">
                  <c:v>37600</c:v>
                </c:pt>
                <c:pt idx="709">
                  <c:v>37601</c:v>
                </c:pt>
                <c:pt idx="710">
                  <c:v>37602</c:v>
                </c:pt>
                <c:pt idx="711">
                  <c:v>37603</c:v>
                </c:pt>
                <c:pt idx="712">
                  <c:v>37604</c:v>
                </c:pt>
                <c:pt idx="713">
                  <c:v>37605</c:v>
                </c:pt>
                <c:pt idx="714">
                  <c:v>37606</c:v>
                </c:pt>
                <c:pt idx="715">
                  <c:v>37607</c:v>
                </c:pt>
                <c:pt idx="716">
                  <c:v>37608</c:v>
                </c:pt>
                <c:pt idx="717">
                  <c:v>37609</c:v>
                </c:pt>
                <c:pt idx="718">
                  <c:v>37610</c:v>
                </c:pt>
                <c:pt idx="719">
                  <c:v>37611</c:v>
                </c:pt>
                <c:pt idx="720">
                  <c:v>37612</c:v>
                </c:pt>
                <c:pt idx="721">
                  <c:v>37613</c:v>
                </c:pt>
                <c:pt idx="722">
                  <c:v>37614</c:v>
                </c:pt>
                <c:pt idx="723">
                  <c:v>37615</c:v>
                </c:pt>
                <c:pt idx="724">
                  <c:v>37616</c:v>
                </c:pt>
                <c:pt idx="725">
                  <c:v>37617</c:v>
                </c:pt>
                <c:pt idx="726">
                  <c:v>37618</c:v>
                </c:pt>
                <c:pt idx="727">
                  <c:v>37619</c:v>
                </c:pt>
                <c:pt idx="728">
                  <c:v>37620</c:v>
                </c:pt>
                <c:pt idx="729">
                  <c:v>37621</c:v>
                </c:pt>
                <c:pt idx="730">
                  <c:v>37622</c:v>
                </c:pt>
                <c:pt idx="731">
                  <c:v>37623</c:v>
                </c:pt>
                <c:pt idx="732">
                  <c:v>37624</c:v>
                </c:pt>
                <c:pt idx="733">
                  <c:v>37625</c:v>
                </c:pt>
                <c:pt idx="734">
                  <c:v>37626</c:v>
                </c:pt>
                <c:pt idx="735">
                  <c:v>37627</c:v>
                </c:pt>
                <c:pt idx="736">
                  <c:v>37628</c:v>
                </c:pt>
                <c:pt idx="737">
                  <c:v>37629</c:v>
                </c:pt>
                <c:pt idx="738">
                  <c:v>37630</c:v>
                </c:pt>
                <c:pt idx="739">
                  <c:v>37631</c:v>
                </c:pt>
                <c:pt idx="740">
                  <c:v>37632</c:v>
                </c:pt>
                <c:pt idx="741">
                  <c:v>37633</c:v>
                </c:pt>
                <c:pt idx="742">
                  <c:v>37634</c:v>
                </c:pt>
                <c:pt idx="743">
                  <c:v>37635</c:v>
                </c:pt>
                <c:pt idx="744">
                  <c:v>37636</c:v>
                </c:pt>
                <c:pt idx="745">
                  <c:v>37637</c:v>
                </c:pt>
                <c:pt idx="746">
                  <c:v>37638</c:v>
                </c:pt>
                <c:pt idx="747">
                  <c:v>37639</c:v>
                </c:pt>
                <c:pt idx="748">
                  <c:v>37640</c:v>
                </c:pt>
                <c:pt idx="749">
                  <c:v>37641</c:v>
                </c:pt>
                <c:pt idx="750">
                  <c:v>37642</c:v>
                </c:pt>
                <c:pt idx="751">
                  <c:v>37643</c:v>
                </c:pt>
                <c:pt idx="752">
                  <c:v>37644</c:v>
                </c:pt>
                <c:pt idx="753">
                  <c:v>37645</c:v>
                </c:pt>
                <c:pt idx="754">
                  <c:v>37646</c:v>
                </c:pt>
                <c:pt idx="755">
                  <c:v>37647</c:v>
                </c:pt>
                <c:pt idx="756">
                  <c:v>37648</c:v>
                </c:pt>
                <c:pt idx="757">
                  <c:v>37649</c:v>
                </c:pt>
                <c:pt idx="758">
                  <c:v>37650</c:v>
                </c:pt>
                <c:pt idx="759">
                  <c:v>37651</c:v>
                </c:pt>
                <c:pt idx="760">
                  <c:v>37652</c:v>
                </c:pt>
                <c:pt idx="761">
                  <c:v>37653</c:v>
                </c:pt>
                <c:pt idx="762">
                  <c:v>37654</c:v>
                </c:pt>
                <c:pt idx="763">
                  <c:v>37655</c:v>
                </c:pt>
                <c:pt idx="764">
                  <c:v>37656</c:v>
                </c:pt>
                <c:pt idx="765">
                  <c:v>37657</c:v>
                </c:pt>
                <c:pt idx="766">
                  <c:v>37658</c:v>
                </c:pt>
                <c:pt idx="767">
                  <c:v>37659</c:v>
                </c:pt>
                <c:pt idx="768">
                  <c:v>37660</c:v>
                </c:pt>
                <c:pt idx="769">
                  <c:v>37661</c:v>
                </c:pt>
                <c:pt idx="770">
                  <c:v>37662</c:v>
                </c:pt>
                <c:pt idx="771">
                  <c:v>37663</c:v>
                </c:pt>
                <c:pt idx="772">
                  <c:v>37664</c:v>
                </c:pt>
                <c:pt idx="773">
                  <c:v>37665</c:v>
                </c:pt>
                <c:pt idx="774">
                  <c:v>37666</c:v>
                </c:pt>
                <c:pt idx="775">
                  <c:v>37667</c:v>
                </c:pt>
                <c:pt idx="776">
                  <c:v>37668</c:v>
                </c:pt>
                <c:pt idx="777">
                  <c:v>37669</c:v>
                </c:pt>
                <c:pt idx="778">
                  <c:v>37670</c:v>
                </c:pt>
                <c:pt idx="779">
                  <c:v>37671</c:v>
                </c:pt>
                <c:pt idx="780">
                  <c:v>37672</c:v>
                </c:pt>
                <c:pt idx="781">
                  <c:v>37673</c:v>
                </c:pt>
                <c:pt idx="782">
                  <c:v>37674</c:v>
                </c:pt>
                <c:pt idx="783">
                  <c:v>37675</c:v>
                </c:pt>
                <c:pt idx="784">
                  <c:v>37676</c:v>
                </c:pt>
                <c:pt idx="785">
                  <c:v>37677</c:v>
                </c:pt>
                <c:pt idx="786">
                  <c:v>37678</c:v>
                </c:pt>
                <c:pt idx="787">
                  <c:v>37679</c:v>
                </c:pt>
                <c:pt idx="788">
                  <c:v>37680</c:v>
                </c:pt>
                <c:pt idx="789">
                  <c:v>37681</c:v>
                </c:pt>
                <c:pt idx="790">
                  <c:v>37682</c:v>
                </c:pt>
                <c:pt idx="791">
                  <c:v>37683</c:v>
                </c:pt>
                <c:pt idx="792">
                  <c:v>37684</c:v>
                </c:pt>
                <c:pt idx="793">
                  <c:v>37685</c:v>
                </c:pt>
                <c:pt idx="794">
                  <c:v>37686</c:v>
                </c:pt>
                <c:pt idx="795">
                  <c:v>37687</c:v>
                </c:pt>
                <c:pt idx="796">
                  <c:v>37688</c:v>
                </c:pt>
                <c:pt idx="797">
                  <c:v>37689</c:v>
                </c:pt>
                <c:pt idx="798">
                  <c:v>37690</c:v>
                </c:pt>
                <c:pt idx="799">
                  <c:v>37691</c:v>
                </c:pt>
                <c:pt idx="800">
                  <c:v>37692</c:v>
                </c:pt>
                <c:pt idx="801">
                  <c:v>37693</c:v>
                </c:pt>
                <c:pt idx="802">
                  <c:v>37694</c:v>
                </c:pt>
                <c:pt idx="803">
                  <c:v>37695</c:v>
                </c:pt>
                <c:pt idx="804">
                  <c:v>37696</c:v>
                </c:pt>
                <c:pt idx="805">
                  <c:v>37697</c:v>
                </c:pt>
                <c:pt idx="806">
                  <c:v>37698</c:v>
                </c:pt>
                <c:pt idx="807">
                  <c:v>37699</c:v>
                </c:pt>
                <c:pt idx="808">
                  <c:v>37700</c:v>
                </c:pt>
                <c:pt idx="809">
                  <c:v>37701</c:v>
                </c:pt>
                <c:pt idx="810">
                  <c:v>37702</c:v>
                </c:pt>
                <c:pt idx="811">
                  <c:v>37703</c:v>
                </c:pt>
                <c:pt idx="812">
                  <c:v>37704</c:v>
                </c:pt>
                <c:pt idx="813">
                  <c:v>37705</c:v>
                </c:pt>
                <c:pt idx="814">
                  <c:v>37706</c:v>
                </c:pt>
                <c:pt idx="815">
                  <c:v>37707</c:v>
                </c:pt>
                <c:pt idx="816">
                  <c:v>37708</c:v>
                </c:pt>
                <c:pt idx="817">
                  <c:v>37709</c:v>
                </c:pt>
                <c:pt idx="818">
                  <c:v>37710</c:v>
                </c:pt>
                <c:pt idx="819">
                  <c:v>37711</c:v>
                </c:pt>
                <c:pt idx="820">
                  <c:v>37712</c:v>
                </c:pt>
                <c:pt idx="821">
                  <c:v>37713</c:v>
                </c:pt>
                <c:pt idx="822">
                  <c:v>37714</c:v>
                </c:pt>
                <c:pt idx="823">
                  <c:v>37715</c:v>
                </c:pt>
                <c:pt idx="824">
                  <c:v>37716</c:v>
                </c:pt>
                <c:pt idx="825">
                  <c:v>37717</c:v>
                </c:pt>
                <c:pt idx="826">
                  <c:v>37718</c:v>
                </c:pt>
                <c:pt idx="827">
                  <c:v>37719</c:v>
                </c:pt>
                <c:pt idx="828">
                  <c:v>37720</c:v>
                </c:pt>
                <c:pt idx="829">
                  <c:v>37721</c:v>
                </c:pt>
                <c:pt idx="830">
                  <c:v>37722</c:v>
                </c:pt>
                <c:pt idx="831">
                  <c:v>37723</c:v>
                </c:pt>
                <c:pt idx="832">
                  <c:v>37724</c:v>
                </c:pt>
                <c:pt idx="833">
                  <c:v>37725</c:v>
                </c:pt>
                <c:pt idx="834">
                  <c:v>37726</c:v>
                </c:pt>
                <c:pt idx="835">
                  <c:v>37727</c:v>
                </c:pt>
                <c:pt idx="836">
                  <c:v>37728</c:v>
                </c:pt>
                <c:pt idx="837">
                  <c:v>37729</c:v>
                </c:pt>
                <c:pt idx="838">
                  <c:v>37730</c:v>
                </c:pt>
                <c:pt idx="839">
                  <c:v>37731</c:v>
                </c:pt>
                <c:pt idx="840">
                  <c:v>37732</c:v>
                </c:pt>
                <c:pt idx="841">
                  <c:v>37733</c:v>
                </c:pt>
                <c:pt idx="842">
                  <c:v>37734</c:v>
                </c:pt>
                <c:pt idx="843">
                  <c:v>37735</c:v>
                </c:pt>
                <c:pt idx="844">
                  <c:v>37736</c:v>
                </c:pt>
                <c:pt idx="845">
                  <c:v>37737</c:v>
                </c:pt>
                <c:pt idx="846">
                  <c:v>37738</c:v>
                </c:pt>
                <c:pt idx="847">
                  <c:v>37739</c:v>
                </c:pt>
                <c:pt idx="848">
                  <c:v>37740</c:v>
                </c:pt>
                <c:pt idx="849">
                  <c:v>37741</c:v>
                </c:pt>
                <c:pt idx="850">
                  <c:v>37742</c:v>
                </c:pt>
                <c:pt idx="851">
                  <c:v>37743</c:v>
                </c:pt>
                <c:pt idx="852">
                  <c:v>37744</c:v>
                </c:pt>
                <c:pt idx="853">
                  <c:v>37745</c:v>
                </c:pt>
                <c:pt idx="854">
                  <c:v>37746</c:v>
                </c:pt>
                <c:pt idx="855">
                  <c:v>37747</c:v>
                </c:pt>
                <c:pt idx="856">
                  <c:v>37748</c:v>
                </c:pt>
                <c:pt idx="857">
                  <c:v>37749</c:v>
                </c:pt>
                <c:pt idx="858">
                  <c:v>37750</c:v>
                </c:pt>
                <c:pt idx="859">
                  <c:v>37751</c:v>
                </c:pt>
                <c:pt idx="860">
                  <c:v>37752</c:v>
                </c:pt>
                <c:pt idx="861">
                  <c:v>37753</c:v>
                </c:pt>
                <c:pt idx="862">
                  <c:v>37754</c:v>
                </c:pt>
                <c:pt idx="863">
                  <c:v>37755</c:v>
                </c:pt>
                <c:pt idx="864">
                  <c:v>37756</c:v>
                </c:pt>
                <c:pt idx="865">
                  <c:v>37757</c:v>
                </c:pt>
                <c:pt idx="866">
                  <c:v>37758</c:v>
                </c:pt>
                <c:pt idx="867">
                  <c:v>37759</c:v>
                </c:pt>
                <c:pt idx="868">
                  <c:v>37760</c:v>
                </c:pt>
                <c:pt idx="869">
                  <c:v>37761</c:v>
                </c:pt>
                <c:pt idx="870">
                  <c:v>37762</c:v>
                </c:pt>
                <c:pt idx="871">
                  <c:v>37763</c:v>
                </c:pt>
                <c:pt idx="872">
                  <c:v>37764</c:v>
                </c:pt>
                <c:pt idx="873">
                  <c:v>37765</c:v>
                </c:pt>
                <c:pt idx="874">
                  <c:v>37766</c:v>
                </c:pt>
                <c:pt idx="875">
                  <c:v>37767</c:v>
                </c:pt>
                <c:pt idx="876">
                  <c:v>37768</c:v>
                </c:pt>
                <c:pt idx="877">
                  <c:v>37769</c:v>
                </c:pt>
                <c:pt idx="878">
                  <c:v>37770</c:v>
                </c:pt>
                <c:pt idx="879">
                  <c:v>37771</c:v>
                </c:pt>
                <c:pt idx="880">
                  <c:v>37772</c:v>
                </c:pt>
                <c:pt idx="881">
                  <c:v>37773</c:v>
                </c:pt>
                <c:pt idx="882">
                  <c:v>37774</c:v>
                </c:pt>
                <c:pt idx="883">
                  <c:v>37775</c:v>
                </c:pt>
                <c:pt idx="884">
                  <c:v>37776</c:v>
                </c:pt>
                <c:pt idx="885">
                  <c:v>37777</c:v>
                </c:pt>
                <c:pt idx="886">
                  <c:v>37778</c:v>
                </c:pt>
                <c:pt idx="887">
                  <c:v>37779</c:v>
                </c:pt>
                <c:pt idx="888">
                  <c:v>37780</c:v>
                </c:pt>
                <c:pt idx="889">
                  <c:v>37781</c:v>
                </c:pt>
                <c:pt idx="890">
                  <c:v>37782</c:v>
                </c:pt>
                <c:pt idx="891">
                  <c:v>37783</c:v>
                </c:pt>
                <c:pt idx="892">
                  <c:v>37784</c:v>
                </c:pt>
                <c:pt idx="893">
                  <c:v>37785</c:v>
                </c:pt>
                <c:pt idx="894">
                  <c:v>37786</c:v>
                </c:pt>
                <c:pt idx="895">
                  <c:v>37787</c:v>
                </c:pt>
                <c:pt idx="896">
                  <c:v>37788</c:v>
                </c:pt>
                <c:pt idx="897">
                  <c:v>37789</c:v>
                </c:pt>
                <c:pt idx="898">
                  <c:v>37790</c:v>
                </c:pt>
                <c:pt idx="899">
                  <c:v>37791</c:v>
                </c:pt>
                <c:pt idx="900">
                  <c:v>37792</c:v>
                </c:pt>
                <c:pt idx="901">
                  <c:v>37793</c:v>
                </c:pt>
                <c:pt idx="902">
                  <c:v>37794</c:v>
                </c:pt>
                <c:pt idx="903">
                  <c:v>37795</c:v>
                </c:pt>
                <c:pt idx="904">
                  <c:v>37796</c:v>
                </c:pt>
                <c:pt idx="905">
                  <c:v>37797</c:v>
                </c:pt>
                <c:pt idx="906">
                  <c:v>37798</c:v>
                </c:pt>
                <c:pt idx="907">
                  <c:v>37799</c:v>
                </c:pt>
                <c:pt idx="908">
                  <c:v>37800</c:v>
                </c:pt>
                <c:pt idx="909">
                  <c:v>37801</c:v>
                </c:pt>
                <c:pt idx="910">
                  <c:v>37802</c:v>
                </c:pt>
                <c:pt idx="911">
                  <c:v>37803</c:v>
                </c:pt>
                <c:pt idx="912">
                  <c:v>37804</c:v>
                </c:pt>
                <c:pt idx="913">
                  <c:v>37805</c:v>
                </c:pt>
                <c:pt idx="914">
                  <c:v>37806</c:v>
                </c:pt>
                <c:pt idx="915">
                  <c:v>37807</c:v>
                </c:pt>
                <c:pt idx="916">
                  <c:v>37808</c:v>
                </c:pt>
                <c:pt idx="917">
                  <c:v>37809</c:v>
                </c:pt>
                <c:pt idx="918">
                  <c:v>37810</c:v>
                </c:pt>
                <c:pt idx="919">
                  <c:v>37811</c:v>
                </c:pt>
                <c:pt idx="920">
                  <c:v>37812</c:v>
                </c:pt>
                <c:pt idx="921">
                  <c:v>37813</c:v>
                </c:pt>
                <c:pt idx="922">
                  <c:v>37814</c:v>
                </c:pt>
                <c:pt idx="923">
                  <c:v>37815</c:v>
                </c:pt>
                <c:pt idx="924">
                  <c:v>37816</c:v>
                </c:pt>
                <c:pt idx="925">
                  <c:v>37817</c:v>
                </c:pt>
                <c:pt idx="926">
                  <c:v>37818</c:v>
                </c:pt>
                <c:pt idx="927">
                  <c:v>37819</c:v>
                </c:pt>
                <c:pt idx="928">
                  <c:v>37820</c:v>
                </c:pt>
                <c:pt idx="929">
                  <c:v>37821</c:v>
                </c:pt>
                <c:pt idx="930">
                  <c:v>37822</c:v>
                </c:pt>
                <c:pt idx="931">
                  <c:v>37823</c:v>
                </c:pt>
                <c:pt idx="932">
                  <c:v>37824</c:v>
                </c:pt>
                <c:pt idx="933">
                  <c:v>37825</c:v>
                </c:pt>
                <c:pt idx="934">
                  <c:v>37826</c:v>
                </c:pt>
                <c:pt idx="935">
                  <c:v>37827</c:v>
                </c:pt>
                <c:pt idx="936">
                  <c:v>37828</c:v>
                </c:pt>
                <c:pt idx="937">
                  <c:v>37829</c:v>
                </c:pt>
                <c:pt idx="938">
                  <c:v>37830</c:v>
                </c:pt>
                <c:pt idx="939">
                  <c:v>37831</c:v>
                </c:pt>
                <c:pt idx="940">
                  <c:v>37832</c:v>
                </c:pt>
                <c:pt idx="941">
                  <c:v>37833</c:v>
                </c:pt>
                <c:pt idx="942">
                  <c:v>37834</c:v>
                </c:pt>
                <c:pt idx="943">
                  <c:v>37835</c:v>
                </c:pt>
                <c:pt idx="944">
                  <c:v>37836</c:v>
                </c:pt>
                <c:pt idx="945">
                  <c:v>37837</c:v>
                </c:pt>
                <c:pt idx="946">
                  <c:v>37838</c:v>
                </c:pt>
                <c:pt idx="947">
                  <c:v>37839</c:v>
                </c:pt>
                <c:pt idx="948">
                  <c:v>37840</c:v>
                </c:pt>
                <c:pt idx="949">
                  <c:v>37841</c:v>
                </c:pt>
                <c:pt idx="950">
                  <c:v>37842</c:v>
                </c:pt>
                <c:pt idx="951">
                  <c:v>37843</c:v>
                </c:pt>
                <c:pt idx="952">
                  <c:v>37844</c:v>
                </c:pt>
                <c:pt idx="953">
                  <c:v>37845</c:v>
                </c:pt>
                <c:pt idx="954">
                  <c:v>37846</c:v>
                </c:pt>
                <c:pt idx="955">
                  <c:v>37847</c:v>
                </c:pt>
                <c:pt idx="956">
                  <c:v>37848</c:v>
                </c:pt>
                <c:pt idx="957">
                  <c:v>37849</c:v>
                </c:pt>
                <c:pt idx="958">
                  <c:v>37850</c:v>
                </c:pt>
                <c:pt idx="959">
                  <c:v>37851</c:v>
                </c:pt>
                <c:pt idx="960">
                  <c:v>37852</c:v>
                </c:pt>
                <c:pt idx="961">
                  <c:v>37853</c:v>
                </c:pt>
                <c:pt idx="962">
                  <c:v>37854</c:v>
                </c:pt>
                <c:pt idx="963">
                  <c:v>37855</c:v>
                </c:pt>
                <c:pt idx="964">
                  <c:v>37856</c:v>
                </c:pt>
                <c:pt idx="965">
                  <c:v>37857</c:v>
                </c:pt>
                <c:pt idx="966">
                  <c:v>37858</c:v>
                </c:pt>
                <c:pt idx="967">
                  <c:v>37859</c:v>
                </c:pt>
                <c:pt idx="968">
                  <c:v>37860</c:v>
                </c:pt>
                <c:pt idx="969">
                  <c:v>37861</c:v>
                </c:pt>
                <c:pt idx="970">
                  <c:v>37862</c:v>
                </c:pt>
                <c:pt idx="971">
                  <c:v>37863</c:v>
                </c:pt>
                <c:pt idx="972">
                  <c:v>37864</c:v>
                </c:pt>
                <c:pt idx="973">
                  <c:v>37865</c:v>
                </c:pt>
                <c:pt idx="974">
                  <c:v>37866</c:v>
                </c:pt>
                <c:pt idx="975">
                  <c:v>37867</c:v>
                </c:pt>
                <c:pt idx="976">
                  <c:v>37868</c:v>
                </c:pt>
                <c:pt idx="977">
                  <c:v>37869</c:v>
                </c:pt>
                <c:pt idx="978">
                  <c:v>37870</c:v>
                </c:pt>
                <c:pt idx="979">
                  <c:v>37871</c:v>
                </c:pt>
                <c:pt idx="980">
                  <c:v>37872</c:v>
                </c:pt>
                <c:pt idx="981">
                  <c:v>37873</c:v>
                </c:pt>
                <c:pt idx="982">
                  <c:v>37874</c:v>
                </c:pt>
                <c:pt idx="983">
                  <c:v>37875</c:v>
                </c:pt>
                <c:pt idx="984">
                  <c:v>37876</c:v>
                </c:pt>
                <c:pt idx="985">
                  <c:v>37877</c:v>
                </c:pt>
                <c:pt idx="986">
                  <c:v>37878</c:v>
                </c:pt>
                <c:pt idx="987">
                  <c:v>37879</c:v>
                </c:pt>
                <c:pt idx="988">
                  <c:v>37880</c:v>
                </c:pt>
                <c:pt idx="989">
                  <c:v>37881</c:v>
                </c:pt>
                <c:pt idx="990">
                  <c:v>37882</c:v>
                </c:pt>
                <c:pt idx="991">
                  <c:v>37883</c:v>
                </c:pt>
                <c:pt idx="992">
                  <c:v>37884</c:v>
                </c:pt>
                <c:pt idx="993">
                  <c:v>37885</c:v>
                </c:pt>
                <c:pt idx="994">
                  <c:v>37886</c:v>
                </c:pt>
                <c:pt idx="995">
                  <c:v>37887</c:v>
                </c:pt>
                <c:pt idx="996">
                  <c:v>37888</c:v>
                </c:pt>
                <c:pt idx="997">
                  <c:v>37889</c:v>
                </c:pt>
                <c:pt idx="998">
                  <c:v>37890</c:v>
                </c:pt>
                <c:pt idx="999">
                  <c:v>37891</c:v>
                </c:pt>
                <c:pt idx="1000">
                  <c:v>37892</c:v>
                </c:pt>
                <c:pt idx="1001">
                  <c:v>37893</c:v>
                </c:pt>
                <c:pt idx="1002">
                  <c:v>37894</c:v>
                </c:pt>
                <c:pt idx="1003">
                  <c:v>37895</c:v>
                </c:pt>
                <c:pt idx="1004">
                  <c:v>37896</c:v>
                </c:pt>
                <c:pt idx="1005">
                  <c:v>37897</c:v>
                </c:pt>
                <c:pt idx="1006">
                  <c:v>37898</c:v>
                </c:pt>
                <c:pt idx="1007">
                  <c:v>37899</c:v>
                </c:pt>
                <c:pt idx="1008">
                  <c:v>37900</c:v>
                </c:pt>
                <c:pt idx="1009">
                  <c:v>37901</c:v>
                </c:pt>
                <c:pt idx="1010">
                  <c:v>37902</c:v>
                </c:pt>
                <c:pt idx="1011">
                  <c:v>37903</c:v>
                </c:pt>
                <c:pt idx="1012">
                  <c:v>37904</c:v>
                </c:pt>
                <c:pt idx="1013">
                  <c:v>37905</c:v>
                </c:pt>
                <c:pt idx="1014">
                  <c:v>37906</c:v>
                </c:pt>
                <c:pt idx="1015">
                  <c:v>37907</c:v>
                </c:pt>
                <c:pt idx="1016">
                  <c:v>37908</c:v>
                </c:pt>
                <c:pt idx="1017">
                  <c:v>37909</c:v>
                </c:pt>
                <c:pt idx="1018">
                  <c:v>37910</c:v>
                </c:pt>
                <c:pt idx="1019">
                  <c:v>37911</c:v>
                </c:pt>
                <c:pt idx="1020">
                  <c:v>37912</c:v>
                </c:pt>
                <c:pt idx="1021">
                  <c:v>37913</c:v>
                </c:pt>
                <c:pt idx="1022">
                  <c:v>37914</c:v>
                </c:pt>
                <c:pt idx="1023">
                  <c:v>37915</c:v>
                </c:pt>
                <c:pt idx="1024">
                  <c:v>37916</c:v>
                </c:pt>
                <c:pt idx="1025">
                  <c:v>37917</c:v>
                </c:pt>
                <c:pt idx="1026">
                  <c:v>37918</c:v>
                </c:pt>
                <c:pt idx="1027">
                  <c:v>37919</c:v>
                </c:pt>
                <c:pt idx="1028">
                  <c:v>37920</c:v>
                </c:pt>
                <c:pt idx="1029">
                  <c:v>37921</c:v>
                </c:pt>
                <c:pt idx="1030">
                  <c:v>37922</c:v>
                </c:pt>
                <c:pt idx="1031">
                  <c:v>37923</c:v>
                </c:pt>
                <c:pt idx="1032">
                  <c:v>37924</c:v>
                </c:pt>
                <c:pt idx="1033">
                  <c:v>37925</c:v>
                </c:pt>
                <c:pt idx="1034">
                  <c:v>37926</c:v>
                </c:pt>
                <c:pt idx="1035">
                  <c:v>37927</c:v>
                </c:pt>
                <c:pt idx="1036">
                  <c:v>37928</c:v>
                </c:pt>
                <c:pt idx="1037">
                  <c:v>37929</c:v>
                </c:pt>
                <c:pt idx="1038">
                  <c:v>37930</c:v>
                </c:pt>
                <c:pt idx="1039">
                  <c:v>37931</c:v>
                </c:pt>
                <c:pt idx="1040">
                  <c:v>37932</c:v>
                </c:pt>
                <c:pt idx="1041">
                  <c:v>37933</c:v>
                </c:pt>
                <c:pt idx="1042">
                  <c:v>37934</c:v>
                </c:pt>
                <c:pt idx="1043">
                  <c:v>37935</c:v>
                </c:pt>
                <c:pt idx="1044">
                  <c:v>37936</c:v>
                </c:pt>
                <c:pt idx="1045">
                  <c:v>37937</c:v>
                </c:pt>
                <c:pt idx="1046">
                  <c:v>37938</c:v>
                </c:pt>
                <c:pt idx="1047">
                  <c:v>37939</c:v>
                </c:pt>
                <c:pt idx="1048">
                  <c:v>37940</c:v>
                </c:pt>
                <c:pt idx="1049">
                  <c:v>37941</c:v>
                </c:pt>
                <c:pt idx="1050">
                  <c:v>37942</c:v>
                </c:pt>
                <c:pt idx="1051">
                  <c:v>37943</c:v>
                </c:pt>
                <c:pt idx="1052">
                  <c:v>37944</c:v>
                </c:pt>
                <c:pt idx="1053">
                  <c:v>37945</c:v>
                </c:pt>
                <c:pt idx="1054">
                  <c:v>37946</c:v>
                </c:pt>
                <c:pt idx="1055">
                  <c:v>37947</c:v>
                </c:pt>
                <c:pt idx="1056">
                  <c:v>37948</c:v>
                </c:pt>
                <c:pt idx="1057">
                  <c:v>37949</c:v>
                </c:pt>
                <c:pt idx="1058">
                  <c:v>37950</c:v>
                </c:pt>
                <c:pt idx="1059">
                  <c:v>37951</c:v>
                </c:pt>
                <c:pt idx="1060">
                  <c:v>37952</c:v>
                </c:pt>
                <c:pt idx="1061">
                  <c:v>37953</c:v>
                </c:pt>
                <c:pt idx="1062">
                  <c:v>37954</c:v>
                </c:pt>
                <c:pt idx="1063">
                  <c:v>37955</c:v>
                </c:pt>
                <c:pt idx="1064">
                  <c:v>37956</c:v>
                </c:pt>
                <c:pt idx="1065">
                  <c:v>37957</c:v>
                </c:pt>
                <c:pt idx="1066">
                  <c:v>37958</c:v>
                </c:pt>
                <c:pt idx="1067">
                  <c:v>37959</c:v>
                </c:pt>
                <c:pt idx="1068">
                  <c:v>37960</c:v>
                </c:pt>
                <c:pt idx="1069">
                  <c:v>37961</c:v>
                </c:pt>
                <c:pt idx="1070">
                  <c:v>37962</c:v>
                </c:pt>
                <c:pt idx="1071">
                  <c:v>37963</c:v>
                </c:pt>
                <c:pt idx="1072">
                  <c:v>37964</c:v>
                </c:pt>
                <c:pt idx="1073">
                  <c:v>37965</c:v>
                </c:pt>
                <c:pt idx="1074">
                  <c:v>37966</c:v>
                </c:pt>
                <c:pt idx="1075">
                  <c:v>37967</c:v>
                </c:pt>
                <c:pt idx="1076">
                  <c:v>37968</c:v>
                </c:pt>
                <c:pt idx="1077">
                  <c:v>37969</c:v>
                </c:pt>
                <c:pt idx="1078">
                  <c:v>37970</c:v>
                </c:pt>
                <c:pt idx="1079">
                  <c:v>37971</c:v>
                </c:pt>
                <c:pt idx="1080">
                  <c:v>37972</c:v>
                </c:pt>
                <c:pt idx="1081">
                  <c:v>37973</c:v>
                </c:pt>
                <c:pt idx="1082">
                  <c:v>37974</c:v>
                </c:pt>
                <c:pt idx="1083">
                  <c:v>37975</c:v>
                </c:pt>
                <c:pt idx="1084">
                  <c:v>37976</c:v>
                </c:pt>
                <c:pt idx="1085">
                  <c:v>37977</c:v>
                </c:pt>
                <c:pt idx="1086">
                  <c:v>37978</c:v>
                </c:pt>
                <c:pt idx="1087">
                  <c:v>37979</c:v>
                </c:pt>
                <c:pt idx="1088">
                  <c:v>37980</c:v>
                </c:pt>
                <c:pt idx="1089">
                  <c:v>37981</c:v>
                </c:pt>
                <c:pt idx="1090">
                  <c:v>37982</c:v>
                </c:pt>
                <c:pt idx="1091">
                  <c:v>37983</c:v>
                </c:pt>
                <c:pt idx="1092">
                  <c:v>37984</c:v>
                </c:pt>
                <c:pt idx="1093">
                  <c:v>37985</c:v>
                </c:pt>
                <c:pt idx="1094">
                  <c:v>37986</c:v>
                </c:pt>
                <c:pt idx="1095">
                  <c:v>37987</c:v>
                </c:pt>
                <c:pt idx="1096">
                  <c:v>37988</c:v>
                </c:pt>
                <c:pt idx="1097">
                  <c:v>37989</c:v>
                </c:pt>
                <c:pt idx="1098">
                  <c:v>37990</c:v>
                </c:pt>
                <c:pt idx="1099">
                  <c:v>37991</c:v>
                </c:pt>
                <c:pt idx="1100">
                  <c:v>37992</c:v>
                </c:pt>
                <c:pt idx="1101">
                  <c:v>37993</c:v>
                </c:pt>
                <c:pt idx="1102">
                  <c:v>37994</c:v>
                </c:pt>
                <c:pt idx="1103">
                  <c:v>37995</c:v>
                </c:pt>
                <c:pt idx="1104">
                  <c:v>37996</c:v>
                </c:pt>
                <c:pt idx="1105">
                  <c:v>37997</c:v>
                </c:pt>
                <c:pt idx="1106">
                  <c:v>37998</c:v>
                </c:pt>
                <c:pt idx="1107">
                  <c:v>37999</c:v>
                </c:pt>
                <c:pt idx="1108">
                  <c:v>38000</c:v>
                </c:pt>
                <c:pt idx="1109">
                  <c:v>38001</c:v>
                </c:pt>
                <c:pt idx="1110">
                  <c:v>38002</c:v>
                </c:pt>
                <c:pt idx="1111">
                  <c:v>38003</c:v>
                </c:pt>
                <c:pt idx="1112">
                  <c:v>38004</c:v>
                </c:pt>
                <c:pt idx="1113">
                  <c:v>38005</c:v>
                </c:pt>
                <c:pt idx="1114">
                  <c:v>38006</c:v>
                </c:pt>
                <c:pt idx="1115">
                  <c:v>38007</c:v>
                </c:pt>
                <c:pt idx="1116">
                  <c:v>38008</c:v>
                </c:pt>
                <c:pt idx="1117">
                  <c:v>38009</c:v>
                </c:pt>
                <c:pt idx="1118">
                  <c:v>38010</c:v>
                </c:pt>
                <c:pt idx="1119">
                  <c:v>38011</c:v>
                </c:pt>
                <c:pt idx="1120">
                  <c:v>38012</c:v>
                </c:pt>
                <c:pt idx="1121">
                  <c:v>38013</c:v>
                </c:pt>
                <c:pt idx="1122">
                  <c:v>38014</c:v>
                </c:pt>
                <c:pt idx="1123">
                  <c:v>38015</c:v>
                </c:pt>
                <c:pt idx="1124">
                  <c:v>38016</c:v>
                </c:pt>
                <c:pt idx="1125">
                  <c:v>38017</c:v>
                </c:pt>
                <c:pt idx="1126">
                  <c:v>38018</c:v>
                </c:pt>
                <c:pt idx="1127">
                  <c:v>38019</c:v>
                </c:pt>
                <c:pt idx="1128">
                  <c:v>38020</c:v>
                </c:pt>
                <c:pt idx="1129">
                  <c:v>38021</c:v>
                </c:pt>
                <c:pt idx="1130">
                  <c:v>38022</c:v>
                </c:pt>
                <c:pt idx="1131">
                  <c:v>38023</c:v>
                </c:pt>
                <c:pt idx="1132">
                  <c:v>38024</c:v>
                </c:pt>
                <c:pt idx="1133">
                  <c:v>38025</c:v>
                </c:pt>
                <c:pt idx="1134">
                  <c:v>38026</c:v>
                </c:pt>
                <c:pt idx="1135">
                  <c:v>38027</c:v>
                </c:pt>
                <c:pt idx="1136">
                  <c:v>38028</c:v>
                </c:pt>
                <c:pt idx="1137">
                  <c:v>38029</c:v>
                </c:pt>
                <c:pt idx="1138">
                  <c:v>38030</c:v>
                </c:pt>
                <c:pt idx="1139">
                  <c:v>38031</c:v>
                </c:pt>
                <c:pt idx="1140">
                  <c:v>38032</c:v>
                </c:pt>
                <c:pt idx="1141">
                  <c:v>38033</c:v>
                </c:pt>
                <c:pt idx="1142">
                  <c:v>38034</c:v>
                </c:pt>
                <c:pt idx="1143">
                  <c:v>38035</c:v>
                </c:pt>
                <c:pt idx="1144">
                  <c:v>38036</c:v>
                </c:pt>
                <c:pt idx="1145">
                  <c:v>38037</c:v>
                </c:pt>
                <c:pt idx="1146">
                  <c:v>38038</c:v>
                </c:pt>
                <c:pt idx="1147">
                  <c:v>38039</c:v>
                </c:pt>
                <c:pt idx="1148">
                  <c:v>38040</c:v>
                </c:pt>
                <c:pt idx="1149">
                  <c:v>38041</c:v>
                </c:pt>
                <c:pt idx="1150">
                  <c:v>38042</c:v>
                </c:pt>
                <c:pt idx="1151">
                  <c:v>38043</c:v>
                </c:pt>
                <c:pt idx="1152">
                  <c:v>38044</c:v>
                </c:pt>
                <c:pt idx="1153">
                  <c:v>38045</c:v>
                </c:pt>
                <c:pt idx="1154">
                  <c:v>38046</c:v>
                </c:pt>
                <c:pt idx="1155">
                  <c:v>38047</c:v>
                </c:pt>
                <c:pt idx="1156">
                  <c:v>38048</c:v>
                </c:pt>
                <c:pt idx="1157">
                  <c:v>38049</c:v>
                </c:pt>
                <c:pt idx="1158">
                  <c:v>38050</c:v>
                </c:pt>
                <c:pt idx="1159">
                  <c:v>38051</c:v>
                </c:pt>
                <c:pt idx="1160">
                  <c:v>38052</c:v>
                </c:pt>
                <c:pt idx="1161">
                  <c:v>38053</c:v>
                </c:pt>
                <c:pt idx="1162">
                  <c:v>38054</c:v>
                </c:pt>
                <c:pt idx="1163">
                  <c:v>38055</c:v>
                </c:pt>
                <c:pt idx="1164">
                  <c:v>38056</c:v>
                </c:pt>
                <c:pt idx="1165">
                  <c:v>38057</c:v>
                </c:pt>
                <c:pt idx="1166">
                  <c:v>38058</c:v>
                </c:pt>
                <c:pt idx="1167">
                  <c:v>38059</c:v>
                </c:pt>
                <c:pt idx="1168">
                  <c:v>38060</c:v>
                </c:pt>
                <c:pt idx="1169">
                  <c:v>38061</c:v>
                </c:pt>
                <c:pt idx="1170">
                  <c:v>38062</c:v>
                </c:pt>
                <c:pt idx="1171">
                  <c:v>38063</c:v>
                </c:pt>
                <c:pt idx="1172">
                  <c:v>38064</c:v>
                </c:pt>
                <c:pt idx="1173">
                  <c:v>38065</c:v>
                </c:pt>
                <c:pt idx="1174">
                  <c:v>38066</c:v>
                </c:pt>
                <c:pt idx="1175">
                  <c:v>38067</c:v>
                </c:pt>
                <c:pt idx="1176">
                  <c:v>38068</c:v>
                </c:pt>
                <c:pt idx="1177">
                  <c:v>38069</c:v>
                </c:pt>
                <c:pt idx="1178">
                  <c:v>38070</c:v>
                </c:pt>
                <c:pt idx="1179">
                  <c:v>38071</c:v>
                </c:pt>
                <c:pt idx="1180">
                  <c:v>38072</c:v>
                </c:pt>
                <c:pt idx="1181">
                  <c:v>38073</c:v>
                </c:pt>
                <c:pt idx="1182">
                  <c:v>38074</c:v>
                </c:pt>
                <c:pt idx="1183">
                  <c:v>38075</c:v>
                </c:pt>
                <c:pt idx="1184">
                  <c:v>38076</c:v>
                </c:pt>
                <c:pt idx="1185">
                  <c:v>38077</c:v>
                </c:pt>
                <c:pt idx="1186">
                  <c:v>38078</c:v>
                </c:pt>
                <c:pt idx="1187">
                  <c:v>38079</c:v>
                </c:pt>
                <c:pt idx="1188">
                  <c:v>38080</c:v>
                </c:pt>
                <c:pt idx="1189">
                  <c:v>38081</c:v>
                </c:pt>
                <c:pt idx="1190">
                  <c:v>38082</c:v>
                </c:pt>
                <c:pt idx="1191">
                  <c:v>38083</c:v>
                </c:pt>
                <c:pt idx="1192">
                  <c:v>38084</c:v>
                </c:pt>
                <c:pt idx="1193">
                  <c:v>38085</c:v>
                </c:pt>
                <c:pt idx="1194">
                  <c:v>38086</c:v>
                </c:pt>
                <c:pt idx="1195">
                  <c:v>38087</c:v>
                </c:pt>
                <c:pt idx="1196">
                  <c:v>38088</c:v>
                </c:pt>
                <c:pt idx="1197">
                  <c:v>38089</c:v>
                </c:pt>
                <c:pt idx="1198">
                  <c:v>38090</c:v>
                </c:pt>
                <c:pt idx="1199">
                  <c:v>38091</c:v>
                </c:pt>
                <c:pt idx="1200">
                  <c:v>38092</c:v>
                </c:pt>
                <c:pt idx="1201">
                  <c:v>38093</c:v>
                </c:pt>
                <c:pt idx="1202">
                  <c:v>38094</c:v>
                </c:pt>
                <c:pt idx="1203">
                  <c:v>38095</c:v>
                </c:pt>
                <c:pt idx="1204">
                  <c:v>38096</c:v>
                </c:pt>
                <c:pt idx="1205">
                  <c:v>38097</c:v>
                </c:pt>
                <c:pt idx="1206">
                  <c:v>38098</c:v>
                </c:pt>
                <c:pt idx="1207">
                  <c:v>38099</c:v>
                </c:pt>
                <c:pt idx="1208">
                  <c:v>38100</c:v>
                </c:pt>
                <c:pt idx="1209">
                  <c:v>38101</c:v>
                </c:pt>
                <c:pt idx="1210">
                  <c:v>38102</c:v>
                </c:pt>
                <c:pt idx="1211">
                  <c:v>38103</c:v>
                </c:pt>
                <c:pt idx="1212">
                  <c:v>38104</c:v>
                </c:pt>
                <c:pt idx="1213">
                  <c:v>38105</c:v>
                </c:pt>
                <c:pt idx="1214">
                  <c:v>38106</c:v>
                </c:pt>
                <c:pt idx="1215">
                  <c:v>38107</c:v>
                </c:pt>
                <c:pt idx="1216">
                  <c:v>38108</c:v>
                </c:pt>
                <c:pt idx="1217">
                  <c:v>38109</c:v>
                </c:pt>
                <c:pt idx="1218">
                  <c:v>38110</c:v>
                </c:pt>
                <c:pt idx="1219">
                  <c:v>38111</c:v>
                </c:pt>
                <c:pt idx="1220">
                  <c:v>38112</c:v>
                </c:pt>
                <c:pt idx="1221">
                  <c:v>38113</c:v>
                </c:pt>
                <c:pt idx="1222">
                  <c:v>38114</c:v>
                </c:pt>
                <c:pt idx="1223">
                  <c:v>38115</c:v>
                </c:pt>
                <c:pt idx="1224">
                  <c:v>38116</c:v>
                </c:pt>
                <c:pt idx="1225">
                  <c:v>38117</c:v>
                </c:pt>
                <c:pt idx="1226">
                  <c:v>38118</c:v>
                </c:pt>
                <c:pt idx="1227">
                  <c:v>38119</c:v>
                </c:pt>
                <c:pt idx="1228">
                  <c:v>38120</c:v>
                </c:pt>
                <c:pt idx="1229">
                  <c:v>38121</c:v>
                </c:pt>
                <c:pt idx="1230">
                  <c:v>38122</c:v>
                </c:pt>
                <c:pt idx="1231">
                  <c:v>38123</c:v>
                </c:pt>
                <c:pt idx="1232">
                  <c:v>38124</c:v>
                </c:pt>
                <c:pt idx="1233">
                  <c:v>38125</c:v>
                </c:pt>
                <c:pt idx="1234">
                  <c:v>38126</c:v>
                </c:pt>
                <c:pt idx="1235">
                  <c:v>38127</c:v>
                </c:pt>
                <c:pt idx="1236">
                  <c:v>38128</c:v>
                </c:pt>
                <c:pt idx="1237">
                  <c:v>38129</c:v>
                </c:pt>
                <c:pt idx="1238">
                  <c:v>38130</c:v>
                </c:pt>
                <c:pt idx="1239">
                  <c:v>38131</c:v>
                </c:pt>
                <c:pt idx="1240">
                  <c:v>38132</c:v>
                </c:pt>
                <c:pt idx="1241">
                  <c:v>38133</c:v>
                </c:pt>
                <c:pt idx="1242">
                  <c:v>38134</c:v>
                </c:pt>
                <c:pt idx="1243">
                  <c:v>38135</c:v>
                </c:pt>
                <c:pt idx="1244">
                  <c:v>38136</c:v>
                </c:pt>
                <c:pt idx="1245">
                  <c:v>38137</c:v>
                </c:pt>
                <c:pt idx="1246">
                  <c:v>38138</c:v>
                </c:pt>
                <c:pt idx="1247">
                  <c:v>38139</c:v>
                </c:pt>
                <c:pt idx="1248">
                  <c:v>38140</c:v>
                </c:pt>
                <c:pt idx="1249">
                  <c:v>38141</c:v>
                </c:pt>
                <c:pt idx="1250">
                  <c:v>38142</c:v>
                </c:pt>
                <c:pt idx="1251">
                  <c:v>38143</c:v>
                </c:pt>
                <c:pt idx="1252">
                  <c:v>38144</c:v>
                </c:pt>
                <c:pt idx="1253">
                  <c:v>38145</c:v>
                </c:pt>
                <c:pt idx="1254">
                  <c:v>38146</c:v>
                </c:pt>
                <c:pt idx="1255">
                  <c:v>38147</c:v>
                </c:pt>
                <c:pt idx="1256">
                  <c:v>38148</c:v>
                </c:pt>
                <c:pt idx="1257">
                  <c:v>38149</c:v>
                </c:pt>
                <c:pt idx="1258">
                  <c:v>38150</c:v>
                </c:pt>
                <c:pt idx="1259">
                  <c:v>38151</c:v>
                </c:pt>
                <c:pt idx="1260">
                  <c:v>38152</c:v>
                </c:pt>
                <c:pt idx="1261">
                  <c:v>38153</c:v>
                </c:pt>
                <c:pt idx="1262">
                  <c:v>38154</c:v>
                </c:pt>
                <c:pt idx="1263">
                  <c:v>38155</c:v>
                </c:pt>
                <c:pt idx="1264">
                  <c:v>38156</c:v>
                </c:pt>
                <c:pt idx="1265">
                  <c:v>38157</c:v>
                </c:pt>
                <c:pt idx="1266">
                  <c:v>38158</c:v>
                </c:pt>
                <c:pt idx="1267">
                  <c:v>38159</c:v>
                </c:pt>
                <c:pt idx="1268">
                  <c:v>38160</c:v>
                </c:pt>
                <c:pt idx="1269">
                  <c:v>38161</c:v>
                </c:pt>
                <c:pt idx="1270">
                  <c:v>38162</c:v>
                </c:pt>
                <c:pt idx="1271">
                  <c:v>38163</c:v>
                </c:pt>
                <c:pt idx="1272">
                  <c:v>38164</c:v>
                </c:pt>
                <c:pt idx="1273">
                  <c:v>38165</c:v>
                </c:pt>
                <c:pt idx="1274">
                  <c:v>38166</c:v>
                </c:pt>
                <c:pt idx="1275">
                  <c:v>38167</c:v>
                </c:pt>
                <c:pt idx="1276">
                  <c:v>38168</c:v>
                </c:pt>
                <c:pt idx="1277">
                  <c:v>38169</c:v>
                </c:pt>
                <c:pt idx="1278">
                  <c:v>38170</c:v>
                </c:pt>
                <c:pt idx="1279">
                  <c:v>38171</c:v>
                </c:pt>
                <c:pt idx="1280">
                  <c:v>38172</c:v>
                </c:pt>
                <c:pt idx="1281">
                  <c:v>38173</c:v>
                </c:pt>
                <c:pt idx="1282">
                  <c:v>38174</c:v>
                </c:pt>
                <c:pt idx="1283">
                  <c:v>38175</c:v>
                </c:pt>
                <c:pt idx="1284">
                  <c:v>38176</c:v>
                </c:pt>
                <c:pt idx="1285">
                  <c:v>38177</c:v>
                </c:pt>
                <c:pt idx="1286">
                  <c:v>38178</c:v>
                </c:pt>
                <c:pt idx="1287">
                  <c:v>38179</c:v>
                </c:pt>
                <c:pt idx="1288">
                  <c:v>38180</c:v>
                </c:pt>
                <c:pt idx="1289">
                  <c:v>38181</c:v>
                </c:pt>
                <c:pt idx="1290">
                  <c:v>38182</c:v>
                </c:pt>
                <c:pt idx="1291">
                  <c:v>38183</c:v>
                </c:pt>
                <c:pt idx="1292">
                  <c:v>38184</c:v>
                </c:pt>
                <c:pt idx="1293">
                  <c:v>38185</c:v>
                </c:pt>
                <c:pt idx="1294">
                  <c:v>38186</c:v>
                </c:pt>
                <c:pt idx="1295">
                  <c:v>38187</c:v>
                </c:pt>
                <c:pt idx="1296">
                  <c:v>38188</c:v>
                </c:pt>
                <c:pt idx="1297">
                  <c:v>38189</c:v>
                </c:pt>
                <c:pt idx="1298">
                  <c:v>38190</c:v>
                </c:pt>
                <c:pt idx="1299">
                  <c:v>38191</c:v>
                </c:pt>
                <c:pt idx="1300">
                  <c:v>38192</c:v>
                </c:pt>
                <c:pt idx="1301">
                  <c:v>38193</c:v>
                </c:pt>
                <c:pt idx="1302">
                  <c:v>38194</c:v>
                </c:pt>
                <c:pt idx="1303">
                  <c:v>38195</c:v>
                </c:pt>
                <c:pt idx="1304">
                  <c:v>38196</c:v>
                </c:pt>
                <c:pt idx="1305">
                  <c:v>38197</c:v>
                </c:pt>
                <c:pt idx="1306">
                  <c:v>38198</c:v>
                </c:pt>
                <c:pt idx="1307">
                  <c:v>38199</c:v>
                </c:pt>
                <c:pt idx="1308">
                  <c:v>38200</c:v>
                </c:pt>
                <c:pt idx="1309">
                  <c:v>38201</c:v>
                </c:pt>
                <c:pt idx="1310">
                  <c:v>38202</c:v>
                </c:pt>
                <c:pt idx="1311">
                  <c:v>38203</c:v>
                </c:pt>
                <c:pt idx="1312">
                  <c:v>38204</c:v>
                </c:pt>
                <c:pt idx="1313">
                  <c:v>38205</c:v>
                </c:pt>
                <c:pt idx="1314">
                  <c:v>38206</c:v>
                </c:pt>
                <c:pt idx="1315">
                  <c:v>38207</c:v>
                </c:pt>
                <c:pt idx="1316">
                  <c:v>38208</c:v>
                </c:pt>
                <c:pt idx="1317">
                  <c:v>38209</c:v>
                </c:pt>
                <c:pt idx="1318">
                  <c:v>38210</c:v>
                </c:pt>
                <c:pt idx="1319">
                  <c:v>38211</c:v>
                </c:pt>
                <c:pt idx="1320">
                  <c:v>38212</c:v>
                </c:pt>
                <c:pt idx="1321">
                  <c:v>38213</c:v>
                </c:pt>
                <c:pt idx="1322">
                  <c:v>38214</c:v>
                </c:pt>
                <c:pt idx="1323">
                  <c:v>38215</c:v>
                </c:pt>
                <c:pt idx="1324">
                  <c:v>38216</c:v>
                </c:pt>
                <c:pt idx="1325">
                  <c:v>38217</c:v>
                </c:pt>
                <c:pt idx="1326">
                  <c:v>38218</c:v>
                </c:pt>
                <c:pt idx="1327">
                  <c:v>38219</c:v>
                </c:pt>
                <c:pt idx="1328">
                  <c:v>38220</c:v>
                </c:pt>
                <c:pt idx="1329">
                  <c:v>38221</c:v>
                </c:pt>
                <c:pt idx="1330">
                  <c:v>38222</c:v>
                </c:pt>
                <c:pt idx="1331">
                  <c:v>38223</c:v>
                </c:pt>
                <c:pt idx="1332">
                  <c:v>38224</c:v>
                </c:pt>
                <c:pt idx="1333">
                  <c:v>38225</c:v>
                </c:pt>
                <c:pt idx="1334">
                  <c:v>38226</c:v>
                </c:pt>
                <c:pt idx="1335">
                  <c:v>38227</c:v>
                </c:pt>
                <c:pt idx="1336">
                  <c:v>38228</c:v>
                </c:pt>
                <c:pt idx="1337">
                  <c:v>38229</c:v>
                </c:pt>
                <c:pt idx="1338">
                  <c:v>38230</c:v>
                </c:pt>
                <c:pt idx="1339">
                  <c:v>38231</c:v>
                </c:pt>
                <c:pt idx="1340">
                  <c:v>38232</c:v>
                </c:pt>
                <c:pt idx="1341">
                  <c:v>38233</c:v>
                </c:pt>
                <c:pt idx="1342">
                  <c:v>38234</c:v>
                </c:pt>
                <c:pt idx="1343">
                  <c:v>38235</c:v>
                </c:pt>
                <c:pt idx="1344">
                  <c:v>38236</c:v>
                </c:pt>
                <c:pt idx="1345">
                  <c:v>38237</c:v>
                </c:pt>
                <c:pt idx="1346">
                  <c:v>38238</c:v>
                </c:pt>
                <c:pt idx="1347">
                  <c:v>38239</c:v>
                </c:pt>
                <c:pt idx="1348">
                  <c:v>38240</c:v>
                </c:pt>
                <c:pt idx="1349">
                  <c:v>38241</c:v>
                </c:pt>
                <c:pt idx="1350">
                  <c:v>38242</c:v>
                </c:pt>
                <c:pt idx="1351">
                  <c:v>38243</c:v>
                </c:pt>
                <c:pt idx="1352">
                  <c:v>38244</c:v>
                </c:pt>
                <c:pt idx="1353">
                  <c:v>38245</c:v>
                </c:pt>
                <c:pt idx="1354">
                  <c:v>38246</c:v>
                </c:pt>
                <c:pt idx="1355">
                  <c:v>38247</c:v>
                </c:pt>
                <c:pt idx="1356">
                  <c:v>38248</c:v>
                </c:pt>
                <c:pt idx="1357">
                  <c:v>38249</c:v>
                </c:pt>
                <c:pt idx="1358">
                  <c:v>38250</c:v>
                </c:pt>
                <c:pt idx="1359">
                  <c:v>38251</c:v>
                </c:pt>
                <c:pt idx="1360">
                  <c:v>38252</c:v>
                </c:pt>
                <c:pt idx="1361">
                  <c:v>38253</c:v>
                </c:pt>
                <c:pt idx="1362">
                  <c:v>38254</c:v>
                </c:pt>
                <c:pt idx="1363">
                  <c:v>38255</c:v>
                </c:pt>
                <c:pt idx="1364">
                  <c:v>38256</c:v>
                </c:pt>
                <c:pt idx="1365">
                  <c:v>38257</c:v>
                </c:pt>
                <c:pt idx="1366">
                  <c:v>38258</c:v>
                </c:pt>
                <c:pt idx="1367">
                  <c:v>38259</c:v>
                </c:pt>
                <c:pt idx="1368">
                  <c:v>38260</c:v>
                </c:pt>
                <c:pt idx="1369">
                  <c:v>38261</c:v>
                </c:pt>
                <c:pt idx="1370">
                  <c:v>38262</c:v>
                </c:pt>
                <c:pt idx="1371">
                  <c:v>38263</c:v>
                </c:pt>
                <c:pt idx="1372">
                  <c:v>38264</c:v>
                </c:pt>
                <c:pt idx="1373">
                  <c:v>38265</c:v>
                </c:pt>
                <c:pt idx="1374">
                  <c:v>38266</c:v>
                </c:pt>
                <c:pt idx="1375">
                  <c:v>38267</c:v>
                </c:pt>
                <c:pt idx="1376">
                  <c:v>38268</c:v>
                </c:pt>
                <c:pt idx="1377">
                  <c:v>38269</c:v>
                </c:pt>
                <c:pt idx="1378">
                  <c:v>38270</c:v>
                </c:pt>
                <c:pt idx="1379">
                  <c:v>38271</c:v>
                </c:pt>
                <c:pt idx="1380">
                  <c:v>38272</c:v>
                </c:pt>
                <c:pt idx="1381">
                  <c:v>38273</c:v>
                </c:pt>
                <c:pt idx="1382">
                  <c:v>38274</c:v>
                </c:pt>
                <c:pt idx="1383">
                  <c:v>38275</c:v>
                </c:pt>
                <c:pt idx="1384">
                  <c:v>38276</c:v>
                </c:pt>
                <c:pt idx="1385">
                  <c:v>38277</c:v>
                </c:pt>
                <c:pt idx="1386">
                  <c:v>38278</c:v>
                </c:pt>
                <c:pt idx="1387">
                  <c:v>38279</c:v>
                </c:pt>
                <c:pt idx="1388">
                  <c:v>38280</c:v>
                </c:pt>
                <c:pt idx="1389">
                  <c:v>38281</c:v>
                </c:pt>
                <c:pt idx="1390">
                  <c:v>38282</c:v>
                </c:pt>
                <c:pt idx="1391">
                  <c:v>38283</c:v>
                </c:pt>
                <c:pt idx="1392">
                  <c:v>38284</c:v>
                </c:pt>
                <c:pt idx="1393">
                  <c:v>38285</c:v>
                </c:pt>
                <c:pt idx="1394">
                  <c:v>38286</c:v>
                </c:pt>
                <c:pt idx="1395">
                  <c:v>38287</c:v>
                </c:pt>
                <c:pt idx="1396">
                  <c:v>38288</c:v>
                </c:pt>
                <c:pt idx="1397">
                  <c:v>38289</c:v>
                </c:pt>
                <c:pt idx="1398">
                  <c:v>38290</c:v>
                </c:pt>
                <c:pt idx="1399">
                  <c:v>38291</c:v>
                </c:pt>
                <c:pt idx="1400">
                  <c:v>38292</c:v>
                </c:pt>
                <c:pt idx="1401">
                  <c:v>38293</c:v>
                </c:pt>
                <c:pt idx="1402">
                  <c:v>38294</c:v>
                </c:pt>
                <c:pt idx="1403">
                  <c:v>38295</c:v>
                </c:pt>
                <c:pt idx="1404">
                  <c:v>38296</c:v>
                </c:pt>
                <c:pt idx="1405">
                  <c:v>38297</c:v>
                </c:pt>
                <c:pt idx="1406">
                  <c:v>38298</c:v>
                </c:pt>
                <c:pt idx="1407">
                  <c:v>38299</c:v>
                </c:pt>
                <c:pt idx="1408">
                  <c:v>38300</c:v>
                </c:pt>
                <c:pt idx="1409">
                  <c:v>38301</c:v>
                </c:pt>
                <c:pt idx="1410">
                  <c:v>38302</c:v>
                </c:pt>
                <c:pt idx="1411">
                  <c:v>38303</c:v>
                </c:pt>
                <c:pt idx="1412">
                  <c:v>38304</c:v>
                </c:pt>
                <c:pt idx="1413">
                  <c:v>38305</c:v>
                </c:pt>
                <c:pt idx="1414">
                  <c:v>38306</c:v>
                </c:pt>
                <c:pt idx="1415">
                  <c:v>38307</c:v>
                </c:pt>
                <c:pt idx="1416">
                  <c:v>38308</c:v>
                </c:pt>
                <c:pt idx="1417">
                  <c:v>38309</c:v>
                </c:pt>
                <c:pt idx="1418">
                  <c:v>38310</c:v>
                </c:pt>
                <c:pt idx="1419">
                  <c:v>38311</c:v>
                </c:pt>
                <c:pt idx="1420">
                  <c:v>38312</c:v>
                </c:pt>
                <c:pt idx="1421">
                  <c:v>38313</c:v>
                </c:pt>
                <c:pt idx="1422">
                  <c:v>38314</c:v>
                </c:pt>
                <c:pt idx="1423">
                  <c:v>38315</c:v>
                </c:pt>
                <c:pt idx="1424">
                  <c:v>38316</c:v>
                </c:pt>
                <c:pt idx="1425">
                  <c:v>38317</c:v>
                </c:pt>
                <c:pt idx="1426">
                  <c:v>38318</c:v>
                </c:pt>
                <c:pt idx="1427">
                  <c:v>38319</c:v>
                </c:pt>
                <c:pt idx="1428">
                  <c:v>38320</c:v>
                </c:pt>
                <c:pt idx="1429">
                  <c:v>38321</c:v>
                </c:pt>
                <c:pt idx="1430">
                  <c:v>38322</c:v>
                </c:pt>
                <c:pt idx="1431">
                  <c:v>38323</c:v>
                </c:pt>
                <c:pt idx="1432">
                  <c:v>38324</c:v>
                </c:pt>
                <c:pt idx="1433">
                  <c:v>38325</c:v>
                </c:pt>
                <c:pt idx="1434">
                  <c:v>38326</c:v>
                </c:pt>
                <c:pt idx="1435">
                  <c:v>38327</c:v>
                </c:pt>
                <c:pt idx="1436">
                  <c:v>38328</c:v>
                </c:pt>
                <c:pt idx="1437">
                  <c:v>38329</c:v>
                </c:pt>
                <c:pt idx="1438">
                  <c:v>38330</c:v>
                </c:pt>
                <c:pt idx="1439">
                  <c:v>38331</c:v>
                </c:pt>
                <c:pt idx="1440">
                  <c:v>38332</c:v>
                </c:pt>
                <c:pt idx="1441">
                  <c:v>38333</c:v>
                </c:pt>
                <c:pt idx="1442">
                  <c:v>38334</c:v>
                </c:pt>
                <c:pt idx="1443">
                  <c:v>38335</c:v>
                </c:pt>
                <c:pt idx="1444">
                  <c:v>38336</c:v>
                </c:pt>
                <c:pt idx="1445">
                  <c:v>38337</c:v>
                </c:pt>
                <c:pt idx="1446">
                  <c:v>38338</c:v>
                </c:pt>
                <c:pt idx="1447">
                  <c:v>38339</c:v>
                </c:pt>
                <c:pt idx="1448">
                  <c:v>38340</c:v>
                </c:pt>
                <c:pt idx="1449">
                  <c:v>38341</c:v>
                </c:pt>
                <c:pt idx="1450">
                  <c:v>38342</c:v>
                </c:pt>
                <c:pt idx="1451">
                  <c:v>38343</c:v>
                </c:pt>
                <c:pt idx="1452">
                  <c:v>38344</c:v>
                </c:pt>
                <c:pt idx="1453">
                  <c:v>38345</c:v>
                </c:pt>
                <c:pt idx="1454">
                  <c:v>38346</c:v>
                </c:pt>
                <c:pt idx="1455">
                  <c:v>38347</c:v>
                </c:pt>
                <c:pt idx="1456">
                  <c:v>38348</c:v>
                </c:pt>
                <c:pt idx="1457">
                  <c:v>38349</c:v>
                </c:pt>
                <c:pt idx="1458">
                  <c:v>38350</c:v>
                </c:pt>
                <c:pt idx="1459">
                  <c:v>38351</c:v>
                </c:pt>
                <c:pt idx="1460">
                  <c:v>38352</c:v>
                </c:pt>
                <c:pt idx="1461">
                  <c:v>40179</c:v>
                </c:pt>
                <c:pt idx="1462">
                  <c:v>40180</c:v>
                </c:pt>
                <c:pt idx="1463">
                  <c:v>40181</c:v>
                </c:pt>
                <c:pt idx="1464">
                  <c:v>40182</c:v>
                </c:pt>
                <c:pt idx="1465">
                  <c:v>40183</c:v>
                </c:pt>
                <c:pt idx="1466">
                  <c:v>40184</c:v>
                </c:pt>
                <c:pt idx="1467">
                  <c:v>40185</c:v>
                </c:pt>
                <c:pt idx="1468">
                  <c:v>40186</c:v>
                </c:pt>
                <c:pt idx="1469">
                  <c:v>40187</c:v>
                </c:pt>
                <c:pt idx="1470">
                  <c:v>40188</c:v>
                </c:pt>
                <c:pt idx="1471">
                  <c:v>40189</c:v>
                </c:pt>
                <c:pt idx="1472">
                  <c:v>40190</c:v>
                </c:pt>
                <c:pt idx="1473">
                  <c:v>40191</c:v>
                </c:pt>
                <c:pt idx="1474">
                  <c:v>40192</c:v>
                </c:pt>
                <c:pt idx="1475">
                  <c:v>40193</c:v>
                </c:pt>
                <c:pt idx="1476">
                  <c:v>40194</c:v>
                </c:pt>
                <c:pt idx="1477">
                  <c:v>40195</c:v>
                </c:pt>
                <c:pt idx="1478">
                  <c:v>40196</c:v>
                </c:pt>
                <c:pt idx="1479">
                  <c:v>40197</c:v>
                </c:pt>
                <c:pt idx="1480">
                  <c:v>40198</c:v>
                </c:pt>
                <c:pt idx="1481">
                  <c:v>40199</c:v>
                </c:pt>
                <c:pt idx="1482">
                  <c:v>40200</c:v>
                </c:pt>
                <c:pt idx="1483">
                  <c:v>40201</c:v>
                </c:pt>
                <c:pt idx="1484">
                  <c:v>40202</c:v>
                </c:pt>
                <c:pt idx="1485">
                  <c:v>40203</c:v>
                </c:pt>
                <c:pt idx="1486">
                  <c:v>40204</c:v>
                </c:pt>
                <c:pt idx="1487">
                  <c:v>40205</c:v>
                </c:pt>
                <c:pt idx="1488">
                  <c:v>40206</c:v>
                </c:pt>
                <c:pt idx="1489">
                  <c:v>40207</c:v>
                </c:pt>
                <c:pt idx="1490">
                  <c:v>40208</c:v>
                </c:pt>
                <c:pt idx="1491">
                  <c:v>40209</c:v>
                </c:pt>
                <c:pt idx="1492">
                  <c:v>40210</c:v>
                </c:pt>
                <c:pt idx="1493">
                  <c:v>40211</c:v>
                </c:pt>
                <c:pt idx="1494">
                  <c:v>40212</c:v>
                </c:pt>
                <c:pt idx="1495">
                  <c:v>40213</c:v>
                </c:pt>
                <c:pt idx="1496">
                  <c:v>40214</c:v>
                </c:pt>
                <c:pt idx="1497">
                  <c:v>40215</c:v>
                </c:pt>
                <c:pt idx="1498">
                  <c:v>40216</c:v>
                </c:pt>
                <c:pt idx="1499">
                  <c:v>40217</c:v>
                </c:pt>
                <c:pt idx="1500">
                  <c:v>40218</c:v>
                </c:pt>
                <c:pt idx="1501">
                  <c:v>40219</c:v>
                </c:pt>
                <c:pt idx="1502">
                  <c:v>40220</c:v>
                </c:pt>
                <c:pt idx="1503">
                  <c:v>40221</c:v>
                </c:pt>
                <c:pt idx="1504">
                  <c:v>40222</c:v>
                </c:pt>
                <c:pt idx="1505">
                  <c:v>40223</c:v>
                </c:pt>
                <c:pt idx="1506">
                  <c:v>40224</c:v>
                </c:pt>
                <c:pt idx="1507">
                  <c:v>40225</c:v>
                </c:pt>
                <c:pt idx="1508">
                  <c:v>40226</c:v>
                </c:pt>
                <c:pt idx="1509">
                  <c:v>40227</c:v>
                </c:pt>
                <c:pt idx="1510">
                  <c:v>40228</c:v>
                </c:pt>
                <c:pt idx="1511">
                  <c:v>40229</c:v>
                </c:pt>
                <c:pt idx="1512">
                  <c:v>40230</c:v>
                </c:pt>
                <c:pt idx="1513">
                  <c:v>40231</c:v>
                </c:pt>
                <c:pt idx="1514">
                  <c:v>40232</c:v>
                </c:pt>
                <c:pt idx="1515">
                  <c:v>40233</c:v>
                </c:pt>
                <c:pt idx="1516">
                  <c:v>40234</c:v>
                </c:pt>
                <c:pt idx="1517">
                  <c:v>40235</c:v>
                </c:pt>
                <c:pt idx="1518">
                  <c:v>40236</c:v>
                </c:pt>
                <c:pt idx="1519">
                  <c:v>40237</c:v>
                </c:pt>
                <c:pt idx="1520">
                  <c:v>40238</c:v>
                </c:pt>
                <c:pt idx="1521">
                  <c:v>40239</c:v>
                </c:pt>
                <c:pt idx="1522">
                  <c:v>40240</c:v>
                </c:pt>
                <c:pt idx="1523">
                  <c:v>40241</c:v>
                </c:pt>
                <c:pt idx="1524">
                  <c:v>40242</c:v>
                </c:pt>
                <c:pt idx="1525">
                  <c:v>40243</c:v>
                </c:pt>
                <c:pt idx="1526">
                  <c:v>40244</c:v>
                </c:pt>
                <c:pt idx="1527">
                  <c:v>40245</c:v>
                </c:pt>
                <c:pt idx="1528">
                  <c:v>40246</c:v>
                </c:pt>
                <c:pt idx="1529">
                  <c:v>40247</c:v>
                </c:pt>
                <c:pt idx="1530">
                  <c:v>40248</c:v>
                </c:pt>
                <c:pt idx="1531">
                  <c:v>40249</c:v>
                </c:pt>
                <c:pt idx="1532">
                  <c:v>40250</c:v>
                </c:pt>
                <c:pt idx="1533">
                  <c:v>40251</c:v>
                </c:pt>
                <c:pt idx="1534">
                  <c:v>40252</c:v>
                </c:pt>
                <c:pt idx="1535">
                  <c:v>40253</c:v>
                </c:pt>
                <c:pt idx="1536">
                  <c:v>40254</c:v>
                </c:pt>
                <c:pt idx="1537">
                  <c:v>40255</c:v>
                </c:pt>
                <c:pt idx="1538">
                  <c:v>40256</c:v>
                </c:pt>
                <c:pt idx="1539">
                  <c:v>40257</c:v>
                </c:pt>
                <c:pt idx="1540">
                  <c:v>40258</c:v>
                </c:pt>
                <c:pt idx="1541">
                  <c:v>40259</c:v>
                </c:pt>
                <c:pt idx="1542">
                  <c:v>40260</c:v>
                </c:pt>
                <c:pt idx="1543">
                  <c:v>40261</c:v>
                </c:pt>
                <c:pt idx="1544">
                  <c:v>40262</c:v>
                </c:pt>
                <c:pt idx="1545">
                  <c:v>40263</c:v>
                </c:pt>
                <c:pt idx="1546">
                  <c:v>40264</c:v>
                </c:pt>
                <c:pt idx="1547">
                  <c:v>40265</c:v>
                </c:pt>
                <c:pt idx="1548">
                  <c:v>40266</c:v>
                </c:pt>
                <c:pt idx="1549">
                  <c:v>40267</c:v>
                </c:pt>
                <c:pt idx="1550">
                  <c:v>40268</c:v>
                </c:pt>
                <c:pt idx="1551">
                  <c:v>40269</c:v>
                </c:pt>
                <c:pt idx="1552">
                  <c:v>40270</c:v>
                </c:pt>
                <c:pt idx="1553">
                  <c:v>40271</c:v>
                </c:pt>
                <c:pt idx="1554">
                  <c:v>40272</c:v>
                </c:pt>
                <c:pt idx="1555">
                  <c:v>40273</c:v>
                </c:pt>
                <c:pt idx="1556">
                  <c:v>40274</c:v>
                </c:pt>
                <c:pt idx="1557">
                  <c:v>40275</c:v>
                </c:pt>
                <c:pt idx="1558">
                  <c:v>40276</c:v>
                </c:pt>
                <c:pt idx="1559">
                  <c:v>40277</c:v>
                </c:pt>
                <c:pt idx="1560">
                  <c:v>40278</c:v>
                </c:pt>
                <c:pt idx="1561">
                  <c:v>40279</c:v>
                </c:pt>
                <c:pt idx="1562">
                  <c:v>40280</c:v>
                </c:pt>
                <c:pt idx="1563">
                  <c:v>40281</c:v>
                </c:pt>
                <c:pt idx="1564">
                  <c:v>40282</c:v>
                </c:pt>
                <c:pt idx="1565">
                  <c:v>40283</c:v>
                </c:pt>
                <c:pt idx="1566">
                  <c:v>40284</c:v>
                </c:pt>
                <c:pt idx="1567">
                  <c:v>40285</c:v>
                </c:pt>
                <c:pt idx="1568">
                  <c:v>40286</c:v>
                </c:pt>
                <c:pt idx="1569">
                  <c:v>40287</c:v>
                </c:pt>
                <c:pt idx="1570">
                  <c:v>40288</c:v>
                </c:pt>
                <c:pt idx="1571">
                  <c:v>40289</c:v>
                </c:pt>
                <c:pt idx="1572">
                  <c:v>40290</c:v>
                </c:pt>
                <c:pt idx="1573">
                  <c:v>40291</c:v>
                </c:pt>
                <c:pt idx="1574">
                  <c:v>40292</c:v>
                </c:pt>
                <c:pt idx="1575">
                  <c:v>40293</c:v>
                </c:pt>
                <c:pt idx="1576">
                  <c:v>40294</c:v>
                </c:pt>
                <c:pt idx="1577">
                  <c:v>40295</c:v>
                </c:pt>
                <c:pt idx="1578">
                  <c:v>40296</c:v>
                </c:pt>
                <c:pt idx="1579">
                  <c:v>40297</c:v>
                </c:pt>
                <c:pt idx="1580">
                  <c:v>40298</c:v>
                </c:pt>
                <c:pt idx="1581">
                  <c:v>40299</c:v>
                </c:pt>
                <c:pt idx="1582">
                  <c:v>40300</c:v>
                </c:pt>
                <c:pt idx="1583">
                  <c:v>40301</c:v>
                </c:pt>
                <c:pt idx="1584">
                  <c:v>40302</c:v>
                </c:pt>
                <c:pt idx="1585">
                  <c:v>40303</c:v>
                </c:pt>
                <c:pt idx="1586">
                  <c:v>40304</c:v>
                </c:pt>
                <c:pt idx="1587">
                  <c:v>40305</c:v>
                </c:pt>
                <c:pt idx="1588">
                  <c:v>40306</c:v>
                </c:pt>
                <c:pt idx="1589">
                  <c:v>40307</c:v>
                </c:pt>
                <c:pt idx="1590">
                  <c:v>40308</c:v>
                </c:pt>
                <c:pt idx="1591">
                  <c:v>40309</c:v>
                </c:pt>
                <c:pt idx="1592">
                  <c:v>40310</c:v>
                </c:pt>
                <c:pt idx="1593">
                  <c:v>40311</c:v>
                </c:pt>
                <c:pt idx="1594">
                  <c:v>40312</c:v>
                </c:pt>
                <c:pt idx="1595">
                  <c:v>40313</c:v>
                </c:pt>
                <c:pt idx="1596">
                  <c:v>40314</c:v>
                </c:pt>
                <c:pt idx="1597">
                  <c:v>40315</c:v>
                </c:pt>
                <c:pt idx="1598">
                  <c:v>40316</c:v>
                </c:pt>
                <c:pt idx="1599">
                  <c:v>40317</c:v>
                </c:pt>
                <c:pt idx="1600">
                  <c:v>40318</c:v>
                </c:pt>
                <c:pt idx="1601">
                  <c:v>40319</c:v>
                </c:pt>
                <c:pt idx="1602">
                  <c:v>40320</c:v>
                </c:pt>
                <c:pt idx="1603">
                  <c:v>40321</c:v>
                </c:pt>
                <c:pt idx="1604">
                  <c:v>40322</c:v>
                </c:pt>
                <c:pt idx="1605">
                  <c:v>40323</c:v>
                </c:pt>
                <c:pt idx="1606">
                  <c:v>40324</c:v>
                </c:pt>
                <c:pt idx="1607">
                  <c:v>40325</c:v>
                </c:pt>
                <c:pt idx="1608">
                  <c:v>40326</c:v>
                </c:pt>
                <c:pt idx="1609">
                  <c:v>40327</c:v>
                </c:pt>
                <c:pt idx="1610">
                  <c:v>40328</c:v>
                </c:pt>
                <c:pt idx="1611">
                  <c:v>40329</c:v>
                </c:pt>
                <c:pt idx="1612">
                  <c:v>40330</c:v>
                </c:pt>
                <c:pt idx="1613">
                  <c:v>40331</c:v>
                </c:pt>
                <c:pt idx="1614">
                  <c:v>40332</c:v>
                </c:pt>
                <c:pt idx="1615">
                  <c:v>40333</c:v>
                </c:pt>
                <c:pt idx="1616">
                  <c:v>40334</c:v>
                </c:pt>
                <c:pt idx="1617">
                  <c:v>40335</c:v>
                </c:pt>
                <c:pt idx="1618">
                  <c:v>40336</c:v>
                </c:pt>
                <c:pt idx="1619">
                  <c:v>40337</c:v>
                </c:pt>
                <c:pt idx="1620">
                  <c:v>40338</c:v>
                </c:pt>
                <c:pt idx="1621">
                  <c:v>40339</c:v>
                </c:pt>
                <c:pt idx="1622">
                  <c:v>40340</c:v>
                </c:pt>
                <c:pt idx="1623">
                  <c:v>40341</c:v>
                </c:pt>
                <c:pt idx="1624">
                  <c:v>40342</c:v>
                </c:pt>
                <c:pt idx="1625">
                  <c:v>40343</c:v>
                </c:pt>
                <c:pt idx="1626">
                  <c:v>40344</c:v>
                </c:pt>
                <c:pt idx="1627">
                  <c:v>40345</c:v>
                </c:pt>
                <c:pt idx="1628">
                  <c:v>40346</c:v>
                </c:pt>
                <c:pt idx="1629">
                  <c:v>40347</c:v>
                </c:pt>
                <c:pt idx="1630">
                  <c:v>40348</c:v>
                </c:pt>
                <c:pt idx="1631">
                  <c:v>40349</c:v>
                </c:pt>
                <c:pt idx="1632">
                  <c:v>40350</c:v>
                </c:pt>
                <c:pt idx="1633">
                  <c:v>40351</c:v>
                </c:pt>
                <c:pt idx="1634">
                  <c:v>40352</c:v>
                </c:pt>
                <c:pt idx="1635">
                  <c:v>40353</c:v>
                </c:pt>
                <c:pt idx="1636">
                  <c:v>40354</c:v>
                </c:pt>
                <c:pt idx="1637">
                  <c:v>40355</c:v>
                </c:pt>
                <c:pt idx="1638">
                  <c:v>40356</c:v>
                </c:pt>
                <c:pt idx="1639">
                  <c:v>40357</c:v>
                </c:pt>
                <c:pt idx="1640">
                  <c:v>40358</c:v>
                </c:pt>
                <c:pt idx="1641">
                  <c:v>40359</c:v>
                </c:pt>
                <c:pt idx="1642">
                  <c:v>40360</c:v>
                </c:pt>
                <c:pt idx="1643">
                  <c:v>40361</c:v>
                </c:pt>
                <c:pt idx="1644">
                  <c:v>40362</c:v>
                </c:pt>
                <c:pt idx="1645">
                  <c:v>40363</c:v>
                </c:pt>
                <c:pt idx="1646">
                  <c:v>40364</c:v>
                </c:pt>
                <c:pt idx="1647">
                  <c:v>40365</c:v>
                </c:pt>
                <c:pt idx="1648">
                  <c:v>40366</c:v>
                </c:pt>
                <c:pt idx="1649">
                  <c:v>40367</c:v>
                </c:pt>
                <c:pt idx="1650">
                  <c:v>40368</c:v>
                </c:pt>
                <c:pt idx="1651">
                  <c:v>40369</c:v>
                </c:pt>
                <c:pt idx="1652">
                  <c:v>40370</c:v>
                </c:pt>
                <c:pt idx="1653">
                  <c:v>40371</c:v>
                </c:pt>
                <c:pt idx="1654">
                  <c:v>40372</c:v>
                </c:pt>
                <c:pt idx="1655">
                  <c:v>40373</c:v>
                </c:pt>
                <c:pt idx="1656">
                  <c:v>40374</c:v>
                </c:pt>
                <c:pt idx="1657">
                  <c:v>40375</c:v>
                </c:pt>
                <c:pt idx="1658">
                  <c:v>40376</c:v>
                </c:pt>
                <c:pt idx="1659">
                  <c:v>40377</c:v>
                </c:pt>
                <c:pt idx="1660">
                  <c:v>40378</c:v>
                </c:pt>
                <c:pt idx="1661">
                  <c:v>40379</c:v>
                </c:pt>
                <c:pt idx="1662">
                  <c:v>40380</c:v>
                </c:pt>
                <c:pt idx="1663">
                  <c:v>40381</c:v>
                </c:pt>
                <c:pt idx="1664">
                  <c:v>40382</c:v>
                </c:pt>
                <c:pt idx="1665">
                  <c:v>40383</c:v>
                </c:pt>
                <c:pt idx="1666">
                  <c:v>40384</c:v>
                </c:pt>
                <c:pt idx="1667">
                  <c:v>40385</c:v>
                </c:pt>
                <c:pt idx="1668">
                  <c:v>40386</c:v>
                </c:pt>
                <c:pt idx="1669">
                  <c:v>40387</c:v>
                </c:pt>
                <c:pt idx="1670">
                  <c:v>40388</c:v>
                </c:pt>
                <c:pt idx="1671">
                  <c:v>40389</c:v>
                </c:pt>
                <c:pt idx="1672">
                  <c:v>40390</c:v>
                </c:pt>
                <c:pt idx="1673">
                  <c:v>40391</c:v>
                </c:pt>
                <c:pt idx="1674">
                  <c:v>40392</c:v>
                </c:pt>
                <c:pt idx="1675">
                  <c:v>40393</c:v>
                </c:pt>
                <c:pt idx="1676">
                  <c:v>40394</c:v>
                </c:pt>
                <c:pt idx="1677">
                  <c:v>40395</c:v>
                </c:pt>
                <c:pt idx="1678">
                  <c:v>40396</c:v>
                </c:pt>
                <c:pt idx="1679">
                  <c:v>40397</c:v>
                </c:pt>
                <c:pt idx="1680">
                  <c:v>40398</c:v>
                </c:pt>
                <c:pt idx="1681">
                  <c:v>40399</c:v>
                </c:pt>
                <c:pt idx="1682">
                  <c:v>40400</c:v>
                </c:pt>
                <c:pt idx="1683">
                  <c:v>40401</c:v>
                </c:pt>
                <c:pt idx="1684">
                  <c:v>40402</c:v>
                </c:pt>
                <c:pt idx="1685">
                  <c:v>40403</c:v>
                </c:pt>
                <c:pt idx="1686">
                  <c:v>40404</c:v>
                </c:pt>
                <c:pt idx="1687">
                  <c:v>40405</c:v>
                </c:pt>
                <c:pt idx="1688">
                  <c:v>40406</c:v>
                </c:pt>
                <c:pt idx="1689">
                  <c:v>40407</c:v>
                </c:pt>
                <c:pt idx="1690">
                  <c:v>40408</c:v>
                </c:pt>
                <c:pt idx="1691">
                  <c:v>40409</c:v>
                </c:pt>
                <c:pt idx="1692">
                  <c:v>40410</c:v>
                </c:pt>
                <c:pt idx="1693">
                  <c:v>40411</c:v>
                </c:pt>
                <c:pt idx="1694">
                  <c:v>40412</c:v>
                </c:pt>
                <c:pt idx="1695">
                  <c:v>40413</c:v>
                </c:pt>
                <c:pt idx="1696">
                  <c:v>40414</c:v>
                </c:pt>
                <c:pt idx="1697">
                  <c:v>40415</c:v>
                </c:pt>
                <c:pt idx="1698">
                  <c:v>40416</c:v>
                </c:pt>
                <c:pt idx="1699">
                  <c:v>40417</c:v>
                </c:pt>
                <c:pt idx="1700">
                  <c:v>40418</c:v>
                </c:pt>
                <c:pt idx="1701">
                  <c:v>40419</c:v>
                </c:pt>
                <c:pt idx="1702">
                  <c:v>40420</c:v>
                </c:pt>
                <c:pt idx="1703">
                  <c:v>40421</c:v>
                </c:pt>
                <c:pt idx="1704">
                  <c:v>40422</c:v>
                </c:pt>
                <c:pt idx="1705">
                  <c:v>40423</c:v>
                </c:pt>
                <c:pt idx="1706">
                  <c:v>40424</c:v>
                </c:pt>
                <c:pt idx="1707">
                  <c:v>40425</c:v>
                </c:pt>
                <c:pt idx="1708">
                  <c:v>40426</c:v>
                </c:pt>
                <c:pt idx="1709">
                  <c:v>40427</c:v>
                </c:pt>
                <c:pt idx="1710">
                  <c:v>40428</c:v>
                </c:pt>
                <c:pt idx="1711">
                  <c:v>40429</c:v>
                </c:pt>
                <c:pt idx="1712">
                  <c:v>40430</c:v>
                </c:pt>
                <c:pt idx="1713">
                  <c:v>40431</c:v>
                </c:pt>
                <c:pt idx="1714">
                  <c:v>40432</c:v>
                </c:pt>
                <c:pt idx="1715">
                  <c:v>40433</c:v>
                </c:pt>
                <c:pt idx="1716">
                  <c:v>40434</c:v>
                </c:pt>
                <c:pt idx="1717">
                  <c:v>40435</c:v>
                </c:pt>
                <c:pt idx="1718">
                  <c:v>40436</c:v>
                </c:pt>
                <c:pt idx="1719">
                  <c:v>40437</c:v>
                </c:pt>
                <c:pt idx="1720">
                  <c:v>40438</c:v>
                </c:pt>
                <c:pt idx="1721">
                  <c:v>40439</c:v>
                </c:pt>
                <c:pt idx="1722">
                  <c:v>40440</c:v>
                </c:pt>
                <c:pt idx="1723">
                  <c:v>40441</c:v>
                </c:pt>
                <c:pt idx="1724">
                  <c:v>40442</c:v>
                </c:pt>
                <c:pt idx="1725">
                  <c:v>40443</c:v>
                </c:pt>
                <c:pt idx="1726">
                  <c:v>40444</c:v>
                </c:pt>
                <c:pt idx="1727">
                  <c:v>40445</c:v>
                </c:pt>
                <c:pt idx="1728">
                  <c:v>40446</c:v>
                </c:pt>
                <c:pt idx="1729">
                  <c:v>40447</c:v>
                </c:pt>
                <c:pt idx="1730">
                  <c:v>40448</c:v>
                </c:pt>
                <c:pt idx="1731">
                  <c:v>40449</c:v>
                </c:pt>
                <c:pt idx="1732">
                  <c:v>40450</c:v>
                </c:pt>
                <c:pt idx="1733">
                  <c:v>40451</c:v>
                </c:pt>
                <c:pt idx="1734">
                  <c:v>40452</c:v>
                </c:pt>
                <c:pt idx="1735">
                  <c:v>40453</c:v>
                </c:pt>
                <c:pt idx="1736">
                  <c:v>40454</c:v>
                </c:pt>
                <c:pt idx="1737">
                  <c:v>40455</c:v>
                </c:pt>
                <c:pt idx="1738">
                  <c:v>40456</c:v>
                </c:pt>
                <c:pt idx="1739">
                  <c:v>40457</c:v>
                </c:pt>
                <c:pt idx="1740">
                  <c:v>40458</c:v>
                </c:pt>
                <c:pt idx="1741">
                  <c:v>40459</c:v>
                </c:pt>
                <c:pt idx="1742">
                  <c:v>40460</c:v>
                </c:pt>
                <c:pt idx="1743">
                  <c:v>40461</c:v>
                </c:pt>
                <c:pt idx="1744">
                  <c:v>40462</c:v>
                </c:pt>
                <c:pt idx="1745">
                  <c:v>40463</c:v>
                </c:pt>
                <c:pt idx="1746">
                  <c:v>40464</c:v>
                </c:pt>
                <c:pt idx="1747">
                  <c:v>40465</c:v>
                </c:pt>
                <c:pt idx="1748">
                  <c:v>40466</c:v>
                </c:pt>
                <c:pt idx="1749">
                  <c:v>40467</c:v>
                </c:pt>
                <c:pt idx="1750">
                  <c:v>40468</c:v>
                </c:pt>
                <c:pt idx="1751">
                  <c:v>40469</c:v>
                </c:pt>
                <c:pt idx="1752">
                  <c:v>40470</c:v>
                </c:pt>
                <c:pt idx="1753">
                  <c:v>40471</c:v>
                </c:pt>
                <c:pt idx="1754">
                  <c:v>40472</c:v>
                </c:pt>
                <c:pt idx="1755">
                  <c:v>40473</c:v>
                </c:pt>
                <c:pt idx="1756">
                  <c:v>40474</c:v>
                </c:pt>
                <c:pt idx="1757">
                  <c:v>40475</c:v>
                </c:pt>
                <c:pt idx="1758">
                  <c:v>40476</c:v>
                </c:pt>
                <c:pt idx="1759">
                  <c:v>40477</c:v>
                </c:pt>
                <c:pt idx="1760">
                  <c:v>40478</c:v>
                </c:pt>
                <c:pt idx="1761">
                  <c:v>40479</c:v>
                </c:pt>
                <c:pt idx="1762">
                  <c:v>40480</c:v>
                </c:pt>
                <c:pt idx="1763">
                  <c:v>40481</c:v>
                </c:pt>
                <c:pt idx="1764">
                  <c:v>40482</c:v>
                </c:pt>
                <c:pt idx="1765">
                  <c:v>40483</c:v>
                </c:pt>
                <c:pt idx="1766">
                  <c:v>40484</c:v>
                </c:pt>
                <c:pt idx="1767">
                  <c:v>40485</c:v>
                </c:pt>
                <c:pt idx="1768">
                  <c:v>40486</c:v>
                </c:pt>
                <c:pt idx="1769">
                  <c:v>40487</c:v>
                </c:pt>
                <c:pt idx="1770">
                  <c:v>40488</c:v>
                </c:pt>
                <c:pt idx="1771">
                  <c:v>40489</c:v>
                </c:pt>
                <c:pt idx="1772">
                  <c:v>40490</c:v>
                </c:pt>
                <c:pt idx="1773">
                  <c:v>40491</c:v>
                </c:pt>
                <c:pt idx="1774">
                  <c:v>40492</c:v>
                </c:pt>
                <c:pt idx="1775">
                  <c:v>40493</c:v>
                </c:pt>
                <c:pt idx="1776">
                  <c:v>40494</c:v>
                </c:pt>
                <c:pt idx="1777">
                  <c:v>40495</c:v>
                </c:pt>
                <c:pt idx="1778">
                  <c:v>40496</c:v>
                </c:pt>
                <c:pt idx="1779">
                  <c:v>40497</c:v>
                </c:pt>
                <c:pt idx="1780">
                  <c:v>40498</c:v>
                </c:pt>
                <c:pt idx="1781">
                  <c:v>40499</c:v>
                </c:pt>
                <c:pt idx="1782">
                  <c:v>40500</c:v>
                </c:pt>
                <c:pt idx="1783">
                  <c:v>40501</c:v>
                </c:pt>
                <c:pt idx="1784">
                  <c:v>40502</c:v>
                </c:pt>
                <c:pt idx="1785">
                  <c:v>40503</c:v>
                </c:pt>
                <c:pt idx="1786">
                  <c:v>40504</c:v>
                </c:pt>
                <c:pt idx="1787">
                  <c:v>40505</c:v>
                </c:pt>
                <c:pt idx="1788">
                  <c:v>40506</c:v>
                </c:pt>
                <c:pt idx="1789">
                  <c:v>40507</c:v>
                </c:pt>
                <c:pt idx="1790">
                  <c:v>40508</c:v>
                </c:pt>
                <c:pt idx="1791">
                  <c:v>40509</c:v>
                </c:pt>
                <c:pt idx="1792">
                  <c:v>40510</c:v>
                </c:pt>
                <c:pt idx="1793">
                  <c:v>40511</c:v>
                </c:pt>
                <c:pt idx="1794">
                  <c:v>40512</c:v>
                </c:pt>
                <c:pt idx="1795">
                  <c:v>40513</c:v>
                </c:pt>
                <c:pt idx="1796">
                  <c:v>40514</c:v>
                </c:pt>
                <c:pt idx="1797">
                  <c:v>40515</c:v>
                </c:pt>
                <c:pt idx="1798">
                  <c:v>40516</c:v>
                </c:pt>
                <c:pt idx="1799">
                  <c:v>40517</c:v>
                </c:pt>
                <c:pt idx="1800">
                  <c:v>40518</c:v>
                </c:pt>
                <c:pt idx="1801">
                  <c:v>40519</c:v>
                </c:pt>
                <c:pt idx="1802">
                  <c:v>40520</c:v>
                </c:pt>
                <c:pt idx="1803">
                  <c:v>40521</c:v>
                </c:pt>
                <c:pt idx="1804">
                  <c:v>40522</c:v>
                </c:pt>
                <c:pt idx="1805">
                  <c:v>40523</c:v>
                </c:pt>
                <c:pt idx="1806">
                  <c:v>40524</c:v>
                </c:pt>
                <c:pt idx="1807">
                  <c:v>40525</c:v>
                </c:pt>
                <c:pt idx="1808">
                  <c:v>40526</c:v>
                </c:pt>
                <c:pt idx="1809">
                  <c:v>40527</c:v>
                </c:pt>
                <c:pt idx="1810">
                  <c:v>40528</c:v>
                </c:pt>
                <c:pt idx="1811">
                  <c:v>40529</c:v>
                </c:pt>
                <c:pt idx="1812">
                  <c:v>40530</c:v>
                </c:pt>
                <c:pt idx="1813">
                  <c:v>40531</c:v>
                </c:pt>
                <c:pt idx="1814">
                  <c:v>40532</c:v>
                </c:pt>
                <c:pt idx="1815">
                  <c:v>40533</c:v>
                </c:pt>
                <c:pt idx="1816">
                  <c:v>40534</c:v>
                </c:pt>
                <c:pt idx="1817">
                  <c:v>40535</c:v>
                </c:pt>
                <c:pt idx="1818">
                  <c:v>40536</c:v>
                </c:pt>
                <c:pt idx="1819">
                  <c:v>40537</c:v>
                </c:pt>
                <c:pt idx="1820">
                  <c:v>40538</c:v>
                </c:pt>
                <c:pt idx="1821">
                  <c:v>40539</c:v>
                </c:pt>
                <c:pt idx="1822">
                  <c:v>40540</c:v>
                </c:pt>
                <c:pt idx="1823">
                  <c:v>40541</c:v>
                </c:pt>
                <c:pt idx="1824">
                  <c:v>40542</c:v>
                </c:pt>
                <c:pt idx="1825">
                  <c:v>40543</c:v>
                </c:pt>
                <c:pt idx="1826">
                  <c:v>40544</c:v>
                </c:pt>
                <c:pt idx="1827">
                  <c:v>40545</c:v>
                </c:pt>
                <c:pt idx="1828">
                  <c:v>40546</c:v>
                </c:pt>
                <c:pt idx="1829">
                  <c:v>40547</c:v>
                </c:pt>
                <c:pt idx="1830">
                  <c:v>40548</c:v>
                </c:pt>
                <c:pt idx="1831">
                  <c:v>40549</c:v>
                </c:pt>
                <c:pt idx="1832">
                  <c:v>40550</c:v>
                </c:pt>
                <c:pt idx="1833">
                  <c:v>40551</c:v>
                </c:pt>
                <c:pt idx="1834">
                  <c:v>40552</c:v>
                </c:pt>
                <c:pt idx="1835">
                  <c:v>40553</c:v>
                </c:pt>
                <c:pt idx="1836">
                  <c:v>40554</c:v>
                </c:pt>
                <c:pt idx="1837">
                  <c:v>40555</c:v>
                </c:pt>
                <c:pt idx="1838">
                  <c:v>40556</c:v>
                </c:pt>
                <c:pt idx="1839">
                  <c:v>40557</c:v>
                </c:pt>
                <c:pt idx="1840">
                  <c:v>40558</c:v>
                </c:pt>
                <c:pt idx="1841">
                  <c:v>40559</c:v>
                </c:pt>
                <c:pt idx="1842">
                  <c:v>40560</c:v>
                </c:pt>
                <c:pt idx="1843">
                  <c:v>40561</c:v>
                </c:pt>
                <c:pt idx="1844">
                  <c:v>40562</c:v>
                </c:pt>
                <c:pt idx="1845">
                  <c:v>40563</c:v>
                </c:pt>
                <c:pt idx="1846">
                  <c:v>40564</c:v>
                </c:pt>
                <c:pt idx="1847">
                  <c:v>40565</c:v>
                </c:pt>
                <c:pt idx="1848">
                  <c:v>40566</c:v>
                </c:pt>
                <c:pt idx="1849">
                  <c:v>40567</c:v>
                </c:pt>
                <c:pt idx="1850">
                  <c:v>40568</c:v>
                </c:pt>
                <c:pt idx="1851">
                  <c:v>40569</c:v>
                </c:pt>
                <c:pt idx="1852">
                  <c:v>40570</c:v>
                </c:pt>
                <c:pt idx="1853">
                  <c:v>40571</c:v>
                </c:pt>
                <c:pt idx="1854">
                  <c:v>40572</c:v>
                </c:pt>
                <c:pt idx="1855">
                  <c:v>40573</c:v>
                </c:pt>
                <c:pt idx="1856">
                  <c:v>40574</c:v>
                </c:pt>
                <c:pt idx="1857">
                  <c:v>40575</c:v>
                </c:pt>
                <c:pt idx="1858">
                  <c:v>40576</c:v>
                </c:pt>
                <c:pt idx="1859">
                  <c:v>40577</c:v>
                </c:pt>
                <c:pt idx="1860">
                  <c:v>40578</c:v>
                </c:pt>
                <c:pt idx="1861">
                  <c:v>40579</c:v>
                </c:pt>
                <c:pt idx="1862">
                  <c:v>40580</c:v>
                </c:pt>
                <c:pt idx="1863">
                  <c:v>40581</c:v>
                </c:pt>
                <c:pt idx="1864">
                  <c:v>40582</c:v>
                </c:pt>
                <c:pt idx="1865">
                  <c:v>40583</c:v>
                </c:pt>
                <c:pt idx="1866">
                  <c:v>40584</c:v>
                </c:pt>
                <c:pt idx="1867">
                  <c:v>40585</c:v>
                </c:pt>
                <c:pt idx="1868">
                  <c:v>40586</c:v>
                </c:pt>
                <c:pt idx="1869">
                  <c:v>40587</c:v>
                </c:pt>
                <c:pt idx="1870">
                  <c:v>40588</c:v>
                </c:pt>
                <c:pt idx="1871">
                  <c:v>40589</c:v>
                </c:pt>
                <c:pt idx="1872">
                  <c:v>40590</c:v>
                </c:pt>
                <c:pt idx="1873">
                  <c:v>40591</c:v>
                </c:pt>
                <c:pt idx="1874">
                  <c:v>40592</c:v>
                </c:pt>
                <c:pt idx="1875">
                  <c:v>40593</c:v>
                </c:pt>
                <c:pt idx="1876">
                  <c:v>40594</c:v>
                </c:pt>
                <c:pt idx="1877">
                  <c:v>40595</c:v>
                </c:pt>
                <c:pt idx="1878">
                  <c:v>40596</c:v>
                </c:pt>
                <c:pt idx="1879">
                  <c:v>40597</c:v>
                </c:pt>
                <c:pt idx="1880">
                  <c:v>40598</c:v>
                </c:pt>
                <c:pt idx="1881">
                  <c:v>40599</c:v>
                </c:pt>
                <c:pt idx="1882">
                  <c:v>40600</c:v>
                </c:pt>
                <c:pt idx="1883">
                  <c:v>40601</c:v>
                </c:pt>
                <c:pt idx="1884">
                  <c:v>40602</c:v>
                </c:pt>
                <c:pt idx="1885">
                  <c:v>40603</c:v>
                </c:pt>
                <c:pt idx="1886">
                  <c:v>40604</c:v>
                </c:pt>
                <c:pt idx="1887">
                  <c:v>40605</c:v>
                </c:pt>
                <c:pt idx="1888">
                  <c:v>40606</c:v>
                </c:pt>
                <c:pt idx="1889">
                  <c:v>40607</c:v>
                </c:pt>
                <c:pt idx="1890">
                  <c:v>40608</c:v>
                </c:pt>
                <c:pt idx="1891">
                  <c:v>40609</c:v>
                </c:pt>
                <c:pt idx="1892">
                  <c:v>40610</c:v>
                </c:pt>
                <c:pt idx="1893">
                  <c:v>40611</c:v>
                </c:pt>
                <c:pt idx="1894">
                  <c:v>40612</c:v>
                </c:pt>
                <c:pt idx="1895">
                  <c:v>40613</c:v>
                </c:pt>
                <c:pt idx="1896">
                  <c:v>40614</c:v>
                </c:pt>
                <c:pt idx="1897">
                  <c:v>40615</c:v>
                </c:pt>
                <c:pt idx="1898">
                  <c:v>40616</c:v>
                </c:pt>
                <c:pt idx="1899">
                  <c:v>40617</c:v>
                </c:pt>
                <c:pt idx="1900">
                  <c:v>40618</c:v>
                </c:pt>
                <c:pt idx="1901">
                  <c:v>40619</c:v>
                </c:pt>
                <c:pt idx="1902">
                  <c:v>40620</c:v>
                </c:pt>
                <c:pt idx="1903">
                  <c:v>40621</c:v>
                </c:pt>
                <c:pt idx="1904">
                  <c:v>40622</c:v>
                </c:pt>
                <c:pt idx="1905">
                  <c:v>40623</c:v>
                </c:pt>
                <c:pt idx="1906">
                  <c:v>40624</c:v>
                </c:pt>
                <c:pt idx="1907">
                  <c:v>40625</c:v>
                </c:pt>
                <c:pt idx="1908">
                  <c:v>40626</c:v>
                </c:pt>
                <c:pt idx="1909">
                  <c:v>40627</c:v>
                </c:pt>
                <c:pt idx="1910">
                  <c:v>40628</c:v>
                </c:pt>
                <c:pt idx="1911">
                  <c:v>40629</c:v>
                </c:pt>
                <c:pt idx="1912">
                  <c:v>40630</c:v>
                </c:pt>
                <c:pt idx="1913">
                  <c:v>40631</c:v>
                </c:pt>
                <c:pt idx="1914">
                  <c:v>40632</c:v>
                </c:pt>
                <c:pt idx="1915">
                  <c:v>40633</c:v>
                </c:pt>
                <c:pt idx="1916">
                  <c:v>40634</c:v>
                </c:pt>
                <c:pt idx="1917">
                  <c:v>40635</c:v>
                </c:pt>
                <c:pt idx="1918">
                  <c:v>40636</c:v>
                </c:pt>
                <c:pt idx="1919">
                  <c:v>40637</c:v>
                </c:pt>
                <c:pt idx="1920">
                  <c:v>40638</c:v>
                </c:pt>
                <c:pt idx="1921">
                  <c:v>40639</c:v>
                </c:pt>
                <c:pt idx="1922">
                  <c:v>40640</c:v>
                </c:pt>
                <c:pt idx="1923">
                  <c:v>40641</c:v>
                </c:pt>
                <c:pt idx="1924">
                  <c:v>40642</c:v>
                </c:pt>
                <c:pt idx="1925">
                  <c:v>40643</c:v>
                </c:pt>
                <c:pt idx="1926">
                  <c:v>40644</c:v>
                </c:pt>
                <c:pt idx="1927">
                  <c:v>40645</c:v>
                </c:pt>
                <c:pt idx="1928">
                  <c:v>40646</c:v>
                </c:pt>
                <c:pt idx="1929">
                  <c:v>40647</c:v>
                </c:pt>
                <c:pt idx="1930">
                  <c:v>40648</c:v>
                </c:pt>
                <c:pt idx="1931">
                  <c:v>40649</c:v>
                </c:pt>
                <c:pt idx="1932">
                  <c:v>40650</c:v>
                </c:pt>
                <c:pt idx="1933">
                  <c:v>40651</c:v>
                </c:pt>
                <c:pt idx="1934">
                  <c:v>40652</c:v>
                </c:pt>
                <c:pt idx="1935">
                  <c:v>40653</c:v>
                </c:pt>
                <c:pt idx="1936">
                  <c:v>40654</c:v>
                </c:pt>
                <c:pt idx="1937">
                  <c:v>40655</c:v>
                </c:pt>
                <c:pt idx="1938">
                  <c:v>40656</c:v>
                </c:pt>
                <c:pt idx="1939">
                  <c:v>40657</c:v>
                </c:pt>
                <c:pt idx="1940">
                  <c:v>40658</c:v>
                </c:pt>
                <c:pt idx="1941">
                  <c:v>40659</c:v>
                </c:pt>
                <c:pt idx="1942">
                  <c:v>40660</c:v>
                </c:pt>
                <c:pt idx="1943">
                  <c:v>40661</c:v>
                </c:pt>
                <c:pt idx="1944">
                  <c:v>40662</c:v>
                </c:pt>
                <c:pt idx="1945">
                  <c:v>40663</c:v>
                </c:pt>
                <c:pt idx="1946">
                  <c:v>40664</c:v>
                </c:pt>
                <c:pt idx="1947">
                  <c:v>40665</c:v>
                </c:pt>
                <c:pt idx="1948">
                  <c:v>40666</c:v>
                </c:pt>
                <c:pt idx="1949">
                  <c:v>40667</c:v>
                </c:pt>
                <c:pt idx="1950">
                  <c:v>40668</c:v>
                </c:pt>
                <c:pt idx="1951">
                  <c:v>40669</c:v>
                </c:pt>
                <c:pt idx="1952">
                  <c:v>40670</c:v>
                </c:pt>
                <c:pt idx="1953">
                  <c:v>40671</c:v>
                </c:pt>
                <c:pt idx="1954">
                  <c:v>40672</c:v>
                </c:pt>
                <c:pt idx="1955">
                  <c:v>40673</c:v>
                </c:pt>
                <c:pt idx="1956">
                  <c:v>40674</c:v>
                </c:pt>
                <c:pt idx="1957">
                  <c:v>40675</c:v>
                </c:pt>
                <c:pt idx="1958">
                  <c:v>40676</c:v>
                </c:pt>
                <c:pt idx="1959">
                  <c:v>40677</c:v>
                </c:pt>
                <c:pt idx="1960">
                  <c:v>40678</c:v>
                </c:pt>
                <c:pt idx="1961">
                  <c:v>40679</c:v>
                </c:pt>
                <c:pt idx="1962">
                  <c:v>40680</c:v>
                </c:pt>
                <c:pt idx="1963">
                  <c:v>40681</c:v>
                </c:pt>
                <c:pt idx="1964">
                  <c:v>40682</c:v>
                </c:pt>
                <c:pt idx="1965">
                  <c:v>40683</c:v>
                </c:pt>
                <c:pt idx="1966">
                  <c:v>40684</c:v>
                </c:pt>
                <c:pt idx="1967">
                  <c:v>40685</c:v>
                </c:pt>
                <c:pt idx="1968">
                  <c:v>40686</c:v>
                </c:pt>
                <c:pt idx="1969">
                  <c:v>40687</c:v>
                </c:pt>
                <c:pt idx="1970">
                  <c:v>40688</c:v>
                </c:pt>
                <c:pt idx="1971">
                  <c:v>40689</c:v>
                </c:pt>
                <c:pt idx="1972">
                  <c:v>40690</c:v>
                </c:pt>
                <c:pt idx="1973">
                  <c:v>40691</c:v>
                </c:pt>
                <c:pt idx="1974">
                  <c:v>40692</c:v>
                </c:pt>
                <c:pt idx="1975">
                  <c:v>40693</c:v>
                </c:pt>
                <c:pt idx="1976">
                  <c:v>40694</c:v>
                </c:pt>
                <c:pt idx="1977">
                  <c:v>40695</c:v>
                </c:pt>
                <c:pt idx="1978">
                  <c:v>40696</c:v>
                </c:pt>
                <c:pt idx="1979">
                  <c:v>40697</c:v>
                </c:pt>
                <c:pt idx="1980">
                  <c:v>40698</c:v>
                </c:pt>
                <c:pt idx="1981">
                  <c:v>40699</c:v>
                </c:pt>
                <c:pt idx="1982">
                  <c:v>40700</c:v>
                </c:pt>
                <c:pt idx="1983">
                  <c:v>40701</c:v>
                </c:pt>
                <c:pt idx="1984">
                  <c:v>40702</c:v>
                </c:pt>
                <c:pt idx="1985">
                  <c:v>40703</c:v>
                </c:pt>
                <c:pt idx="1986">
                  <c:v>40704</c:v>
                </c:pt>
                <c:pt idx="1987">
                  <c:v>40705</c:v>
                </c:pt>
                <c:pt idx="1988">
                  <c:v>40706</c:v>
                </c:pt>
                <c:pt idx="1989">
                  <c:v>40707</c:v>
                </c:pt>
                <c:pt idx="1990">
                  <c:v>40708</c:v>
                </c:pt>
                <c:pt idx="1991">
                  <c:v>40709</c:v>
                </c:pt>
                <c:pt idx="1992">
                  <c:v>40710</c:v>
                </c:pt>
                <c:pt idx="1993">
                  <c:v>40711</c:v>
                </c:pt>
                <c:pt idx="1994">
                  <c:v>40712</c:v>
                </c:pt>
                <c:pt idx="1995">
                  <c:v>40713</c:v>
                </c:pt>
                <c:pt idx="1996">
                  <c:v>40714</c:v>
                </c:pt>
                <c:pt idx="1997">
                  <c:v>40715</c:v>
                </c:pt>
                <c:pt idx="1998">
                  <c:v>40716</c:v>
                </c:pt>
                <c:pt idx="1999">
                  <c:v>40717</c:v>
                </c:pt>
                <c:pt idx="2000">
                  <c:v>40718</c:v>
                </c:pt>
                <c:pt idx="2001">
                  <c:v>40719</c:v>
                </c:pt>
                <c:pt idx="2002">
                  <c:v>40720</c:v>
                </c:pt>
                <c:pt idx="2003">
                  <c:v>40721</c:v>
                </c:pt>
                <c:pt idx="2004">
                  <c:v>40722</c:v>
                </c:pt>
                <c:pt idx="2005">
                  <c:v>40723</c:v>
                </c:pt>
                <c:pt idx="2006">
                  <c:v>40724</c:v>
                </c:pt>
                <c:pt idx="2007">
                  <c:v>40725</c:v>
                </c:pt>
                <c:pt idx="2008">
                  <c:v>40726</c:v>
                </c:pt>
                <c:pt idx="2009">
                  <c:v>40727</c:v>
                </c:pt>
                <c:pt idx="2010">
                  <c:v>40728</c:v>
                </c:pt>
                <c:pt idx="2011">
                  <c:v>40729</c:v>
                </c:pt>
                <c:pt idx="2012">
                  <c:v>40730</c:v>
                </c:pt>
                <c:pt idx="2013">
                  <c:v>40731</c:v>
                </c:pt>
                <c:pt idx="2014">
                  <c:v>40732</c:v>
                </c:pt>
                <c:pt idx="2015">
                  <c:v>40733</c:v>
                </c:pt>
                <c:pt idx="2016">
                  <c:v>40734</c:v>
                </c:pt>
                <c:pt idx="2017">
                  <c:v>40735</c:v>
                </c:pt>
                <c:pt idx="2018">
                  <c:v>40736</c:v>
                </c:pt>
                <c:pt idx="2019">
                  <c:v>40737</c:v>
                </c:pt>
                <c:pt idx="2020">
                  <c:v>40738</c:v>
                </c:pt>
                <c:pt idx="2021">
                  <c:v>40739</c:v>
                </c:pt>
                <c:pt idx="2022">
                  <c:v>40740</c:v>
                </c:pt>
                <c:pt idx="2023">
                  <c:v>40741</c:v>
                </c:pt>
                <c:pt idx="2024">
                  <c:v>40742</c:v>
                </c:pt>
                <c:pt idx="2025">
                  <c:v>40743</c:v>
                </c:pt>
                <c:pt idx="2026">
                  <c:v>40744</c:v>
                </c:pt>
                <c:pt idx="2027">
                  <c:v>40745</c:v>
                </c:pt>
                <c:pt idx="2028">
                  <c:v>40746</c:v>
                </c:pt>
                <c:pt idx="2029">
                  <c:v>40747</c:v>
                </c:pt>
                <c:pt idx="2030">
                  <c:v>40748</c:v>
                </c:pt>
                <c:pt idx="2031">
                  <c:v>40749</c:v>
                </c:pt>
                <c:pt idx="2032">
                  <c:v>40750</c:v>
                </c:pt>
                <c:pt idx="2033">
                  <c:v>40751</c:v>
                </c:pt>
                <c:pt idx="2034">
                  <c:v>40752</c:v>
                </c:pt>
                <c:pt idx="2035">
                  <c:v>40753</c:v>
                </c:pt>
                <c:pt idx="2036">
                  <c:v>40754</c:v>
                </c:pt>
                <c:pt idx="2037">
                  <c:v>40755</c:v>
                </c:pt>
                <c:pt idx="2038">
                  <c:v>40756</c:v>
                </c:pt>
                <c:pt idx="2039">
                  <c:v>40757</c:v>
                </c:pt>
                <c:pt idx="2040">
                  <c:v>40758</c:v>
                </c:pt>
                <c:pt idx="2041">
                  <c:v>40759</c:v>
                </c:pt>
                <c:pt idx="2042">
                  <c:v>40760</c:v>
                </c:pt>
                <c:pt idx="2043">
                  <c:v>40761</c:v>
                </c:pt>
                <c:pt idx="2044">
                  <c:v>40762</c:v>
                </c:pt>
                <c:pt idx="2045">
                  <c:v>40763</c:v>
                </c:pt>
                <c:pt idx="2046">
                  <c:v>40764</c:v>
                </c:pt>
                <c:pt idx="2047">
                  <c:v>40765</c:v>
                </c:pt>
                <c:pt idx="2048">
                  <c:v>40766</c:v>
                </c:pt>
                <c:pt idx="2049">
                  <c:v>40767</c:v>
                </c:pt>
                <c:pt idx="2050">
                  <c:v>40768</c:v>
                </c:pt>
                <c:pt idx="2051">
                  <c:v>40769</c:v>
                </c:pt>
                <c:pt idx="2052">
                  <c:v>40770</c:v>
                </c:pt>
                <c:pt idx="2053">
                  <c:v>40771</c:v>
                </c:pt>
                <c:pt idx="2054">
                  <c:v>40772</c:v>
                </c:pt>
                <c:pt idx="2055">
                  <c:v>40773</c:v>
                </c:pt>
                <c:pt idx="2056">
                  <c:v>40774</c:v>
                </c:pt>
                <c:pt idx="2057">
                  <c:v>40775</c:v>
                </c:pt>
                <c:pt idx="2058">
                  <c:v>40776</c:v>
                </c:pt>
                <c:pt idx="2059">
                  <c:v>40777</c:v>
                </c:pt>
                <c:pt idx="2060">
                  <c:v>40778</c:v>
                </c:pt>
                <c:pt idx="2061">
                  <c:v>40779</c:v>
                </c:pt>
                <c:pt idx="2062">
                  <c:v>40780</c:v>
                </c:pt>
                <c:pt idx="2063">
                  <c:v>40781</c:v>
                </c:pt>
                <c:pt idx="2064">
                  <c:v>40782</c:v>
                </c:pt>
                <c:pt idx="2065">
                  <c:v>40783</c:v>
                </c:pt>
                <c:pt idx="2066">
                  <c:v>40784</c:v>
                </c:pt>
                <c:pt idx="2067">
                  <c:v>40785</c:v>
                </c:pt>
                <c:pt idx="2068">
                  <c:v>40786</c:v>
                </c:pt>
                <c:pt idx="2069">
                  <c:v>40787</c:v>
                </c:pt>
                <c:pt idx="2070">
                  <c:v>40788</c:v>
                </c:pt>
                <c:pt idx="2071">
                  <c:v>40789</c:v>
                </c:pt>
                <c:pt idx="2072">
                  <c:v>40790</c:v>
                </c:pt>
                <c:pt idx="2073">
                  <c:v>40791</c:v>
                </c:pt>
                <c:pt idx="2074">
                  <c:v>40792</c:v>
                </c:pt>
                <c:pt idx="2075">
                  <c:v>40793</c:v>
                </c:pt>
                <c:pt idx="2076">
                  <c:v>40794</c:v>
                </c:pt>
                <c:pt idx="2077">
                  <c:v>40795</c:v>
                </c:pt>
                <c:pt idx="2078">
                  <c:v>40796</c:v>
                </c:pt>
                <c:pt idx="2079">
                  <c:v>40797</c:v>
                </c:pt>
                <c:pt idx="2080">
                  <c:v>40798</c:v>
                </c:pt>
                <c:pt idx="2081">
                  <c:v>40799</c:v>
                </c:pt>
                <c:pt idx="2082">
                  <c:v>40800</c:v>
                </c:pt>
                <c:pt idx="2083">
                  <c:v>40801</c:v>
                </c:pt>
                <c:pt idx="2084">
                  <c:v>40802</c:v>
                </c:pt>
                <c:pt idx="2085">
                  <c:v>40803</c:v>
                </c:pt>
                <c:pt idx="2086">
                  <c:v>40804</c:v>
                </c:pt>
                <c:pt idx="2087">
                  <c:v>40805</c:v>
                </c:pt>
                <c:pt idx="2088">
                  <c:v>40806</c:v>
                </c:pt>
                <c:pt idx="2089">
                  <c:v>40807</c:v>
                </c:pt>
                <c:pt idx="2090">
                  <c:v>40808</c:v>
                </c:pt>
                <c:pt idx="2091">
                  <c:v>40809</c:v>
                </c:pt>
                <c:pt idx="2092">
                  <c:v>40810</c:v>
                </c:pt>
                <c:pt idx="2093">
                  <c:v>40811</c:v>
                </c:pt>
                <c:pt idx="2094">
                  <c:v>40812</c:v>
                </c:pt>
                <c:pt idx="2095">
                  <c:v>40813</c:v>
                </c:pt>
                <c:pt idx="2096">
                  <c:v>40814</c:v>
                </c:pt>
                <c:pt idx="2097">
                  <c:v>40815</c:v>
                </c:pt>
                <c:pt idx="2098">
                  <c:v>40816</c:v>
                </c:pt>
                <c:pt idx="2099">
                  <c:v>40817</c:v>
                </c:pt>
                <c:pt idx="2100">
                  <c:v>40818</c:v>
                </c:pt>
                <c:pt idx="2101">
                  <c:v>40819</c:v>
                </c:pt>
                <c:pt idx="2102">
                  <c:v>40820</c:v>
                </c:pt>
                <c:pt idx="2103">
                  <c:v>40821</c:v>
                </c:pt>
                <c:pt idx="2104">
                  <c:v>40822</c:v>
                </c:pt>
                <c:pt idx="2105">
                  <c:v>40823</c:v>
                </c:pt>
                <c:pt idx="2106">
                  <c:v>40824</c:v>
                </c:pt>
                <c:pt idx="2107">
                  <c:v>40825</c:v>
                </c:pt>
                <c:pt idx="2108">
                  <c:v>40826</c:v>
                </c:pt>
                <c:pt idx="2109">
                  <c:v>40827</c:v>
                </c:pt>
                <c:pt idx="2110">
                  <c:v>40828</c:v>
                </c:pt>
                <c:pt idx="2111">
                  <c:v>40829</c:v>
                </c:pt>
                <c:pt idx="2112">
                  <c:v>40830</c:v>
                </c:pt>
                <c:pt idx="2113">
                  <c:v>40831</c:v>
                </c:pt>
                <c:pt idx="2114">
                  <c:v>40832</c:v>
                </c:pt>
                <c:pt idx="2115">
                  <c:v>40833</c:v>
                </c:pt>
                <c:pt idx="2116">
                  <c:v>40834</c:v>
                </c:pt>
                <c:pt idx="2117">
                  <c:v>40835</c:v>
                </c:pt>
                <c:pt idx="2118">
                  <c:v>40836</c:v>
                </c:pt>
                <c:pt idx="2119">
                  <c:v>40837</c:v>
                </c:pt>
                <c:pt idx="2120">
                  <c:v>40838</c:v>
                </c:pt>
                <c:pt idx="2121">
                  <c:v>40839</c:v>
                </c:pt>
                <c:pt idx="2122">
                  <c:v>40840</c:v>
                </c:pt>
                <c:pt idx="2123">
                  <c:v>40841</c:v>
                </c:pt>
                <c:pt idx="2124">
                  <c:v>40842</c:v>
                </c:pt>
                <c:pt idx="2125">
                  <c:v>40843</c:v>
                </c:pt>
                <c:pt idx="2126">
                  <c:v>40844</c:v>
                </c:pt>
                <c:pt idx="2127">
                  <c:v>40845</c:v>
                </c:pt>
                <c:pt idx="2128">
                  <c:v>40846</c:v>
                </c:pt>
                <c:pt idx="2129">
                  <c:v>40847</c:v>
                </c:pt>
                <c:pt idx="2130">
                  <c:v>40848</c:v>
                </c:pt>
                <c:pt idx="2131">
                  <c:v>40849</c:v>
                </c:pt>
                <c:pt idx="2132">
                  <c:v>40850</c:v>
                </c:pt>
                <c:pt idx="2133">
                  <c:v>40851</c:v>
                </c:pt>
                <c:pt idx="2134">
                  <c:v>40852</c:v>
                </c:pt>
                <c:pt idx="2135">
                  <c:v>40853</c:v>
                </c:pt>
                <c:pt idx="2136">
                  <c:v>40854</c:v>
                </c:pt>
                <c:pt idx="2137">
                  <c:v>40855</c:v>
                </c:pt>
                <c:pt idx="2138">
                  <c:v>40856</c:v>
                </c:pt>
                <c:pt idx="2139">
                  <c:v>40857</c:v>
                </c:pt>
                <c:pt idx="2140">
                  <c:v>40858</c:v>
                </c:pt>
                <c:pt idx="2141">
                  <c:v>40859</c:v>
                </c:pt>
                <c:pt idx="2142">
                  <c:v>40860</c:v>
                </c:pt>
                <c:pt idx="2143">
                  <c:v>40861</c:v>
                </c:pt>
                <c:pt idx="2144">
                  <c:v>40862</c:v>
                </c:pt>
                <c:pt idx="2145">
                  <c:v>40863</c:v>
                </c:pt>
                <c:pt idx="2146">
                  <c:v>40864</c:v>
                </c:pt>
                <c:pt idx="2147">
                  <c:v>40865</c:v>
                </c:pt>
                <c:pt idx="2148">
                  <c:v>40866</c:v>
                </c:pt>
                <c:pt idx="2149">
                  <c:v>40867</c:v>
                </c:pt>
                <c:pt idx="2150">
                  <c:v>40868</c:v>
                </c:pt>
                <c:pt idx="2151">
                  <c:v>40869</c:v>
                </c:pt>
                <c:pt idx="2152">
                  <c:v>40870</c:v>
                </c:pt>
                <c:pt idx="2153">
                  <c:v>40871</c:v>
                </c:pt>
                <c:pt idx="2154">
                  <c:v>40872</c:v>
                </c:pt>
                <c:pt idx="2155">
                  <c:v>40873</c:v>
                </c:pt>
                <c:pt idx="2156">
                  <c:v>40874</c:v>
                </c:pt>
                <c:pt idx="2157">
                  <c:v>40875</c:v>
                </c:pt>
                <c:pt idx="2158">
                  <c:v>40876</c:v>
                </c:pt>
                <c:pt idx="2159">
                  <c:v>40877</c:v>
                </c:pt>
                <c:pt idx="2160">
                  <c:v>40878</c:v>
                </c:pt>
                <c:pt idx="2161">
                  <c:v>40879</c:v>
                </c:pt>
                <c:pt idx="2162">
                  <c:v>40880</c:v>
                </c:pt>
                <c:pt idx="2163">
                  <c:v>40881</c:v>
                </c:pt>
                <c:pt idx="2164">
                  <c:v>40882</c:v>
                </c:pt>
                <c:pt idx="2165">
                  <c:v>40883</c:v>
                </c:pt>
                <c:pt idx="2166">
                  <c:v>40884</c:v>
                </c:pt>
                <c:pt idx="2167">
                  <c:v>40885</c:v>
                </c:pt>
                <c:pt idx="2168">
                  <c:v>40886</c:v>
                </c:pt>
                <c:pt idx="2169">
                  <c:v>40887</c:v>
                </c:pt>
                <c:pt idx="2170">
                  <c:v>40888</c:v>
                </c:pt>
                <c:pt idx="2171">
                  <c:v>40889</c:v>
                </c:pt>
                <c:pt idx="2172">
                  <c:v>40890</c:v>
                </c:pt>
                <c:pt idx="2173">
                  <c:v>40891</c:v>
                </c:pt>
                <c:pt idx="2174">
                  <c:v>40892</c:v>
                </c:pt>
                <c:pt idx="2175">
                  <c:v>40893</c:v>
                </c:pt>
                <c:pt idx="2176">
                  <c:v>40894</c:v>
                </c:pt>
                <c:pt idx="2177">
                  <c:v>40895</c:v>
                </c:pt>
                <c:pt idx="2178">
                  <c:v>40896</c:v>
                </c:pt>
                <c:pt idx="2179">
                  <c:v>40897</c:v>
                </c:pt>
                <c:pt idx="2180">
                  <c:v>40898</c:v>
                </c:pt>
                <c:pt idx="2181">
                  <c:v>40899</c:v>
                </c:pt>
                <c:pt idx="2182">
                  <c:v>40900</c:v>
                </c:pt>
                <c:pt idx="2183">
                  <c:v>40901</c:v>
                </c:pt>
                <c:pt idx="2184">
                  <c:v>40902</c:v>
                </c:pt>
                <c:pt idx="2185">
                  <c:v>40903</c:v>
                </c:pt>
                <c:pt idx="2186">
                  <c:v>40904</c:v>
                </c:pt>
                <c:pt idx="2187">
                  <c:v>40905</c:v>
                </c:pt>
                <c:pt idx="2188">
                  <c:v>40906</c:v>
                </c:pt>
                <c:pt idx="2189">
                  <c:v>40907</c:v>
                </c:pt>
                <c:pt idx="2190">
                  <c:v>40908</c:v>
                </c:pt>
                <c:pt idx="2191">
                  <c:v>40909</c:v>
                </c:pt>
                <c:pt idx="2192">
                  <c:v>40910</c:v>
                </c:pt>
                <c:pt idx="2193">
                  <c:v>40911</c:v>
                </c:pt>
                <c:pt idx="2194">
                  <c:v>40912</c:v>
                </c:pt>
                <c:pt idx="2195">
                  <c:v>40913</c:v>
                </c:pt>
                <c:pt idx="2196">
                  <c:v>40914</c:v>
                </c:pt>
                <c:pt idx="2197">
                  <c:v>40915</c:v>
                </c:pt>
                <c:pt idx="2198">
                  <c:v>40916</c:v>
                </c:pt>
                <c:pt idx="2199">
                  <c:v>40917</c:v>
                </c:pt>
                <c:pt idx="2200">
                  <c:v>40918</c:v>
                </c:pt>
                <c:pt idx="2201">
                  <c:v>40919</c:v>
                </c:pt>
                <c:pt idx="2202">
                  <c:v>40920</c:v>
                </c:pt>
                <c:pt idx="2203">
                  <c:v>40921</c:v>
                </c:pt>
                <c:pt idx="2204">
                  <c:v>40922</c:v>
                </c:pt>
                <c:pt idx="2205">
                  <c:v>40923</c:v>
                </c:pt>
                <c:pt idx="2206">
                  <c:v>40924</c:v>
                </c:pt>
                <c:pt idx="2207">
                  <c:v>40925</c:v>
                </c:pt>
                <c:pt idx="2208">
                  <c:v>40926</c:v>
                </c:pt>
                <c:pt idx="2209">
                  <c:v>40927</c:v>
                </c:pt>
                <c:pt idx="2210">
                  <c:v>40928</c:v>
                </c:pt>
                <c:pt idx="2211">
                  <c:v>40929</c:v>
                </c:pt>
                <c:pt idx="2212">
                  <c:v>40930</c:v>
                </c:pt>
                <c:pt idx="2213">
                  <c:v>40931</c:v>
                </c:pt>
                <c:pt idx="2214">
                  <c:v>40932</c:v>
                </c:pt>
                <c:pt idx="2215">
                  <c:v>40933</c:v>
                </c:pt>
                <c:pt idx="2216">
                  <c:v>40934</c:v>
                </c:pt>
                <c:pt idx="2217">
                  <c:v>40935</c:v>
                </c:pt>
                <c:pt idx="2218">
                  <c:v>40936</c:v>
                </c:pt>
                <c:pt idx="2219">
                  <c:v>40937</c:v>
                </c:pt>
                <c:pt idx="2220">
                  <c:v>40938</c:v>
                </c:pt>
                <c:pt idx="2221">
                  <c:v>40939</c:v>
                </c:pt>
                <c:pt idx="2222">
                  <c:v>40940</c:v>
                </c:pt>
                <c:pt idx="2223">
                  <c:v>40941</c:v>
                </c:pt>
                <c:pt idx="2224">
                  <c:v>40942</c:v>
                </c:pt>
                <c:pt idx="2225">
                  <c:v>40943</c:v>
                </c:pt>
                <c:pt idx="2226">
                  <c:v>40944</c:v>
                </c:pt>
                <c:pt idx="2227">
                  <c:v>40945</c:v>
                </c:pt>
                <c:pt idx="2228">
                  <c:v>40946</c:v>
                </c:pt>
                <c:pt idx="2229">
                  <c:v>40947</c:v>
                </c:pt>
                <c:pt idx="2230">
                  <c:v>40948</c:v>
                </c:pt>
                <c:pt idx="2231">
                  <c:v>40949</c:v>
                </c:pt>
                <c:pt idx="2232">
                  <c:v>40950</c:v>
                </c:pt>
                <c:pt idx="2233">
                  <c:v>40951</c:v>
                </c:pt>
                <c:pt idx="2234">
                  <c:v>40952</c:v>
                </c:pt>
                <c:pt idx="2235">
                  <c:v>40953</c:v>
                </c:pt>
                <c:pt idx="2236">
                  <c:v>40954</c:v>
                </c:pt>
                <c:pt idx="2237">
                  <c:v>40955</c:v>
                </c:pt>
                <c:pt idx="2238">
                  <c:v>40956</c:v>
                </c:pt>
                <c:pt idx="2239">
                  <c:v>40957</c:v>
                </c:pt>
                <c:pt idx="2240">
                  <c:v>40958</c:v>
                </c:pt>
                <c:pt idx="2241">
                  <c:v>40959</c:v>
                </c:pt>
                <c:pt idx="2242">
                  <c:v>40960</c:v>
                </c:pt>
                <c:pt idx="2243">
                  <c:v>40961</c:v>
                </c:pt>
                <c:pt idx="2244">
                  <c:v>40962</c:v>
                </c:pt>
                <c:pt idx="2245">
                  <c:v>40963</c:v>
                </c:pt>
                <c:pt idx="2246">
                  <c:v>40964</c:v>
                </c:pt>
                <c:pt idx="2247">
                  <c:v>40965</c:v>
                </c:pt>
                <c:pt idx="2248">
                  <c:v>40966</c:v>
                </c:pt>
                <c:pt idx="2249">
                  <c:v>40967</c:v>
                </c:pt>
                <c:pt idx="2250">
                  <c:v>40968</c:v>
                </c:pt>
                <c:pt idx="2251">
                  <c:v>40969</c:v>
                </c:pt>
                <c:pt idx="2252">
                  <c:v>40970</c:v>
                </c:pt>
                <c:pt idx="2253">
                  <c:v>40971</c:v>
                </c:pt>
                <c:pt idx="2254">
                  <c:v>40972</c:v>
                </c:pt>
                <c:pt idx="2255">
                  <c:v>40973</c:v>
                </c:pt>
                <c:pt idx="2256">
                  <c:v>40974</c:v>
                </c:pt>
                <c:pt idx="2257">
                  <c:v>40975</c:v>
                </c:pt>
                <c:pt idx="2258">
                  <c:v>40976</c:v>
                </c:pt>
                <c:pt idx="2259">
                  <c:v>40977</c:v>
                </c:pt>
                <c:pt idx="2260">
                  <c:v>40978</c:v>
                </c:pt>
                <c:pt idx="2261">
                  <c:v>40979</c:v>
                </c:pt>
                <c:pt idx="2262">
                  <c:v>40980</c:v>
                </c:pt>
                <c:pt idx="2263">
                  <c:v>40981</c:v>
                </c:pt>
                <c:pt idx="2264">
                  <c:v>40982</c:v>
                </c:pt>
                <c:pt idx="2265">
                  <c:v>40983</c:v>
                </c:pt>
                <c:pt idx="2266">
                  <c:v>40984</c:v>
                </c:pt>
                <c:pt idx="2267">
                  <c:v>40985</c:v>
                </c:pt>
                <c:pt idx="2268">
                  <c:v>40986</c:v>
                </c:pt>
                <c:pt idx="2269">
                  <c:v>40987</c:v>
                </c:pt>
                <c:pt idx="2270">
                  <c:v>40988</c:v>
                </c:pt>
                <c:pt idx="2271">
                  <c:v>40989</c:v>
                </c:pt>
                <c:pt idx="2272">
                  <c:v>40990</c:v>
                </c:pt>
                <c:pt idx="2273">
                  <c:v>40991</c:v>
                </c:pt>
                <c:pt idx="2274">
                  <c:v>40992</c:v>
                </c:pt>
                <c:pt idx="2275">
                  <c:v>40993</c:v>
                </c:pt>
                <c:pt idx="2276">
                  <c:v>40994</c:v>
                </c:pt>
                <c:pt idx="2277">
                  <c:v>40995</c:v>
                </c:pt>
                <c:pt idx="2278">
                  <c:v>40996</c:v>
                </c:pt>
                <c:pt idx="2279">
                  <c:v>40997</c:v>
                </c:pt>
                <c:pt idx="2280">
                  <c:v>40998</c:v>
                </c:pt>
                <c:pt idx="2281">
                  <c:v>40999</c:v>
                </c:pt>
                <c:pt idx="2282">
                  <c:v>41000</c:v>
                </c:pt>
                <c:pt idx="2283">
                  <c:v>41001</c:v>
                </c:pt>
                <c:pt idx="2284">
                  <c:v>41002</c:v>
                </c:pt>
                <c:pt idx="2285">
                  <c:v>41003</c:v>
                </c:pt>
                <c:pt idx="2286">
                  <c:v>41004</c:v>
                </c:pt>
                <c:pt idx="2287">
                  <c:v>41005</c:v>
                </c:pt>
                <c:pt idx="2288">
                  <c:v>41006</c:v>
                </c:pt>
                <c:pt idx="2289">
                  <c:v>41007</c:v>
                </c:pt>
                <c:pt idx="2290">
                  <c:v>41008</c:v>
                </c:pt>
                <c:pt idx="2291">
                  <c:v>41009</c:v>
                </c:pt>
                <c:pt idx="2292">
                  <c:v>41010</c:v>
                </c:pt>
                <c:pt idx="2293">
                  <c:v>41011</c:v>
                </c:pt>
                <c:pt idx="2294">
                  <c:v>41012</c:v>
                </c:pt>
                <c:pt idx="2295">
                  <c:v>41013</c:v>
                </c:pt>
                <c:pt idx="2296">
                  <c:v>41014</c:v>
                </c:pt>
                <c:pt idx="2297">
                  <c:v>41015</c:v>
                </c:pt>
                <c:pt idx="2298">
                  <c:v>41016</c:v>
                </c:pt>
                <c:pt idx="2299">
                  <c:v>41017</c:v>
                </c:pt>
                <c:pt idx="2300">
                  <c:v>41018</c:v>
                </c:pt>
                <c:pt idx="2301">
                  <c:v>41019</c:v>
                </c:pt>
                <c:pt idx="2302">
                  <c:v>41020</c:v>
                </c:pt>
                <c:pt idx="2303">
                  <c:v>41021</c:v>
                </c:pt>
                <c:pt idx="2304">
                  <c:v>41022</c:v>
                </c:pt>
                <c:pt idx="2305">
                  <c:v>41023</c:v>
                </c:pt>
                <c:pt idx="2306">
                  <c:v>41024</c:v>
                </c:pt>
                <c:pt idx="2307">
                  <c:v>41025</c:v>
                </c:pt>
                <c:pt idx="2308">
                  <c:v>41026</c:v>
                </c:pt>
                <c:pt idx="2309">
                  <c:v>41027</c:v>
                </c:pt>
                <c:pt idx="2310">
                  <c:v>41028</c:v>
                </c:pt>
                <c:pt idx="2311">
                  <c:v>41029</c:v>
                </c:pt>
                <c:pt idx="2312">
                  <c:v>41030</c:v>
                </c:pt>
                <c:pt idx="2313">
                  <c:v>41031</c:v>
                </c:pt>
                <c:pt idx="2314">
                  <c:v>41032</c:v>
                </c:pt>
                <c:pt idx="2315">
                  <c:v>41033</c:v>
                </c:pt>
                <c:pt idx="2316">
                  <c:v>41034</c:v>
                </c:pt>
                <c:pt idx="2317">
                  <c:v>41035</c:v>
                </c:pt>
                <c:pt idx="2318">
                  <c:v>41036</c:v>
                </c:pt>
                <c:pt idx="2319">
                  <c:v>41037</c:v>
                </c:pt>
                <c:pt idx="2320">
                  <c:v>41038</c:v>
                </c:pt>
                <c:pt idx="2321">
                  <c:v>41039</c:v>
                </c:pt>
                <c:pt idx="2322">
                  <c:v>41040</c:v>
                </c:pt>
                <c:pt idx="2323">
                  <c:v>41041</c:v>
                </c:pt>
                <c:pt idx="2324">
                  <c:v>41042</c:v>
                </c:pt>
                <c:pt idx="2325">
                  <c:v>41043</c:v>
                </c:pt>
                <c:pt idx="2326">
                  <c:v>41044</c:v>
                </c:pt>
                <c:pt idx="2327">
                  <c:v>41045</c:v>
                </c:pt>
                <c:pt idx="2328">
                  <c:v>41046</c:v>
                </c:pt>
                <c:pt idx="2329">
                  <c:v>41047</c:v>
                </c:pt>
                <c:pt idx="2330">
                  <c:v>41048</c:v>
                </c:pt>
                <c:pt idx="2331">
                  <c:v>41049</c:v>
                </c:pt>
                <c:pt idx="2332">
                  <c:v>41050</c:v>
                </c:pt>
                <c:pt idx="2333">
                  <c:v>41051</c:v>
                </c:pt>
                <c:pt idx="2334">
                  <c:v>41052</c:v>
                </c:pt>
                <c:pt idx="2335">
                  <c:v>41053</c:v>
                </c:pt>
                <c:pt idx="2336">
                  <c:v>41054</c:v>
                </c:pt>
                <c:pt idx="2337">
                  <c:v>41055</c:v>
                </c:pt>
                <c:pt idx="2338">
                  <c:v>41056</c:v>
                </c:pt>
                <c:pt idx="2339">
                  <c:v>41057</c:v>
                </c:pt>
                <c:pt idx="2340">
                  <c:v>41058</c:v>
                </c:pt>
                <c:pt idx="2341">
                  <c:v>41059</c:v>
                </c:pt>
                <c:pt idx="2342">
                  <c:v>41060</c:v>
                </c:pt>
                <c:pt idx="2343">
                  <c:v>41061</c:v>
                </c:pt>
                <c:pt idx="2344">
                  <c:v>41062</c:v>
                </c:pt>
                <c:pt idx="2345">
                  <c:v>41063</c:v>
                </c:pt>
                <c:pt idx="2346">
                  <c:v>41064</c:v>
                </c:pt>
                <c:pt idx="2347">
                  <c:v>41065</c:v>
                </c:pt>
                <c:pt idx="2348">
                  <c:v>41066</c:v>
                </c:pt>
                <c:pt idx="2349">
                  <c:v>41067</c:v>
                </c:pt>
                <c:pt idx="2350">
                  <c:v>41068</c:v>
                </c:pt>
                <c:pt idx="2351">
                  <c:v>41069</c:v>
                </c:pt>
                <c:pt idx="2352">
                  <c:v>41070</c:v>
                </c:pt>
                <c:pt idx="2353">
                  <c:v>41071</c:v>
                </c:pt>
                <c:pt idx="2354">
                  <c:v>41072</c:v>
                </c:pt>
                <c:pt idx="2355">
                  <c:v>41073</c:v>
                </c:pt>
                <c:pt idx="2356">
                  <c:v>41074</c:v>
                </c:pt>
                <c:pt idx="2357">
                  <c:v>41075</c:v>
                </c:pt>
                <c:pt idx="2358">
                  <c:v>41076</c:v>
                </c:pt>
                <c:pt idx="2359">
                  <c:v>41077</c:v>
                </c:pt>
                <c:pt idx="2360">
                  <c:v>41078</c:v>
                </c:pt>
                <c:pt idx="2361">
                  <c:v>41079</c:v>
                </c:pt>
                <c:pt idx="2362">
                  <c:v>41080</c:v>
                </c:pt>
                <c:pt idx="2363">
                  <c:v>41081</c:v>
                </c:pt>
                <c:pt idx="2364">
                  <c:v>41082</c:v>
                </c:pt>
                <c:pt idx="2365">
                  <c:v>41083</c:v>
                </c:pt>
                <c:pt idx="2366">
                  <c:v>41084</c:v>
                </c:pt>
                <c:pt idx="2367">
                  <c:v>41085</c:v>
                </c:pt>
                <c:pt idx="2368">
                  <c:v>41086</c:v>
                </c:pt>
                <c:pt idx="2369">
                  <c:v>41087</c:v>
                </c:pt>
                <c:pt idx="2370">
                  <c:v>41088</c:v>
                </c:pt>
                <c:pt idx="2371">
                  <c:v>41089</c:v>
                </c:pt>
                <c:pt idx="2372">
                  <c:v>41090</c:v>
                </c:pt>
                <c:pt idx="2373">
                  <c:v>41091</c:v>
                </c:pt>
                <c:pt idx="2374">
                  <c:v>41092</c:v>
                </c:pt>
                <c:pt idx="2375">
                  <c:v>41093</c:v>
                </c:pt>
                <c:pt idx="2376">
                  <c:v>41094</c:v>
                </c:pt>
                <c:pt idx="2377">
                  <c:v>41095</c:v>
                </c:pt>
                <c:pt idx="2378">
                  <c:v>41096</c:v>
                </c:pt>
                <c:pt idx="2379">
                  <c:v>41097</c:v>
                </c:pt>
                <c:pt idx="2380">
                  <c:v>41098</c:v>
                </c:pt>
                <c:pt idx="2381">
                  <c:v>41099</c:v>
                </c:pt>
                <c:pt idx="2382">
                  <c:v>41100</c:v>
                </c:pt>
                <c:pt idx="2383">
                  <c:v>41101</c:v>
                </c:pt>
                <c:pt idx="2384">
                  <c:v>41102</c:v>
                </c:pt>
                <c:pt idx="2385">
                  <c:v>41103</c:v>
                </c:pt>
                <c:pt idx="2386">
                  <c:v>41104</c:v>
                </c:pt>
                <c:pt idx="2387">
                  <c:v>41105</c:v>
                </c:pt>
                <c:pt idx="2388">
                  <c:v>41106</c:v>
                </c:pt>
                <c:pt idx="2389">
                  <c:v>41107</c:v>
                </c:pt>
                <c:pt idx="2390">
                  <c:v>41108</c:v>
                </c:pt>
                <c:pt idx="2391">
                  <c:v>41109</c:v>
                </c:pt>
                <c:pt idx="2392">
                  <c:v>41110</c:v>
                </c:pt>
                <c:pt idx="2393">
                  <c:v>41111</c:v>
                </c:pt>
                <c:pt idx="2394">
                  <c:v>41112</c:v>
                </c:pt>
                <c:pt idx="2395">
                  <c:v>41113</c:v>
                </c:pt>
                <c:pt idx="2396">
                  <c:v>41114</c:v>
                </c:pt>
                <c:pt idx="2397">
                  <c:v>41115</c:v>
                </c:pt>
                <c:pt idx="2398">
                  <c:v>41116</c:v>
                </c:pt>
                <c:pt idx="2399">
                  <c:v>41117</c:v>
                </c:pt>
                <c:pt idx="2400">
                  <c:v>41118</c:v>
                </c:pt>
                <c:pt idx="2401">
                  <c:v>41119</c:v>
                </c:pt>
                <c:pt idx="2402">
                  <c:v>41120</c:v>
                </c:pt>
                <c:pt idx="2403">
                  <c:v>41121</c:v>
                </c:pt>
                <c:pt idx="2404">
                  <c:v>41122</c:v>
                </c:pt>
                <c:pt idx="2405">
                  <c:v>41123</c:v>
                </c:pt>
                <c:pt idx="2406">
                  <c:v>41124</c:v>
                </c:pt>
                <c:pt idx="2407">
                  <c:v>41125</c:v>
                </c:pt>
                <c:pt idx="2408">
                  <c:v>41126</c:v>
                </c:pt>
                <c:pt idx="2409">
                  <c:v>41127</c:v>
                </c:pt>
                <c:pt idx="2410">
                  <c:v>41128</c:v>
                </c:pt>
                <c:pt idx="2411">
                  <c:v>41129</c:v>
                </c:pt>
                <c:pt idx="2412">
                  <c:v>41130</c:v>
                </c:pt>
                <c:pt idx="2413">
                  <c:v>41131</c:v>
                </c:pt>
                <c:pt idx="2414">
                  <c:v>41132</c:v>
                </c:pt>
                <c:pt idx="2415">
                  <c:v>41133</c:v>
                </c:pt>
                <c:pt idx="2416">
                  <c:v>41134</c:v>
                </c:pt>
                <c:pt idx="2417">
                  <c:v>41135</c:v>
                </c:pt>
                <c:pt idx="2418">
                  <c:v>41136</c:v>
                </c:pt>
                <c:pt idx="2419">
                  <c:v>41137</c:v>
                </c:pt>
                <c:pt idx="2420">
                  <c:v>41138</c:v>
                </c:pt>
                <c:pt idx="2421">
                  <c:v>41139</c:v>
                </c:pt>
                <c:pt idx="2422">
                  <c:v>41140</c:v>
                </c:pt>
                <c:pt idx="2423">
                  <c:v>41141</c:v>
                </c:pt>
                <c:pt idx="2424">
                  <c:v>41142</c:v>
                </c:pt>
                <c:pt idx="2425">
                  <c:v>41143</c:v>
                </c:pt>
                <c:pt idx="2426">
                  <c:v>41144</c:v>
                </c:pt>
                <c:pt idx="2427">
                  <c:v>41145</c:v>
                </c:pt>
                <c:pt idx="2428">
                  <c:v>41146</c:v>
                </c:pt>
                <c:pt idx="2429">
                  <c:v>41147</c:v>
                </c:pt>
                <c:pt idx="2430">
                  <c:v>41148</c:v>
                </c:pt>
                <c:pt idx="2431">
                  <c:v>41149</c:v>
                </c:pt>
                <c:pt idx="2432">
                  <c:v>41150</c:v>
                </c:pt>
                <c:pt idx="2433">
                  <c:v>41151</c:v>
                </c:pt>
                <c:pt idx="2434">
                  <c:v>41152</c:v>
                </c:pt>
                <c:pt idx="2435">
                  <c:v>41153</c:v>
                </c:pt>
                <c:pt idx="2436">
                  <c:v>41154</c:v>
                </c:pt>
                <c:pt idx="2437">
                  <c:v>41155</c:v>
                </c:pt>
                <c:pt idx="2438">
                  <c:v>41156</c:v>
                </c:pt>
                <c:pt idx="2439">
                  <c:v>41157</c:v>
                </c:pt>
                <c:pt idx="2440">
                  <c:v>41158</c:v>
                </c:pt>
                <c:pt idx="2441">
                  <c:v>41159</c:v>
                </c:pt>
                <c:pt idx="2442">
                  <c:v>41160</c:v>
                </c:pt>
                <c:pt idx="2443">
                  <c:v>41161</c:v>
                </c:pt>
                <c:pt idx="2444">
                  <c:v>41162</c:v>
                </c:pt>
                <c:pt idx="2445">
                  <c:v>41163</c:v>
                </c:pt>
                <c:pt idx="2446">
                  <c:v>41164</c:v>
                </c:pt>
                <c:pt idx="2447">
                  <c:v>41165</c:v>
                </c:pt>
                <c:pt idx="2448">
                  <c:v>41166</c:v>
                </c:pt>
                <c:pt idx="2449">
                  <c:v>41167</c:v>
                </c:pt>
                <c:pt idx="2450">
                  <c:v>41168</c:v>
                </c:pt>
                <c:pt idx="2451">
                  <c:v>41169</c:v>
                </c:pt>
                <c:pt idx="2452">
                  <c:v>41170</c:v>
                </c:pt>
                <c:pt idx="2453">
                  <c:v>41171</c:v>
                </c:pt>
                <c:pt idx="2454">
                  <c:v>41172</c:v>
                </c:pt>
                <c:pt idx="2455">
                  <c:v>41173</c:v>
                </c:pt>
                <c:pt idx="2456">
                  <c:v>41174</c:v>
                </c:pt>
                <c:pt idx="2457">
                  <c:v>41175</c:v>
                </c:pt>
                <c:pt idx="2458">
                  <c:v>41176</c:v>
                </c:pt>
                <c:pt idx="2459">
                  <c:v>41177</c:v>
                </c:pt>
                <c:pt idx="2460">
                  <c:v>41178</c:v>
                </c:pt>
                <c:pt idx="2461">
                  <c:v>41179</c:v>
                </c:pt>
                <c:pt idx="2462">
                  <c:v>41180</c:v>
                </c:pt>
                <c:pt idx="2463">
                  <c:v>41181</c:v>
                </c:pt>
                <c:pt idx="2464">
                  <c:v>41182</c:v>
                </c:pt>
                <c:pt idx="2465">
                  <c:v>41183</c:v>
                </c:pt>
                <c:pt idx="2466">
                  <c:v>41184</c:v>
                </c:pt>
                <c:pt idx="2467">
                  <c:v>41185</c:v>
                </c:pt>
                <c:pt idx="2468">
                  <c:v>41186</c:v>
                </c:pt>
                <c:pt idx="2469">
                  <c:v>41187</c:v>
                </c:pt>
                <c:pt idx="2470">
                  <c:v>41188</c:v>
                </c:pt>
                <c:pt idx="2471">
                  <c:v>41189</c:v>
                </c:pt>
                <c:pt idx="2472">
                  <c:v>41190</c:v>
                </c:pt>
                <c:pt idx="2473">
                  <c:v>41191</c:v>
                </c:pt>
                <c:pt idx="2474">
                  <c:v>41192</c:v>
                </c:pt>
                <c:pt idx="2475">
                  <c:v>41193</c:v>
                </c:pt>
                <c:pt idx="2476">
                  <c:v>41194</c:v>
                </c:pt>
                <c:pt idx="2477">
                  <c:v>41195</c:v>
                </c:pt>
                <c:pt idx="2478">
                  <c:v>41196</c:v>
                </c:pt>
                <c:pt idx="2479">
                  <c:v>41197</c:v>
                </c:pt>
                <c:pt idx="2480">
                  <c:v>41198</c:v>
                </c:pt>
                <c:pt idx="2481">
                  <c:v>41199</c:v>
                </c:pt>
                <c:pt idx="2482">
                  <c:v>41200</c:v>
                </c:pt>
                <c:pt idx="2483">
                  <c:v>41201</c:v>
                </c:pt>
                <c:pt idx="2484">
                  <c:v>41202</c:v>
                </c:pt>
                <c:pt idx="2485">
                  <c:v>41203</c:v>
                </c:pt>
                <c:pt idx="2486">
                  <c:v>41204</c:v>
                </c:pt>
                <c:pt idx="2487">
                  <c:v>41205</c:v>
                </c:pt>
                <c:pt idx="2488">
                  <c:v>41206</c:v>
                </c:pt>
                <c:pt idx="2489">
                  <c:v>41207</c:v>
                </c:pt>
                <c:pt idx="2490">
                  <c:v>41208</c:v>
                </c:pt>
                <c:pt idx="2491">
                  <c:v>41209</c:v>
                </c:pt>
                <c:pt idx="2492">
                  <c:v>41210</c:v>
                </c:pt>
                <c:pt idx="2493">
                  <c:v>41211</c:v>
                </c:pt>
                <c:pt idx="2494">
                  <c:v>41212</c:v>
                </c:pt>
                <c:pt idx="2495">
                  <c:v>41213</c:v>
                </c:pt>
                <c:pt idx="2496">
                  <c:v>41214</c:v>
                </c:pt>
                <c:pt idx="2497">
                  <c:v>41215</c:v>
                </c:pt>
                <c:pt idx="2498">
                  <c:v>41216</c:v>
                </c:pt>
                <c:pt idx="2499">
                  <c:v>41217</c:v>
                </c:pt>
                <c:pt idx="2500">
                  <c:v>41218</c:v>
                </c:pt>
                <c:pt idx="2501">
                  <c:v>41219</c:v>
                </c:pt>
                <c:pt idx="2502">
                  <c:v>41220</c:v>
                </c:pt>
                <c:pt idx="2503">
                  <c:v>41221</c:v>
                </c:pt>
                <c:pt idx="2504">
                  <c:v>41222</c:v>
                </c:pt>
                <c:pt idx="2505">
                  <c:v>41223</c:v>
                </c:pt>
                <c:pt idx="2506">
                  <c:v>41224</c:v>
                </c:pt>
                <c:pt idx="2507">
                  <c:v>41225</c:v>
                </c:pt>
                <c:pt idx="2508">
                  <c:v>41226</c:v>
                </c:pt>
                <c:pt idx="2509">
                  <c:v>41227</c:v>
                </c:pt>
                <c:pt idx="2510">
                  <c:v>41228</c:v>
                </c:pt>
                <c:pt idx="2511">
                  <c:v>41229</c:v>
                </c:pt>
                <c:pt idx="2512">
                  <c:v>41230</c:v>
                </c:pt>
                <c:pt idx="2513">
                  <c:v>41231</c:v>
                </c:pt>
                <c:pt idx="2514">
                  <c:v>41232</c:v>
                </c:pt>
                <c:pt idx="2515">
                  <c:v>41233</c:v>
                </c:pt>
                <c:pt idx="2516">
                  <c:v>41234</c:v>
                </c:pt>
                <c:pt idx="2517">
                  <c:v>41235</c:v>
                </c:pt>
                <c:pt idx="2518">
                  <c:v>41236</c:v>
                </c:pt>
                <c:pt idx="2519">
                  <c:v>41237</c:v>
                </c:pt>
                <c:pt idx="2520">
                  <c:v>41238</c:v>
                </c:pt>
                <c:pt idx="2521">
                  <c:v>41239</c:v>
                </c:pt>
                <c:pt idx="2522">
                  <c:v>41240</c:v>
                </c:pt>
                <c:pt idx="2523">
                  <c:v>41241</c:v>
                </c:pt>
                <c:pt idx="2524">
                  <c:v>41242</c:v>
                </c:pt>
                <c:pt idx="2525">
                  <c:v>41243</c:v>
                </c:pt>
                <c:pt idx="2526">
                  <c:v>41244</c:v>
                </c:pt>
                <c:pt idx="2527">
                  <c:v>41245</c:v>
                </c:pt>
                <c:pt idx="2528">
                  <c:v>41246</c:v>
                </c:pt>
                <c:pt idx="2529">
                  <c:v>41247</c:v>
                </c:pt>
                <c:pt idx="2530">
                  <c:v>41248</c:v>
                </c:pt>
                <c:pt idx="2531">
                  <c:v>41249</c:v>
                </c:pt>
                <c:pt idx="2532">
                  <c:v>41250</c:v>
                </c:pt>
                <c:pt idx="2533">
                  <c:v>41251</c:v>
                </c:pt>
                <c:pt idx="2534">
                  <c:v>41252</c:v>
                </c:pt>
                <c:pt idx="2535">
                  <c:v>41253</c:v>
                </c:pt>
                <c:pt idx="2536">
                  <c:v>41254</c:v>
                </c:pt>
                <c:pt idx="2537">
                  <c:v>41255</c:v>
                </c:pt>
                <c:pt idx="2538">
                  <c:v>41256</c:v>
                </c:pt>
                <c:pt idx="2539">
                  <c:v>41257</c:v>
                </c:pt>
                <c:pt idx="2540">
                  <c:v>41258</c:v>
                </c:pt>
                <c:pt idx="2541">
                  <c:v>41259</c:v>
                </c:pt>
                <c:pt idx="2542">
                  <c:v>41260</c:v>
                </c:pt>
                <c:pt idx="2543">
                  <c:v>41261</c:v>
                </c:pt>
                <c:pt idx="2544">
                  <c:v>41262</c:v>
                </c:pt>
                <c:pt idx="2545">
                  <c:v>41263</c:v>
                </c:pt>
                <c:pt idx="2546">
                  <c:v>41264</c:v>
                </c:pt>
                <c:pt idx="2547">
                  <c:v>41265</c:v>
                </c:pt>
                <c:pt idx="2548">
                  <c:v>41266</c:v>
                </c:pt>
                <c:pt idx="2549">
                  <c:v>41267</c:v>
                </c:pt>
                <c:pt idx="2550">
                  <c:v>41268</c:v>
                </c:pt>
                <c:pt idx="2551">
                  <c:v>41269</c:v>
                </c:pt>
                <c:pt idx="2552">
                  <c:v>41270</c:v>
                </c:pt>
                <c:pt idx="2553">
                  <c:v>41271</c:v>
                </c:pt>
                <c:pt idx="2554">
                  <c:v>41272</c:v>
                </c:pt>
                <c:pt idx="2555">
                  <c:v>41273</c:v>
                </c:pt>
                <c:pt idx="2556">
                  <c:v>41274</c:v>
                </c:pt>
              </c:numCache>
            </c:numRef>
          </c:cat>
          <c:val>
            <c:numRef>
              <c:f>'Comparador de Resultados '!$P$11:$P$2700</c:f>
              <c:numCache>
                <c:formatCode>General</c:formatCode>
                <c:ptCount val="269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-50</c:v>
                </c:pt>
                <c:pt idx="26">
                  <c:v>-50</c:v>
                </c:pt>
                <c:pt idx="27">
                  <c:v>-50</c:v>
                </c:pt>
                <c:pt idx="28">
                  <c:v>-425</c:v>
                </c:pt>
                <c:pt idx="29">
                  <c:v>-1187.5</c:v>
                </c:pt>
                <c:pt idx="30">
                  <c:v>-1325</c:v>
                </c:pt>
                <c:pt idx="31">
                  <c:v>-1537.5</c:v>
                </c:pt>
                <c:pt idx="32">
                  <c:v>-1862.5</c:v>
                </c:pt>
                <c:pt idx="33">
                  <c:v>-1862.5</c:v>
                </c:pt>
                <c:pt idx="34">
                  <c:v>-1862.5</c:v>
                </c:pt>
                <c:pt idx="35">
                  <c:v>-1862.5</c:v>
                </c:pt>
                <c:pt idx="36">
                  <c:v>-3150</c:v>
                </c:pt>
                <c:pt idx="37">
                  <c:v>-2725</c:v>
                </c:pt>
                <c:pt idx="38">
                  <c:v>-2325</c:v>
                </c:pt>
                <c:pt idx="39">
                  <c:v>-1000</c:v>
                </c:pt>
                <c:pt idx="40">
                  <c:v>-1000</c:v>
                </c:pt>
                <c:pt idx="41">
                  <c:v>-1000</c:v>
                </c:pt>
                <c:pt idx="42">
                  <c:v>-1000</c:v>
                </c:pt>
                <c:pt idx="43">
                  <c:v>-1000</c:v>
                </c:pt>
                <c:pt idx="44">
                  <c:v>-500</c:v>
                </c:pt>
                <c:pt idx="45">
                  <c:v>-500</c:v>
                </c:pt>
                <c:pt idx="46">
                  <c:v>162.5</c:v>
                </c:pt>
                <c:pt idx="47">
                  <c:v>162.5</c:v>
                </c:pt>
                <c:pt idx="48">
                  <c:v>162.5</c:v>
                </c:pt>
                <c:pt idx="49">
                  <c:v>162.5</c:v>
                </c:pt>
                <c:pt idx="50">
                  <c:v>7512.5</c:v>
                </c:pt>
                <c:pt idx="51">
                  <c:v>7512.5</c:v>
                </c:pt>
                <c:pt idx="52">
                  <c:v>7512.5</c:v>
                </c:pt>
                <c:pt idx="53">
                  <c:v>7512.5</c:v>
                </c:pt>
                <c:pt idx="54">
                  <c:v>7512.5</c:v>
                </c:pt>
                <c:pt idx="55">
                  <c:v>7512.5</c:v>
                </c:pt>
                <c:pt idx="56">
                  <c:v>7512.5</c:v>
                </c:pt>
                <c:pt idx="57">
                  <c:v>7512.5</c:v>
                </c:pt>
                <c:pt idx="58">
                  <c:v>7512.5</c:v>
                </c:pt>
                <c:pt idx="59">
                  <c:v>7512.5</c:v>
                </c:pt>
                <c:pt idx="60">
                  <c:v>7512.5</c:v>
                </c:pt>
                <c:pt idx="61">
                  <c:v>7512.5</c:v>
                </c:pt>
                <c:pt idx="62">
                  <c:v>7512.5</c:v>
                </c:pt>
                <c:pt idx="63">
                  <c:v>7512.5</c:v>
                </c:pt>
                <c:pt idx="64">
                  <c:v>6737.5</c:v>
                </c:pt>
                <c:pt idx="65">
                  <c:v>6287.5</c:v>
                </c:pt>
                <c:pt idx="66">
                  <c:v>15762.5</c:v>
                </c:pt>
                <c:pt idx="67">
                  <c:v>15762.5</c:v>
                </c:pt>
                <c:pt idx="68">
                  <c:v>15762.5</c:v>
                </c:pt>
                <c:pt idx="69">
                  <c:v>15762.5</c:v>
                </c:pt>
                <c:pt idx="70">
                  <c:v>15762.5</c:v>
                </c:pt>
                <c:pt idx="71">
                  <c:v>15762.5</c:v>
                </c:pt>
                <c:pt idx="72">
                  <c:v>15762.5</c:v>
                </c:pt>
                <c:pt idx="73">
                  <c:v>15762.5</c:v>
                </c:pt>
                <c:pt idx="74">
                  <c:v>15762.5</c:v>
                </c:pt>
                <c:pt idx="75">
                  <c:v>15762.5</c:v>
                </c:pt>
                <c:pt idx="76">
                  <c:v>15762.5</c:v>
                </c:pt>
                <c:pt idx="77">
                  <c:v>15762.5</c:v>
                </c:pt>
                <c:pt idx="78">
                  <c:v>15762.5</c:v>
                </c:pt>
                <c:pt idx="79">
                  <c:v>15762.5</c:v>
                </c:pt>
                <c:pt idx="80">
                  <c:v>15762.5</c:v>
                </c:pt>
                <c:pt idx="81">
                  <c:v>15762.5</c:v>
                </c:pt>
                <c:pt idx="82">
                  <c:v>15762.5</c:v>
                </c:pt>
                <c:pt idx="83">
                  <c:v>15762.5</c:v>
                </c:pt>
                <c:pt idx="84">
                  <c:v>15762.5</c:v>
                </c:pt>
                <c:pt idx="85">
                  <c:v>16087.5</c:v>
                </c:pt>
                <c:pt idx="86">
                  <c:v>16087.5</c:v>
                </c:pt>
                <c:pt idx="87">
                  <c:v>14775</c:v>
                </c:pt>
                <c:pt idx="88">
                  <c:v>14775</c:v>
                </c:pt>
                <c:pt idx="89">
                  <c:v>14775</c:v>
                </c:pt>
                <c:pt idx="90">
                  <c:v>14775</c:v>
                </c:pt>
                <c:pt idx="91">
                  <c:v>17612.5</c:v>
                </c:pt>
                <c:pt idx="92">
                  <c:v>17612.5</c:v>
                </c:pt>
                <c:pt idx="93">
                  <c:v>17612.5</c:v>
                </c:pt>
                <c:pt idx="94">
                  <c:v>16300</c:v>
                </c:pt>
                <c:pt idx="95">
                  <c:v>13912.5</c:v>
                </c:pt>
                <c:pt idx="96">
                  <c:v>13912.5</c:v>
                </c:pt>
                <c:pt idx="97">
                  <c:v>13912.5</c:v>
                </c:pt>
                <c:pt idx="98">
                  <c:v>17012.5</c:v>
                </c:pt>
                <c:pt idx="99">
                  <c:v>17012.5</c:v>
                </c:pt>
                <c:pt idx="100">
                  <c:v>17012.5</c:v>
                </c:pt>
                <c:pt idx="101">
                  <c:v>17012.5</c:v>
                </c:pt>
                <c:pt idx="102">
                  <c:v>17012.5</c:v>
                </c:pt>
                <c:pt idx="103">
                  <c:v>17012.5</c:v>
                </c:pt>
                <c:pt idx="104">
                  <c:v>17012.5</c:v>
                </c:pt>
                <c:pt idx="105">
                  <c:v>17012.5</c:v>
                </c:pt>
                <c:pt idx="106">
                  <c:v>17012.5</c:v>
                </c:pt>
                <c:pt idx="107">
                  <c:v>17012.5</c:v>
                </c:pt>
                <c:pt idx="108">
                  <c:v>17012.5</c:v>
                </c:pt>
                <c:pt idx="109">
                  <c:v>17012.5</c:v>
                </c:pt>
                <c:pt idx="110">
                  <c:v>17012.5</c:v>
                </c:pt>
                <c:pt idx="111">
                  <c:v>17012.5</c:v>
                </c:pt>
                <c:pt idx="112">
                  <c:v>17012.5</c:v>
                </c:pt>
                <c:pt idx="113">
                  <c:v>17012.5</c:v>
                </c:pt>
                <c:pt idx="114">
                  <c:v>17012.5</c:v>
                </c:pt>
                <c:pt idx="115">
                  <c:v>16187.5</c:v>
                </c:pt>
                <c:pt idx="116">
                  <c:v>17550</c:v>
                </c:pt>
                <c:pt idx="117">
                  <c:v>17550</c:v>
                </c:pt>
                <c:pt idx="118">
                  <c:v>17550</c:v>
                </c:pt>
                <c:pt idx="119">
                  <c:v>17550</c:v>
                </c:pt>
                <c:pt idx="120">
                  <c:v>17550</c:v>
                </c:pt>
                <c:pt idx="121">
                  <c:v>17550</c:v>
                </c:pt>
                <c:pt idx="122">
                  <c:v>17025</c:v>
                </c:pt>
                <c:pt idx="123">
                  <c:v>15487.5</c:v>
                </c:pt>
                <c:pt idx="124">
                  <c:v>15487.5</c:v>
                </c:pt>
                <c:pt idx="125">
                  <c:v>15487.5</c:v>
                </c:pt>
                <c:pt idx="126">
                  <c:v>14212.5</c:v>
                </c:pt>
                <c:pt idx="127">
                  <c:v>12975</c:v>
                </c:pt>
                <c:pt idx="128">
                  <c:v>12225</c:v>
                </c:pt>
                <c:pt idx="129">
                  <c:v>11950</c:v>
                </c:pt>
                <c:pt idx="130">
                  <c:v>11950</c:v>
                </c:pt>
                <c:pt idx="131">
                  <c:v>11950</c:v>
                </c:pt>
                <c:pt idx="132">
                  <c:v>11950</c:v>
                </c:pt>
                <c:pt idx="133">
                  <c:v>12450</c:v>
                </c:pt>
                <c:pt idx="134">
                  <c:v>13400</c:v>
                </c:pt>
                <c:pt idx="135">
                  <c:v>13400</c:v>
                </c:pt>
                <c:pt idx="136">
                  <c:v>11862.5</c:v>
                </c:pt>
                <c:pt idx="137">
                  <c:v>11100</c:v>
                </c:pt>
                <c:pt idx="138">
                  <c:v>11100</c:v>
                </c:pt>
                <c:pt idx="139">
                  <c:v>11100</c:v>
                </c:pt>
                <c:pt idx="140">
                  <c:v>12062.5</c:v>
                </c:pt>
                <c:pt idx="141">
                  <c:v>12062.5</c:v>
                </c:pt>
                <c:pt idx="142">
                  <c:v>12062.5</c:v>
                </c:pt>
                <c:pt idx="143">
                  <c:v>12062.5</c:v>
                </c:pt>
                <c:pt idx="144">
                  <c:v>12062.5</c:v>
                </c:pt>
                <c:pt idx="145">
                  <c:v>12062.5</c:v>
                </c:pt>
                <c:pt idx="146">
                  <c:v>12062.5</c:v>
                </c:pt>
                <c:pt idx="147">
                  <c:v>11787.5</c:v>
                </c:pt>
                <c:pt idx="148">
                  <c:v>12425</c:v>
                </c:pt>
                <c:pt idx="149">
                  <c:v>12425</c:v>
                </c:pt>
                <c:pt idx="150">
                  <c:v>12425</c:v>
                </c:pt>
                <c:pt idx="151">
                  <c:v>12112.5</c:v>
                </c:pt>
                <c:pt idx="152">
                  <c:v>12112.5</c:v>
                </c:pt>
                <c:pt idx="153">
                  <c:v>12112.5</c:v>
                </c:pt>
                <c:pt idx="154">
                  <c:v>11625</c:v>
                </c:pt>
                <c:pt idx="155">
                  <c:v>12312.5</c:v>
                </c:pt>
                <c:pt idx="156">
                  <c:v>12312.5</c:v>
                </c:pt>
                <c:pt idx="157">
                  <c:v>11525</c:v>
                </c:pt>
                <c:pt idx="158">
                  <c:v>10837.5</c:v>
                </c:pt>
                <c:pt idx="159">
                  <c:v>10837.5</c:v>
                </c:pt>
                <c:pt idx="160">
                  <c:v>10837.5</c:v>
                </c:pt>
                <c:pt idx="161">
                  <c:v>12050</c:v>
                </c:pt>
                <c:pt idx="162">
                  <c:v>12050</c:v>
                </c:pt>
                <c:pt idx="163">
                  <c:v>11337.5</c:v>
                </c:pt>
                <c:pt idx="164">
                  <c:v>13725</c:v>
                </c:pt>
                <c:pt idx="165">
                  <c:v>13725</c:v>
                </c:pt>
                <c:pt idx="166">
                  <c:v>13725</c:v>
                </c:pt>
                <c:pt idx="167">
                  <c:v>13725</c:v>
                </c:pt>
                <c:pt idx="168">
                  <c:v>13725</c:v>
                </c:pt>
                <c:pt idx="169">
                  <c:v>13725</c:v>
                </c:pt>
                <c:pt idx="170">
                  <c:v>13725</c:v>
                </c:pt>
                <c:pt idx="171">
                  <c:v>13725</c:v>
                </c:pt>
                <c:pt idx="172">
                  <c:v>13687.5</c:v>
                </c:pt>
                <c:pt idx="173">
                  <c:v>13687.5</c:v>
                </c:pt>
                <c:pt idx="174">
                  <c:v>13687.5</c:v>
                </c:pt>
                <c:pt idx="175">
                  <c:v>14312.5</c:v>
                </c:pt>
                <c:pt idx="176">
                  <c:v>14312.5</c:v>
                </c:pt>
                <c:pt idx="177">
                  <c:v>14312.5</c:v>
                </c:pt>
                <c:pt idx="178">
                  <c:v>17662.5</c:v>
                </c:pt>
                <c:pt idx="179">
                  <c:v>17662.5</c:v>
                </c:pt>
                <c:pt idx="180">
                  <c:v>17662.5</c:v>
                </c:pt>
                <c:pt idx="181">
                  <c:v>17662.5</c:v>
                </c:pt>
                <c:pt idx="182">
                  <c:v>17662.5</c:v>
                </c:pt>
                <c:pt idx="183">
                  <c:v>17662.5</c:v>
                </c:pt>
                <c:pt idx="184">
                  <c:v>17662.5</c:v>
                </c:pt>
                <c:pt idx="185">
                  <c:v>17662.5</c:v>
                </c:pt>
                <c:pt idx="186">
                  <c:v>17662.5</c:v>
                </c:pt>
                <c:pt idx="187">
                  <c:v>17662.5</c:v>
                </c:pt>
                <c:pt idx="188">
                  <c:v>17662.5</c:v>
                </c:pt>
                <c:pt idx="189">
                  <c:v>17662.5</c:v>
                </c:pt>
                <c:pt idx="190">
                  <c:v>17662.5</c:v>
                </c:pt>
                <c:pt idx="191">
                  <c:v>17662.5</c:v>
                </c:pt>
                <c:pt idx="192">
                  <c:v>17662.5</c:v>
                </c:pt>
                <c:pt idx="193">
                  <c:v>17662.5</c:v>
                </c:pt>
                <c:pt idx="194">
                  <c:v>17662.5</c:v>
                </c:pt>
                <c:pt idx="195">
                  <c:v>17662.5</c:v>
                </c:pt>
                <c:pt idx="196">
                  <c:v>19262.5</c:v>
                </c:pt>
                <c:pt idx="197">
                  <c:v>19262.5</c:v>
                </c:pt>
                <c:pt idx="198">
                  <c:v>20200</c:v>
                </c:pt>
                <c:pt idx="199">
                  <c:v>20200</c:v>
                </c:pt>
                <c:pt idx="200">
                  <c:v>19750</c:v>
                </c:pt>
                <c:pt idx="201">
                  <c:v>19750</c:v>
                </c:pt>
                <c:pt idx="202">
                  <c:v>19750</c:v>
                </c:pt>
                <c:pt idx="203">
                  <c:v>18150</c:v>
                </c:pt>
                <c:pt idx="204">
                  <c:v>20787.5</c:v>
                </c:pt>
                <c:pt idx="205">
                  <c:v>20787.5</c:v>
                </c:pt>
                <c:pt idx="206">
                  <c:v>20787.5</c:v>
                </c:pt>
                <c:pt idx="207">
                  <c:v>19687.5</c:v>
                </c:pt>
                <c:pt idx="208">
                  <c:v>19687.5</c:v>
                </c:pt>
                <c:pt idx="209">
                  <c:v>19687.5</c:v>
                </c:pt>
                <c:pt idx="210">
                  <c:v>19025</c:v>
                </c:pt>
                <c:pt idx="211">
                  <c:v>20050</c:v>
                </c:pt>
                <c:pt idx="212">
                  <c:v>20050</c:v>
                </c:pt>
                <c:pt idx="213">
                  <c:v>20050</c:v>
                </c:pt>
                <c:pt idx="214">
                  <c:v>18700</c:v>
                </c:pt>
                <c:pt idx="215">
                  <c:v>18700</c:v>
                </c:pt>
                <c:pt idx="216">
                  <c:v>18700</c:v>
                </c:pt>
                <c:pt idx="217">
                  <c:v>19037.5</c:v>
                </c:pt>
                <c:pt idx="218">
                  <c:v>19037.5</c:v>
                </c:pt>
                <c:pt idx="219">
                  <c:v>24200</c:v>
                </c:pt>
                <c:pt idx="220">
                  <c:v>24200</c:v>
                </c:pt>
                <c:pt idx="221">
                  <c:v>24200</c:v>
                </c:pt>
                <c:pt idx="222">
                  <c:v>24200</c:v>
                </c:pt>
                <c:pt idx="223">
                  <c:v>24200</c:v>
                </c:pt>
                <c:pt idx="224">
                  <c:v>24200</c:v>
                </c:pt>
                <c:pt idx="225">
                  <c:v>24200</c:v>
                </c:pt>
                <c:pt idx="226">
                  <c:v>24200</c:v>
                </c:pt>
                <c:pt idx="227">
                  <c:v>24200</c:v>
                </c:pt>
                <c:pt idx="228">
                  <c:v>24200</c:v>
                </c:pt>
                <c:pt idx="229">
                  <c:v>24200</c:v>
                </c:pt>
                <c:pt idx="230">
                  <c:v>24200</c:v>
                </c:pt>
                <c:pt idx="231">
                  <c:v>24200</c:v>
                </c:pt>
                <c:pt idx="232">
                  <c:v>24200</c:v>
                </c:pt>
                <c:pt idx="233">
                  <c:v>24200</c:v>
                </c:pt>
                <c:pt idx="234">
                  <c:v>24200</c:v>
                </c:pt>
                <c:pt idx="235">
                  <c:v>24125</c:v>
                </c:pt>
                <c:pt idx="236">
                  <c:v>24125</c:v>
                </c:pt>
                <c:pt idx="237">
                  <c:v>24125</c:v>
                </c:pt>
                <c:pt idx="238">
                  <c:v>24125</c:v>
                </c:pt>
                <c:pt idx="239">
                  <c:v>23387.5</c:v>
                </c:pt>
                <c:pt idx="240">
                  <c:v>22450</c:v>
                </c:pt>
                <c:pt idx="241">
                  <c:v>24375</c:v>
                </c:pt>
                <c:pt idx="242">
                  <c:v>24375</c:v>
                </c:pt>
                <c:pt idx="243">
                  <c:v>24375</c:v>
                </c:pt>
                <c:pt idx="244">
                  <c:v>24375</c:v>
                </c:pt>
                <c:pt idx="245">
                  <c:v>24375</c:v>
                </c:pt>
                <c:pt idx="246">
                  <c:v>24375</c:v>
                </c:pt>
                <c:pt idx="247">
                  <c:v>24375</c:v>
                </c:pt>
                <c:pt idx="248">
                  <c:v>24375</c:v>
                </c:pt>
                <c:pt idx="249">
                  <c:v>24375</c:v>
                </c:pt>
                <c:pt idx="250">
                  <c:v>24375</c:v>
                </c:pt>
                <c:pt idx="251">
                  <c:v>24375</c:v>
                </c:pt>
                <c:pt idx="252">
                  <c:v>24375</c:v>
                </c:pt>
                <c:pt idx="253">
                  <c:v>24375</c:v>
                </c:pt>
                <c:pt idx="254">
                  <c:v>24375</c:v>
                </c:pt>
                <c:pt idx="255">
                  <c:v>24375</c:v>
                </c:pt>
                <c:pt idx="256">
                  <c:v>24375</c:v>
                </c:pt>
                <c:pt idx="257">
                  <c:v>24375</c:v>
                </c:pt>
                <c:pt idx="258">
                  <c:v>24375</c:v>
                </c:pt>
                <c:pt idx="259">
                  <c:v>24375</c:v>
                </c:pt>
                <c:pt idx="260">
                  <c:v>24375</c:v>
                </c:pt>
                <c:pt idx="261">
                  <c:v>24375</c:v>
                </c:pt>
                <c:pt idx="262">
                  <c:v>24375</c:v>
                </c:pt>
                <c:pt idx="263">
                  <c:v>24375</c:v>
                </c:pt>
                <c:pt idx="264">
                  <c:v>24375</c:v>
                </c:pt>
                <c:pt idx="265">
                  <c:v>24375</c:v>
                </c:pt>
                <c:pt idx="266">
                  <c:v>24375</c:v>
                </c:pt>
                <c:pt idx="267">
                  <c:v>24375</c:v>
                </c:pt>
                <c:pt idx="268">
                  <c:v>22887.5</c:v>
                </c:pt>
                <c:pt idx="269">
                  <c:v>21887.5</c:v>
                </c:pt>
                <c:pt idx="270">
                  <c:v>21887.5</c:v>
                </c:pt>
                <c:pt idx="271">
                  <c:v>21887.5</c:v>
                </c:pt>
                <c:pt idx="272">
                  <c:v>21887.5</c:v>
                </c:pt>
                <c:pt idx="273">
                  <c:v>21887.5</c:v>
                </c:pt>
                <c:pt idx="274">
                  <c:v>21887.5</c:v>
                </c:pt>
                <c:pt idx="275">
                  <c:v>21887.5</c:v>
                </c:pt>
                <c:pt idx="276">
                  <c:v>21887.5</c:v>
                </c:pt>
                <c:pt idx="277">
                  <c:v>21887.5</c:v>
                </c:pt>
                <c:pt idx="278">
                  <c:v>21887.5</c:v>
                </c:pt>
                <c:pt idx="279">
                  <c:v>21887.5</c:v>
                </c:pt>
                <c:pt idx="280">
                  <c:v>21887.5</c:v>
                </c:pt>
                <c:pt idx="281">
                  <c:v>21887.5</c:v>
                </c:pt>
                <c:pt idx="282">
                  <c:v>21887.5</c:v>
                </c:pt>
                <c:pt idx="283">
                  <c:v>21887.5</c:v>
                </c:pt>
                <c:pt idx="284">
                  <c:v>21887.5</c:v>
                </c:pt>
                <c:pt idx="285">
                  <c:v>21887.5</c:v>
                </c:pt>
                <c:pt idx="286">
                  <c:v>21887.5</c:v>
                </c:pt>
                <c:pt idx="287">
                  <c:v>21887.5</c:v>
                </c:pt>
                <c:pt idx="288">
                  <c:v>21887.5</c:v>
                </c:pt>
                <c:pt idx="289">
                  <c:v>21887.5</c:v>
                </c:pt>
                <c:pt idx="290">
                  <c:v>21887.5</c:v>
                </c:pt>
                <c:pt idx="291">
                  <c:v>21362.5</c:v>
                </c:pt>
                <c:pt idx="292">
                  <c:v>21362.5</c:v>
                </c:pt>
                <c:pt idx="293">
                  <c:v>21362.5</c:v>
                </c:pt>
                <c:pt idx="294">
                  <c:v>26150</c:v>
                </c:pt>
                <c:pt idx="295">
                  <c:v>26150</c:v>
                </c:pt>
                <c:pt idx="296">
                  <c:v>26150</c:v>
                </c:pt>
                <c:pt idx="297">
                  <c:v>26150</c:v>
                </c:pt>
                <c:pt idx="298">
                  <c:v>26150</c:v>
                </c:pt>
                <c:pt idx="299">
                  <c:v>26150</c:v>
                </c:pt>
                <c:pt idx="300">
                  <c:v>26150</c:v>
                </c:pt>
                <c:pt idx="301">
                  <c:v>26150</c:v>
                </c:pt>
                <c:pt idx="302">
                  <c:v>26400</c:v>
                </c:pt>
                <c:pt idx="303">
                  <c:v>26400</c:v>
                </c:pt>
                <c:pt idx="304">
                  <c:v>26400</c:v>
                </c:pt>
                <c:pt idx="305">
                  <c:v>23712.5</c:v>
                </c:pt>
                <c:pt idx="306">
                  <c:v>23712.5</c:v>
                </c:pt>
                <c:pt idx="307">
                  <c:v>23712.5</c:v>
                </c:pt>
                <c:pt idx="308">
                  <c:v>25412.5</c:v>
                </c:pt>
                <c:pt idx="309">
                  <c:v>25412.5</c:v>
                </c:pt>
                <c:pt idx="310">
                  <c:v>28887.5</c:v>
                </c:pt>
                <c:pt idx="311">
                  <c:v>28887.5</c:v>
                </c:pt>
                <c:pt idx="312">
                  <c:v>28887.5</c:v>
                </c:pt>
                <c:pt idx="313">
                  <c:v>28887.5</c:v>
                </c:pt>
                <c:pt idx="314">
                  <c:v>28887.5</c:v>
                </c:pt>
                <c:pt idx="315">
                  <c:v>28887.5</c:v>
                </c:pt>
                <c:pt idx="316">
                  <c:v>28887.5</c:v>
                </c:pt>
                <c:pt idx="317">
                  <c:v>28887.5</c:v>
                </c:pt>
                <c:pt idx="318">
                  <c:v>28887.5</c:v>
                </c:pt>
                <c:pt idx="319">
                  <c:v>28887.5</c:v>
                </c:pt>
                <c:pt idx="320">
                  <c:v>28887.5</c:v>
                </c:pt>
                <c:pt idx="321">
                  <c:v>28887.5</c:v>
                </c:pt>
                <c:pt idx="322">
                  <c:v>28887.5</c:v>
                </c:pt>
                <c:pt idx="323">
                  <c:v>28887.5</c:v>
                </c:pt>
                <c:pt idx="324">
                  <c:v>28887.5</c:v>
                </c:pt>
                <c:pt idx="325">
                  <c:v>28887.5</c:v>
                </c:pt>
                <c:pt idx="326">
                  <c:v>29600</c:v>
                </c:pt>
                <c:pt idx="327">
                  <c:v>29600</c:v>
                </c:pt>
                <c:pt idx="328">
                  <c:v>29600</c:v>
                </c:pt>
                <c:pt idx="329">
                  <c:v>29600</c:v>
                </c:pt>
                <c:pt idx="330">
                  <c:v>28262.5</c:v>
                </c:pt>
                <c:pt idx="331">
                  <c:v>28262.5</c:v>
                </c:pt>
                <c:pt idx="332">
                  <c:v>28262.5</c:v>
                </c:pt>
                <c:pt idx="333">
                  <c:v>28262.5</c:v>
                </c:pt>
                <c:pt idx="334">
                  <c:v>28262.5</c:v>
                </c:pt>
                <c:pt idx="335">
                  <c:v>28262.5</c:v>
                </c:pt>
                <c:pt idx="336">
                  <c:v>28262.5</c:v>
                </c:pt>
                <c:pt idx="337">
                  <c:v>33112.5</c:v>
                </c:pt>
                <c:pt idx="338">
                  <c:v>33112.5</c:v>
                </c:pt>
                <c:pt idx="339">
                  <c:v>33112.5</c:v>
                </c:pt>
                <c:pt idx="340">
                  <c:v>33112.5</c:v>
                </c:pt>
                <c:pt idx="341">
                  <c:v>33112.5</c:v>
                </c:pt>
                <c:pt idx="342">
                  <c:v>33112.5</c:v>
                </c:pt>
                <c:pt idx="343">
                  <c:v>33112.5</c:v>
                </c:pt>
                <c:pt idx="344">
                  <c:v>32437.5</c:v>
                </c:pt>
                <c:pt idx="345">
                  <c:v>34562.5</c:v>
                </c:pt>
                <c:pt idx="346">
                  <c:v>34562.5</c:v>
                </c:pt>
                <c:pt idx="347">
                  <c:v>34562.5</c:v>
                </c:pt>
                <c:pt idx="348">
                  <c:v>34562.5</c:v>
                </c:pt>
                <c:pt idx="349">
                  <c:v>34562.5</c:v>
                </c:pt>
                <c:pt idx="350">
                  <c:v>34562.5</c:v>
                </c:pt>
                <c:pt idx="351">
                  <c:v>33475</c:v>
                </c:pt>
                <c:pt idx="352">
                  <c:v>33762.5</c:v>
                </c:pt>
                <c:pt idx="353">
                  <c:v>33762.5</c:v>
                </c:pt>
                <c:pt idx="354">
                  <c:v>33762.5</c:v>
                </c:pt>
                <c:pt idx="355">
                  <c:v>33762.5</c:v>
                </c:pt>
                <c:pt idx="356">
                  <c:v>33762.5</c:v>
                </c:pt>
                <c:pt idx="357">
                  <c:v>33762.5</c:v>
                </c:pt>
                <c:pt idx="358">
                  <c:v>33762.5</c:v>
                </c:pt>
                <c:pt idx="359">
                  <c:v>33762.5</c:v>
                </c:pt>
                <c:pt idx="360">
                  <c:v>35412.5</c:v>
                </c:pt>
                <c:pt idx="361">
                  <c:v>35412.5</c:v>
                </c:pt>
                <c:pt idx="362">
                  <c:v>35412.5</c:v>
                </c:pt>
                <c:pt idx="363">
                  <c:v>35412.5</c:v>
                </c:pt>
                <c:pt idx="364">
                  <c:v>35412.5</c:v>
                </c:pt>
                <c:pt idx="365">
                  <c:v>35412.5</c:v>
                </c:pt>
                <c:pt idx="366">
                  <c:v>35412.5</c:v>
                </c:pt>
                <c:pt idx="367">
                  <c:v>35412.5</c:v>
                </c:pt>
                <c:pt idx="368">
                  <c:v>35412.5</c:v>
                </c:pt>
                <c:pt idx="369">
                  <c:v>35412.5</c:v>
                </c:pt>
                <c:pt idx="370">
                  <c:v>35412.5</c:v>
                </c:pt>
                <c:pt idx="371">
                  <c:v>35412.5</c:v>
                </c:pt>
                <c:pt idx="372">
                  <c:v>35412.5</c:v>
                </c:pt>
                <c:pt idx="373">
                  <c:v>35412.5</c:v>
                </c:pt>
                <c:pt idx="374">
                  <c:v>35412.5</c:v>
                </c:pt>
                <c:pt idx="375">
                  <c:v>35412.5</c:v>
                </c:pt>
                <c:pt idx="376">
                  <c:v>35412.5</c:v>
                </c:pt>
                <c:pt idx="377">
                  <c:v>35412.5</c:v>
                </c:pt>
                <c:pt idx="378">
                  <c:v>35412.5</c:v>
                </c:pt>
                <c:pt idx="379">
                  <c:v>35412.5</c:v>
                </c:pt>
                <c:pt idx="380">
                  <c:v>35412.5</c:v>
                </c:pt>
                <c:pt idx="381">
                  <c:v>35412.5</c:v>
                </c:pt>
                <c:pt idx="382">
                  <c:v>35412.5</c:v>
                </c:pt>
                <c:pt idx="383">
                  <c:v>35412.5</c:v>
                </c:pt>
                <c:pt idx="384">
                  <c:v>35412.5</c:v>
                </c:pt>
                <c:pt idx="385">
                  <c:v>35412.5</c:v>
                </c:pt>
                <c:pt idx="386">
                  <c:v>35412.5</c:v>
                </c:pt>
                <c:pt idx="387">
                  <c:v>35412.5</c:v>
                </c:pt>
                <c:pt idx="388">
                  <c:v>34925</c:v>
                </c:pt>
                <c:pt idx="389">
                  <c:v>33475</c:v>
                </c:pt>
                <c:pt idx="390">
                  <c:v>33475</c:v>
                </c:pt>
                <c:pt idx="391">
                  <c:v>33475</c:v>
                </c:pt>
                <c:pt idx="392">
                  <c:v>33475</c:v>
                </c:pt>
                <c:pt idx="393">
                  <c:v>33036.727183531024</c:v>
                </c:pt>
                <c:pt idx="394">
                  <c:v>33036.727183531024</c:v>
                </c:pt>
                <c:pt idx="395">
                  <c:v>33061.727183531024</c:v>
                </c:pt>
                <c:pt idx="396">
                  <c:v>38199.227183531024</c:v>
                </c:pt>
                <c:pt idx="397">
                  <c:v>38199.227183531024</c:v>
                </c:pt>
                <c:pt idx="398">
                  <c:v>38199.227183531024</c:v>
                </c:pt>
                <c:pt idx="399">
                  <c:v>38199.227183531024</c:v>
                </c:pt>
                <c:pt idx="400">
                  <c:v>38199.227183531024</c:v>
                </c:pt>
                <c:pt idx="401">
                  <c:v>38199.227183531024</c:v>
                </c:pt>
                <c:pt idx="402">
                  <c:v>38199.227183531024</c:v>
                </c:pt>
                <c:pt idx="403">
                  <c:v>38199.227183531024</c:v>
                </c:pt>
                <c:pt idx="404">
                  <c:v>38199.227183531024</c:v>
                </c:pt>
                <c:pt idx="405">
                  <c:v>38199.227183531024</c:v>
                </c:pt>
                <c:pt idx="406">
                  <c:v>38199.227183531024</c:v>
                </c:pt>
                <c:pt idx="407">
                  <c:v>38199.227183531024</c:v>
                </c:pt>
                <c:pt idx="408">
                  <c:v>38199.227183531024</c:v>
                </c:pt>
                <c:pt idx="409">
                  <c:v>38024.227183531024</c:v>
                </c:pt>
                <c:pt idx="410">
                  <c:v>40186.727183531024</c:v>
                </c:pt>
                <c:pt idx="411">
                  <c:v>40186.727183531024</c:v>
                </c:pt>
                <c:pt idx="412">
                  <c:v>40186.727183531024</c:v>
                </c:pt>
                <c:pt idx="413">
                  <c:v>40186.727183531024</c:v>
                </c:pt>
                <c:pt idx="414">
                  <c:v>40186.727183531024</c:v>
                </c:pt>
                <c:pt idx="415">
                  <c:v>40186.727183531024</c:v>
                </c:pt>
                <c:pt idx="416">
                  <c:v>40186.727183531024</c:v>
                </c:pt>
                <c:pt idx="417">
                  <c:v>40186.727183531024</c:v>
                </c:pt>
                <c:pt idx="418">
                  <c:v>40186.727183531024</c:v>
                </c:pt>
                <c:pt idx="419">
                  <c:v>40186.727183531024</c:v>
                </c:pt>
                <c:pt idx="420">
                  <c:v>40186.727183531024</c:v>
                </c:pt>
                <c:pt idx="421">
                  <c:v>39611.727183531024</c:v>
                </c:pt>
                <c:pt idx="422">
                  <c:v>46286.727183531024</c:v>
                </c:pt>
                <c:pt idx="423">
                  <c:v>46286.727183531024</c:v>
                </c:pt>
                <c:pt idx="424">
                  <c:v>46286.727183531024</c:v>
                </c:pt>
                <c:pt idx="425">
                  <c:v>46286.727183531024</c:v>
                </c:pt>
                <c:pt idx="426">
                  <c:v>46286.727183531024</c:v>
                </c:pt>
                <c:pt idx="427">
                  <c:v>46286.727183531024</c:v>
                </c:pt>
                <c:pt idx="428">
                  <c:v>46286.727183531024</c:v>
                </c:pt>
                <c:pt idx="429">
                  <c:v>46286.727183531024</c:v>
                </c:pt>
                <c:pt idx="430">
                  <c:v>46286.727183531024</c:v>
                </c:pt>
                <c:pt idx="431">
                  <c:v>46286.727183531024</c:v>
                </c:pt>
                <c:pt idx="432">
                  <c:v>46286.727183531024</c:v>
                </c:pt>
                <c:pt idx="433">
                  <c:v>46286.727183531024</c:v>
                </c:pt>
                <c:pt idx="434">
                  <c:v>46286.727183531024</c:v>
                </c:pt>
                <c:pt idx="435">
                  <c:v>46286.727183531024</c:v>
                </c:pt>
                <c:pt idx="436">
                  <c:v>46286.727183531024</c:v>
                </c:pt>
                <c:pt idx="437">
                  <c:v>46286.727183531024</c:v>
                </c:pt>
                <c:pt idx="438">
                  <c:v>46286.727183531024</c:v>
                </c:pt>
                <c:pt idx="439">
                  <c:v>46286.727183531024</c:v>
                </c:pt>
                <c:pt idx="440">
                  <c:v>46286.727183531024</c:v>
                </c:pt>
                <c:pt idx="441">
                  <c:v>46286.727183531024</c:v>
                </c:pt>
                <c:pt idx="442">
                  <c:v>46286.727183531024</c:v>
                </c:pt>
                <c:pt idx="443">
                  <c:v>46286.727183531024</c:v>
                </c:pt>
                <c:pt idx="444">
                  <c:v>46286.727183531024</c:v>
                </c:pt>
                <c:pt idx="445">
                  <c:v>46286.727183531024</c:v>
                </c:pt>
                <c:pt idx="446">
                  <c:v>46286.727183531024</c:v>
                </c:pt>
                <c:pt idx="447">
                  <c:v>46286.727183531024</c:v>
                </c:pt>
                <c:pt idx="448">
                  <c:v>46061.727183531024</c:v>
                </c:pt>
                <c:pt idx="449">
                  <c:v>45561.727183531024</c:v>
                </c:pt>
                <c:pt idx="450">
                  <c:v>44736.727183531024</c:v>
                </c:pt>
                <c:pt idx="451">
                  <c:v>44899.227183531024</c:v>
                </c:pt>
                <c:pt idx="452">
                  <c:v>44899.227183531024</c:v>
                </c:pt>
                <c:pt idx="453">
                  <c:v>44899.227183531024</c:v>
                </c:pt>
                <c:pt idx="454">
                  <c:v>44899.227183531024</c:v>
                </c:pt>
                <c:pt idx="455">
                  <c:v>44899.227183531024</c:v>
                </c:pt>
                <c:pt idx="456">
                  <c:v>43874.227183531024</c:v>
                </c:pt>
                <c:pt idx="457">
                  <c:v>44024.227183531024</c:v>
                </c:pt>
                <c:pt idx="458">
                  <c:v>44024.227183531024</c:v>
                </c:pt>
                <c:pt idx="459">
                  <c:v>44786.727183531024</c:v>
                </c:pt>
                <c:pt idx="460">
                  <c:v>44786.727183531024</c:v>
                </c:pt>
                <c:pt idx="461">
                  <c:v>44786.727183531024</c:v>
                </c:pt>
                <c:pt idx="462">
                  <c:v>44786.727183531024</c:v>
                </c:pt>
                <c:pt idx="463">
                  <c:v>44786.727183531024</c:v>
                </c:pt>
                <c:pt idx="464">
                  <c:v>44786.727183531024</c:v>
                </c:pt>
                <c:pt idx="465">
                  <c:v>44786.727183531024</c:v>
                </c:pt>
                <c:pt idx="466">
                  <c:v>44786.727183531024</c:v>
                </c:pt>
                <c:pt idx="467">
                  <c:v>44786.727183531024</c:v>
                </c:pt>
                <c:pt idx="468">
                  <c:v>44786.727183531024</c:v>
                </c:pt>
                <c:pt idx="469">
                  <c:v>44786.727183531024</c:v>
                </c:pt>
                <c:pt idx="470">
                  <c:v>45511.727183531024</c:v>
                </c:pt>
                <c:pt idx="471">
                  <c:v>45511.727183531024</c:v>
                </c:pt>
                <c:pt idx="472">
                  <c:v>44349.227183531024</c:v>
                </c:pt>
                <c:pt idx="473">
                  <c:v>43361.727183531024</c:v>
                </c:pt>
                <c:pt idx="474">
                  <c:v>43361.727183531024</c:v>
                </c:pt>
                <c:pt idx="475">
                  <c:v>43361.727183531024</c:v>
                </c:pt>
                <c:pt idx="476">
                  <c:v>43399.227183531024</c:v>
                </c:pt>
                <c:pt idx="477">
                  <c:v>43586.727183531024</c:v>
                </c:pt>
                <c:pt idx="478">
                  <c:v>45974.227183531024</c:v>
                </c:pt>
                <c:pt idx="479">
                  <c:v>45974.227183531024</c:v>
                </c:pt>
                <c:pt idx="480">
                  <c:v>45974.227183531024</c:v>
                </c:pt>
                <c:pt idx="481">
                  <c:v>45974.227183531024</c:v>
                </c:pt>
                <c:pt idx="482">
                  <c:v>45974.227183531024</c:v>
                </c:pt>
                <c:pt idx="483">
                  <c:v>45974.227183531024</c:v>
                </c:pt>
                <c:pt idx="484">
                  <c:v>45974.227183531024</c:v>
                </c:pt>
                <c:pt idx="485">
                  <c:v>45974.227183531024</c:v>
                </c:pt>
                <c:pt idx="486">
                  <c:v>45974.227183531024</c:v>
                </c:pt>
                <c:pt idx="487">
                  <c:v>45974.227183531024</c:v>
                </c:pt>
                <c:pt idx="488">
                  <c:v>45974.227183531024</c:v>
                </c:pt>
                <c:pt idx="489">
                  <c:v>45974.227183531024</c:v>
                </c:pt>
                <c:pt idx="490">
                  <c:v>45974.227183531024</c:v>
                </c:pt>
                <c:pt idx="491">
                  <c:v>45974.227183531024</c:v>
                </c:pt>
                <c:pt idx="492">
                  <c:v>45974.227183531024</c:v>
                </c:pt>
                <c:pt idx="493">
                  <c:v>45974.227183531024</c:v>
                </c:pt>
                <c:pt idx="494">
                  <c:v>45974.227183531024</c:v>
                </c:pt>
                <c:pt idx="495">
                  <c:v>45974.227183531024</c:v>
                </c:pt>
                <c:pt idx="496">
                  <c:v>45974.227183531024</c:v>
                </c:pt>
                <c:pt idx="497">
                  <c:v>45974.227183531024</c:v>
                </c:pt>
                <c:pt idx="498">
                  <c:v>45136.727183531024</c:v>
                </c:pt>
                <c:pt idx="499">
                  <c:v>43124.227183531024</c:v>
                </c:pt>
                <c:pt idx="500">
                  <c:v>43124.227183531024</c:v>
                </c:pt>
                <c:pt idx="501">
                  <c:v>42624.227183531024</c:v>
                </c:pt>
                <c:pt idx="502">
                  <c:v>42624.227183531024</c:v>
                </c:pt>
                <c:pt idx="503">
                  <c:v>42624.227183531024</c:v>
                </c:pt>
                <c:pt idx="504">
                  <c:v>42261.727183531024</c:v>
                </c:pt>
                <c:pt idx="505">
                  <c:v>44099.227183531024</c:v>
                </c:pt>
                <c:pt idx="506">
                  <c:v>44099.227183531024</c:v>
                </c:pt>
                <c:pt idx="507">
                  <c:v>44099.227183531024</c:v>
                </c:pt>
                <c:pt idx="508">
                  <c:v>43199.227183531024</c:v>
                </c:pt>
                <c:pt idx="509">
                  <c:v>43199.227183531024</c:v>
                </c:pt>
                <c:pt idx="510">
                  <c:v>43199.227183531024</c:v>
                </c:pt>
                <c:pt idx="511">
                  <c:v>43199.227183531024</c:v>
                </c:pt>
                <c:pt idx="512">
                  <c:v>45424.227183531024</c:v>
                </c:pt>
                <c:pt idx="513">
                  <c:v>45424.227183531024</c:v>
                </c:pt>
                <c:pt idx="514">
                  <c:v>45424.227183531024</c:v>
                </c:pt>
                <c:pt idx="515">
                  <c:v>45424.227183531024</c:v>
                </c:pt>
                <c:pt idx="516">
                  <c:v>45424.227183531024</c:v>
                </c:pt>
                <c:pt idx="517">
                  <c:v>45424.227183531024</c:v>
                </c:pt>
                <c:pt idx="518">
                  <c:v>45424.227183531024</c:v>
                </c:pt>
                <c:pt idx="519">
                  <c:v>45424.227183531024</c:v>
                </c:pt>
                <c:pt idx="520">
                  <c:v>45424.227183531024</c:v>
                </c:pt>
                <c:pt idx="521">
                  <c:v>45424.227183531024</c:v>
                </c:pt>
                <c:pt idx="522">
                  <c:v>45424.227183531024</c:v>
                </c:pt>
                <c:pt idx="523">
                  <c:v>45424.227183531024</c:v>
                </c:pt>
                <c:pt idx="524">
                  <c:v>45424.227183531024</c:v>
                </c:pt>
                <c:pt idx="525">
                  <c:v>45424.227183531024</c:v>
                </c:pt>
                <c:pt idx="526">
                  <c:v>45424.227183531024</c:v>
                </c:pt>
                <c:pt idx="527">
                  <c:v>45424.227183531024</c:v>
                </c:pt>
                <c:pt idx="528">
                  <c:v>45424.227183531024</c:v>
                </c:pt>
                <c:pt idx="529">
                  <c:v>45424.227183531024</c:v>
                </c:pt>
                <c:pt idx="530">
                  <c:v>45424.227183531024</c:v>
                </c:pt>
                <c:pt idx="531">
                  <c:v>45424.227183531024</c:v>
                </c:pt>
                <c:pt idx="532">
                  <c:v>45424.227183531024</c:v>
                </c:pt>
                <c:pt idx="533">
                  <c:v>45424.227183531024</c:v>
                </c:pt>
                <c:pt idx="534">
                  <c:v>45424.227183531024</c:v>
                </c:pt>
                <c:pt idx="535">
                  <c:v>45424.227183531024</c:v>
                </c:pt>
                <c:pt idx="536">
                  <c:v>45424.227183531024</c:v>
                </c:pt>
                <c:pt idx="537">
                  <c:v>45424.227183531024</c:v>
                </c:pt>
                <c:pt idx="538">
                  <c:v>45424.227183531024</c:v>
                </c:pt>
                <c:pt idx="539">
                  <c:v>45424.227183531024</c:v>
                </c:pt>
                <c:pt idx="540">
                  <c:v>45424.227183531024</c:v>
                </c:pt>
                <c:pt idx="541">
                  <c:v>45424.227183531024</c:v>
                </c:pt>
                <c:pt idx="542">
                  <c:v>45424.227183531024</c:v>
                </c:pt>
                <c:pt idx="543">
                  <c:v>45424.227183531024</c:v>
                </c:pt>
                <c:pt idx="544">
                  <c:v>45424.227183531024</c:v>
                </c:pt>
                <c:pt idx="545">
                  <c:v>45424.227183531024</c:v>
                </c:pt>
                <c:pt idx="546">
                  <c:v>45424.227183531024</c:v>
                </c:pt>
                <c:pt idx="547">
                  <c:v>45424.227183531024</c:v>
                </c:pt>
                <c:pt idx="548">
                  <c:v>45424.227183531024</c:v>
                </c:pt>
                <c:pt idx="549">
                  <c:v>45424.227183531024</c:v>
                </c:pt>
                <c:pt idx="550">
                  <c:v>45424.227183531024</c:v>
                </c:pt>
                <c:pt idx="551">
                  <c:v>45424.227183531024</c:v>
                </c:pt>
                <c:pt idx="552">
                  <c:v>45424.227183531024</c:v>
                </c:pt>
                <c:pt idx="553">
                  <c:v>45424.227183531024</c:v>
                </c:pt>
                <c:pt idx="554">
                  <c:v>45424.227183531024</c:v>
                </c:pt>
                <c:pt idx="555">
                  <c:v>45424.227183531024</c:v>
                </c:pt>
                <c:pt idx="556">
                  <c:v>45424.227183531024</c:v>
                </c:pt>
                <c:pt idx="557">
                  <c:v>45424.227183531024</c:v>
                </c:pt>
                <c:pt idx="558">
                  <c:v>45424.227183531024</c:v>
                </c:pt>
                <c:pt idx="559">
                  <c:v>45424.227183531024</c:v>
                </c:pt>
                <c:pt idx="560">
                  <c:v>45424.227183531024</c:v>
                </c:pt>
                <c:pt idx="561">
                  <c:v>45424.227183531024</c:v>
                </c:pt>
                <c:pt idx="562">
                  <c:v>45424.227183531024</c:v>
                </c:pt>
                <c:pt idx="563">
                  <c:v>45424.227183531024</c:v>
                </c:pt>
                <c:pt idx="564">
                  <c:v>45424.227183531024</c:v>
                </c:pt>
                <c:pt idx="565">
                  <c:v>45424.227183531024</c:v>
                </c:pt>
                <c:pt idx="566">
                  <c:v>45424.227183531024</c:v>
                </c:pt>
                <c:pt idx="567">
                  <c:v>45424.227183531024</c:v>
                </c:pt>
                <c:pt idx="568">
                  <c:v>45424.227183531024</c:v>
                </c:pt>
                <c:pt idx="569">
                  <c:v>45424.227183531024</c:v>
                </c:pt>
                <c:pt idx="570">
                  <c:v>45424.227183531024</c:v>
                </c:pt>
                <c:pt idx="571">
                  <c:v>45424.227183531024</c:v>
                </c:pt>
                <c:pt idx="572">
                  <c:v>45424.227183531024</c:v>
                </c:pt>
                <c:pt idx="573">
                  <c:v>45424.227183531024</c:v>
                </c:pt>
                <c:pt idx="574">
                  <c:v>45424.227183531024</c:v>
                </c:pt>
                <c:pt idx="575">
                  <c:v>45424.227183531024</c:v>
                </c:pt>
                <c:pt idx="576">
                  <c:v>45424.227183531024</c:v>
                </c:pt>
                <c:pt idx="577">
                  <c:v>45424.227183531024</c:v>
                </c:pt>
                <c:pt idx="578">
                  <c:v>45424.227183531024</c:v>
                </c:pt>
                <c:pt idx="579">
                  <c:v>45424.227183531024</c:v>
                </c:pt>
                <c:pt idx="580">
                  <c:v>45424.227183531024</c:v>
                </c:pt>
                <c:pt idx="581">
                  <c:v>45424.227183531024</c:v>
                </c:pt>
                <c:pt idx="582">
                  <c:v>45424.227183531024</c:v>
                </c:pt>
                <c:pt idx="583">
                  <c:v>45424.227183531024</c:v>
                </c:pt>
                <c:pt idx="584">
                  <c:v>45424.227183531024</c:v>
                </c:pt>
                <c:pt idx="585">
                  <c:v>44836.727183531024</c:v>
                </c:pt>
                <c:pt idx="586">
                  <c:v>44836.727183531024</c:v>
                </c:pt>
                <c:pt idx="587">
                  <c:v>44836.727183531024</c:v>
                </c:pt>
                <c:pt idx="588">
                  <c:v>44224.227183531024</c:v>
                </c:pt>
                <c:pt idx="589">
                  <c:v>44211.727183531024</c:v>
                </c:pt>
                <c:pt idx="590">
                  <c:v>41661.727183531024</c:v>
                </c:pt>
                <c:pt idx="591">
                  <c:v>39149.227183531024</c:v>
                </c:pt>
                <c:pt idx="592">
                  <c:v>37461.727183531024</c:v>
                </c:pt>
                <c:pt idx="593">
                  <c:v>37461.727183531024</c:v>
                </c:pt>
                <c:pt idx="594">
                  <c:v>37461.727183531024</c:v>
                </c:pt>
                <c:pt idx="595">
                  <c:v>38924.227183531024</c:v>
                </c:pt>
                <c:pt idx="596">
                  <c:v>38924.227183531024</c:v>
                </c:pt>
                <c:pt idx="597">
                  <c:v>38924.227183531024</c:v>
                </c:pt>
                <c:pt idx="598">
                  <c:v>38924.227183531024</c:v>
                </c:pt>
                <c:pt idx="599">
                  <c:v>38924.227183531024</c:v>
                </c:pt>
                <c:pt idx="600">
                  <c:v>38924.227183531024</c:v>
                </c:pt>
                <c:pt idx="601">
                  <c:v>38924.227183531024</c:v>
                </c:pt>
                <c:pt idx="602">
                  <c:v>38924.227183531024</c:v>
                </c:pt>
                <c:pt idx="603">
                  <c:v>38924.227183531024</c:v>
                </c:pt>
                <c:pt idx="604">
                  <c:v>38924.227183531024</c:v>
                </c:pt>
                <c:pt idx="605">
                  <c:v>37961.727183531024</c:v>
                </c:pt>
                <c:pt idx="606">
                  <c:v>37961.727183531024</c:v>
                </c:pt>
                <c:pt idx="607">
                  <c:v>37961.727183531024</c:v>
                </c:pt>
                <c:pt idx="608">
                  <c:v>37961.727183531024</c:v>
                </c:pt>
                <c:pt idx="609">
                  <c:v>37961.727183531024</c:v>
                </c:pt>
                <c:pt idx="610">
                  <c:v>37961.727183531024</c:v>
                </c:pt>
                <c:pt idx="611">
                  <c:v>37961.727183531024</c:v>
                </c:pt>
                <c:pt idx="612">
                  <c:v>37961.727183531024</c:v>
                </c:pt>
                <c:pt idx="613">
                  <c:v>37961.727183531024</c:v>
                </c:pt>
                <c:pt idx="614">
                  <c:v>37961.727183531024</c:v>
                </c:pt>
                <c:pt idx="615">
                  <c:v>37961.727183531024</c:v>
                </c:pt>
                <c:pt idx="616">
                  <c:v>37961.727183531024</c:v>
                </c:pt>
                <c:pt idx="617">
                  <c:v>37961.727183531024</c:v>
                </c:pt>
                <c:pt idx="618">
                  <c:v>37961.727183531024</c:v>
                </c:pt>
                <c:pt idx="619">
                  <c:v>37961.727183531024</c:v>
                </c:pt>
                <c:pt idx="620">
                  <c:v>37961.727183531024</c:v>
                </c:pt>
                <c:pt idx="621">
                  <c:v>37961.727183531024</c:v>
                </c:pt>
                <c:pt idx="622">
                  <c:v>37961.727183531024</c:v>
                </c:pt>
                <c:pt idx="623">
                  <c:v>37961.727183531024</c:v>
                </c:pt>
                <c:pt idx="624">
                  <c:v>37961.727183531024</c:v>
                </c:pt>
                <c:pt idx="625">
                  <c:v>37961.727183531024</c:v>
                </c:pt>
                <c:pt idx="626">
                  <c:v>37961.727183531024</c:v>
                </c:pt>
                <c:pt idx="627">
                  <c:v>37961.727183531024</c:v>
                </c:pt>
                <c:pt idx="628">
                  <c:v>37961.727183531024</c:v>
                </c:pt>
                <c:pt idx="629">
                  <c:v>37961.727183531024</c:v>
                </c:pt>
                <c:pt idx="630">
                  <c:v>37961.727183531024</c:v>
                </c:pt>
                <c:pt idx="631">
                  <c:v>37961.727183531024</c:v>
                </c:pt>
                <c:pt idx="632">
                  <c:v>37961.727183531024</c:v>
                </c:pt>
                <c:pt idx="633">
                  <c:v>37961.727183531024</c:v>
                </c:pt>
                <c:pt idx="634">
                  <c:v>37961.727183531024</c:v>
                </c:pt>
                <c:pt idx="635">
                  <c:v>37961.727183531024</c:v>
                </c:pt>
                <c:pt idx="636">
                  <c:v>37961.727183531024</c:v>
                </c:pt>
                <c:pt idx="637">
                  <c:v>37961.727183531024</c:v>
                </c:pt>
                <c:pt idx="638">
                  <c:v>37961.727183531024</c:v>
                </c:pt>
                <c:pt idx="639">
                  <c:v>37961.727183531024</c:v>
                </c:pt>
                <c:pt idx="640">
                  <c:v>37961.727183531024</c:v>
                </c:pt>
                <c:pt idx="641">
                  <c:v>37961.727183531024</c:v>
                </c:pt>
                <c:pt idx="642">
                  <c:v>37961.727183531024</c:v>
                </c:pt>
                <c:pt idx="643">
                  <c:v>37961.727183531024</c:v>
                </c:pt>
                <c:pt idx="644">
                  <c:v>37961.727183531024</c:v>
                </c:pt>
                <c:pt idx="645">
                  <c:v>37961.727183531024</c:v>
                </c:pt>
                <c:pt idx="646">
                  <c:v>37961.727183531024</c:v>
                </c:pt>
                <c:pt idx="647">
                  <c:v>37961.727183531024</c:v>
                </c:pt>
                <c:pt idx="648">
                  <c:v>37961.727183531024</c:v>
                </c:pt>
                <c:pt idx="649">
                  <c:v>37961.727183531024</c:v>
                </c:pt>
                <c:pt idx="650">
                  <c:v>37961.727183531024</c:v>
                </c:pt>
                <c:pt idx="651">
                  <c:v>38574.227183531024</c:v>
                </c:pt>
                <c:pt idx="652">
                  <c:v>40436.727183531024</c:v>
                </c:pt>
                <c:pt idx="653">
                  <c:v>40436.727183531024</c:v>
                </c:pt>
                <c:pt idx="654">
                  <c:v>40436.727183531024</c:v>
                </c:pt>
                <c:pt idx="655">
                  <c:v>40436.727183531024</c:v>
                </c:pt>
                <c:pt idx="656">
                  <c:v>40436.727183531024</c:v>
                </c:pt>
                <c:pt idx="657">
                  <c:v>40436.727183531024</c:v>
                </c:pt>
                <c:pt idx="658">
                  <c:v>40436.727183531024</c:v>
                </c:pt>
                <c:pt idx="659">
                  <c:v>40436.727183531024</c:v>
                </c:pt>
                <c:pt idx="660">
                  <c:v>40436.727183531024</c:v>
                </c:pt>
                <c:pt idx="661">
                  <c:v>40436.727183531024</c:v>
                </c:pt>
                <c:pt idx="662">
                  <c:v>40436.727183531024</c:v>
                </c:pt>
                <c:pt idx="663">
                  <c:v>40436.727183531024</c:v>
                </c:pt>
                <c:pt idx="664">
                  <c:v>40436.727183531024</c:v>
                </c:pt>
                <c:pt idx="665">
                  <c:v>40436.727183531024</c:v>
                </c:pt>
                <c:pt idx="666">
                  <c:v>40436.727183531024</c:v>
                </c:pt>
                <c:pt idx="667">
                  <c:v>40436.727183531024</c:v>
                </c:pt>
                <c:pt idx="668">
                  <c:v>40436.727183531024</c:v>
                </c:pt>
                <c:pt idx="669">
                  <c:v>40436.727183531024</c:v>
                </c:pt>
                <c:pt idx="670">
                  <c:v>40436.727183531024</c:v>
                </c:pt>
                <c:pt idx="671">
                  <c:v>40436.727183531024</c:v>
                </c:pt>
                <c:pt idx="672">
                  <c:v>40436.727183531024</c:v>
                </c:pt>
                <c:pt idx="673">
                  <c:v>40436.727183531024</c:v>
                </c:pt>
                <c:pt idx="674">
                  <c:v>40436.727183531024</c:v>
                </c:pt>
                <c:pt idx="675">
                  <c:v>40436.727183531024</c:v>
                </c:pt>
                <c:pt idx="676">
                  <c:v>40411.727183531024</c:v>
                </c:pt>
                <c:pt idx="677">
                  <c:v>40411.727183531024</c:v>
                </c:pt>
                <c:pt idx="678">
                  <c:v>40411.727183531024</c:v>
                </c:pt>
                <c:pt idx="679">
                  <c:v>40411.727183531024</c:v>
                </c:pt>
                <c:pt idx="680">
                  <c:v>40411.727183531024</c:v>
                </c:pt>
                <c:pt idx="681">
                  <c:v>40411.727183531024</c:v>
                </c:pt>
                <c:pt idx="682">
                  <c:v>40411.727183531024</c:v>
                </c:pt>
                <c:pt idx="683">
                  <c:v>38626.935155485058</c:v>
                </c:pt>
                <c:pt idx="684">
                  <c:v>38626.935155485058</c:v>
                </c:pt>
                <c:pt idx="685">
                  <c:v>38626.935155485058</c:v>
                </c:pt>
                <c:pt idx="686">
                  <c:v>38264.435155485058</c:v>
                </c:pt>
                <c:pt idx="687">
                  <c:v>38264.435155485058</c:v>
                </c:pt>
                <c:pt idx="688">
                  <c:v>40814.435155485058</c:v>
                </c:pt>
                <c:pt idx="689">
                  <c:v>40814.435155485058</c:v>
                </c:pt>
                <c:pt idx="690">
                  <c:v>40814.435155485058</c:v>
                </c:pt>
                <c:pt idx="691">
                  <c:v>40814.435155485058</c:v>
                </c:pt>
                <c:pt idx="692">
                  <c:v>40814.435155485058</c:v>
                </c:pt>
                <c:pt idx="693">
                  <c:v>40814.435155485058</c:v>
                </c:pt>
                <c:pt idx="694">
                  <c:v>40814.435155485058</c:v>
                </c:pt>
                <c:pt idx="695">
                  <c:v>40814.435155485058</c:v>
                </c:pt>
                <c:pt idx="696">
                  <c:v>40814.435155485058</c:v>
                </c:pt>
                <c:pt idx="697">
                  <c:v>40814.435155485058</c:v>
                </c:pt>
                <c:pt idx="698">
                  <c:v>40814.435155485058</c:v>
                </c:pt>
                <c:pt idx="699">
                  <c:v>40814.435155485058</c:v>
                </c:pt>
                <c:pt idx="700">
                  <c:v>40814.435155485058</c:v>
                </c:pt>
                <c:pt idx="701">
                  <c:v>40814.435155485058</c:v>
                </c:pt>
                <c:pt idx="702">
                  <c:v>40814.435155485058</c:v>
                </c:pt>
                <c:pt idx="703">
                  <c:v>40814.435155485058</c:v>
                </c:pt>
                <c:pt idx="704">
                  <c:v>42876.935155485058</c:v>
                </c:pt>
                <c:pt idx="705">
                  <c:v>42876.935155485058</c:v>
                </c:pt>
                <c:pt idx="706">
                  <c:v>42876.935155485058</c:v>
                </c:pt>
                <c:pt idx="707">
                  <c:v>42876.935155485058</c:v>
                </c:pt>
                <c:pt idx="708">
                  <c:v>42876.935155485058</c:v>
                </c:pt>
                <c:pt idx="709">
                  <c:v>42876.935155485058</c:v>
                </c:pt>
                <c:pt idx="710">
                  <c:v>42876.935155485058</c:v>
                </c:pt>
                <c:pt idx="711">
                  <c:v>42876.935155485058</c:v>
                </c:pt>
                <c:pt idx="712">
                  <c:v>42876.935155485058</c:v>
                </c:pt>
                <c:pt idx="713">
                  <c:v>42876.935155485058</c:v>
                </c:pt>
                <c:pt idx="714">
                  <c:v>42876.935155485058</c:v>
                </c:pt>
                <c:pt idx="715">
                  <c:v>42876.935155485058</c:v>
                </c:pt>
                <c:pt idx="716">
                  <c:v>42876.935155485058</c:v>
                </c:pt>
                <c:pt idx="717">
                  <c:v>42876.935155485058</c:v>
                </c:pt>
                <c:pt idx="718">
                  <c:v>42876.935155485058</c:v>
                </c:pt>
                <c:pt idx="719">
                  <c:v>42876.935155485058</c:v>
                </c:pt>
                <c:pt idx="720">
                  <c:v>42876.935155485058</c:v>
                </c:pt>
                <c:pt idx="721">
                  <c:v>42876.935155485058</c:v>
                </c:pt>
                <c:pt idx="722">
                  <c:v>42876.935155485058</c:v>
                </c:pt>
                <c:pt idx="723">
                  <c:v>42876.935155485058</c:v>
                </c:pt>
                <c:pt idx="724">
                  <c:v>42876.935155485058</c:v>
                </c:pt>
                <c:pt idx="725">
                  <c:v>42876.935155485058</c:v>
                </c:pt>
                <c:pt idx="726">
                  <c:v>42876.935155485058</c:v>
                </c:pt>
                <c:pt idx="727">
                  <c:v>42876.935155485058</c:v>
                </c:pt>
                <c:pt idx="728">
                  <c:v>42876.935155485058</c:v>
                </c:pt>
                <c:pt idx="729">
                  <c:v>42876.935155485058</c:v>
                </c:pt>
                <c:pt idx="730">
                  <c:v>42876.935155485058</c:v>
                </c:pt>
                <c:pt idx="731">
                  <c:v>42876.935155485058</c:v>
                </c:pt>
                <c:pt idx="732">
                  <c:v>42876.935155485058</c:v>
                </c:pt>
                <c:pt idx="733">
                  <c:v>42876.935155485058</c:v>
                </c:pt>
                <c:pt idx="734">
                  <c:v>42876.935155485058</c:v>
                </c:pt>
                <c:pt idx="735">
                  <c:v>42876.935155485058</c:v>
                </c:pt>
                <c:pt idx="736">
                  <c:v>42876.935155485058</c:v>
                </c:pt>
                <c:pt idx="737">
                  <c:v>42876.935155485058</c:v>
                </c:pt>
                <c:pt idx="738">
                  <c:v>42876.935155485058</c:v>
                </c:pt>
                <c:pt idx="739">
                  <c:v>42876.935155485058</c:v>
                </c:pt>
                <c:pt idx="740">
                  <c:v>42876.935155485058</c:v>
                </c:pt>
                <c:pt idx="741">
                  <c:v>42876.935155485058</c:v>
                </c:pt>
                <c:pt idx="742">
                  <c:v>42876.935155485058</c:v>
                </c:pt>
                <c:pt idx="743">
                  <c:v>42876.935155485058</c:v>
                </c:pt>
                <c:pt idx="744">
                  <c:v>42876.935155485058</c:v>
                </c:pt>
                <c:pt idx="745">
                  <c:v>42876.935155485058</c:v>
                </c:pt>
                <c:pt idx="746">
                  <c:v>42876.935155485058</c:v>
                </c:pt>
                <c:pt idx="747">
                  <c:v>42876.935155485058</c:v>
                </c:pt>
                <c:pt idx="748">
                  <c:v>42876.935155485058</c:v>
                </c:pt>
                <c:pt idx="749">
                  <c:v>42876.935155485058</c:v>
                </c:pt>
                <c:pt idx="750">
                  <c:v>42876.935155485058</c:v>
                </c:pt>
                <c:pt idx="751">
                  <c:v>42876.935155485058</c:v>
                </c:pt>
                <c:pt idx="752">
                  <c:v>42876.935155485058</c:v>
                </c:pt>
                <c:pt idx="753">
                  <c:v>42876.935155485058</c:v>
                </c:pt>
                <c:pt idx="754">
                  <c:v>42876.935155485058</c:v>
                </c:pt>
                <c:pt idx="755">
                  <c:v>42876.935155485058</c:v>
                </c:pt>
                <c:pt idx="756">
                  <c:v>42876.935155485058</c:v>
                </c:pt>
                <c:pt idx="757">
                  <c:v>42876.935155485058</c:v>
                </c:pt>
                <c:pt idx="758">
                  <c:v>42876.935155485058</c:v>
                </c:pt>
                <c:pt idx="759">
                  <c:v>42876.935155485058</c:v>
                </c:pt>
                <c:pt idx="760">
                  <c:v>42876.935155485058</c:v>
                </c:pt>
                <c:pt idx="761">
                  <c:v>42876.935155485058</c:v>
                </c:pt>
                <c:pt idx="762">
                  <c:v>42876.935155485058</c:v>
                </c:pt>
                <c:pt idx="763">
                  <c:v>42876.935155485058</c:v>
                </c:pt>
                <c:pt idx="764">
                  <c:v>42876.935155485058</c:v>
                </c:pt>
                <c:pt idx="765">
                  <c:v>42876.935155485058</c:v>
                </c:pt>
                <c:pt idx="766">
                  <c:v>42876.935155485058</c:v>
                </c:pt>
                <c:pt idx="767">
                  <c:v>42876.935155485058</c:v>
                </c:pt>
                <c:pt idx="768">
                  <c:v>42876.935155485058</c:v>
                </c:pt>
                <c:pt idx="769">
                  <c:v>42876.935155485058</c:v>
                </c:pt>
                <c:pt idx="770">
                  <c:v>42876.935155485058</c:v>
                </c:pt>
                <c:pt idx="771">
                  <c:v>42876.935155485058</c:v>
                </c:pt>
                <c:pt idx="772">
                  <c:v>42876.935155485058</c:v>
                </c:pt>
                <c:pt idx="773">
                  <c:v>42876.935155485058</c:v>
                </c:pt>
                <c:pt idx="774">
                  <c:v>42876.935155485058</c:v>
                </c:pt>
                <c:pt idx="775">
                  <c:v>42876.935155485058</c:v>
                </c:pt>
                <c:pt idx="776">
                  <c:v>42876.935155485058</c:v>
                </c:pt>
                <c:pt idx="777">
                  <c:v>42376.935155485058</c:v>
                </c:pt>
                <c:pt idx="778">
                  <c:v>42651.935155485058</c:v>
                </c:pt>
                <c:pt idx="779">
                  <c:v>42651.935155485058</c:v>
                </c:pt>
                <c:pt idx="780">
                  <c:v>43264.435155485058</c:v>
                </c:pt>
                <c:pt idx="781">
                  <c:v>43264.435155485058</c:v>
                </c:pt>
                <c:pt idx="782">
                  <c:v>43264.435155485058</c:v>
                </c:pt>
                <c:pt idx="783">
                  <c:v>43264.435155485058</c:v>
                </c:pt>
                <c:pt idx="784">
                  <c:v>43264.435155485058</c:v>
                </c:pt>
                <c:pt idx="785">
                  <c:v>43264.435155485058</c:v>
                </c:pt>
                <c:pt idx="786">
                  <c:v>43264.435155485058</c:v>
                </c:pt>
                <c:pt idx="787">
                  <c:v>43264.435155485058</c:v>
                </c:pt>
                <c:pt idx="788">
                  <c:v>43264.435155485058</c:v>
                </c:pt>
                <c:pt idx="789">
                  <c:v>43264.435155485058</c:v>
                </c:pt>
                <c:pt idx="790">
                  <c:v>43264.435155485058</c:v>
                </c:pt>
                <c:pt idx="791">
                  <c:v>43264.435155485058</c:v>
                </c:pt>
                <c:pt idx="792">
                  <c:v>43626.935155485058</c:v>
                </c:pt>
                <c:pt idx="793">
                  <c:v>43626.935155485058</c:v>
                </c:pt>
                <c:pt idx="794">
                  <c:v>43626.935155485058</c:v>
                </c:pt>
                <c:pt idx="795">
                  <c:v>43626.935155485058</c:v>
                </c:pt>
                <c:pt idx="796">
                  <c:v>43626.935155485058</c:v>
                </c:pt>
                <c:pt idx="797">
                  <c:v>43626.935155485058</c:v>
                </c:pt>
                <c:pt idx="798">
                  <c:v>43626.935155485058</c:v>
                </c:pt>
                <c:pt idx="799">
                  <c:v>43626.935155485058</c:v>
                </c:pt>
                <c:pt idx="800">
                  <c:v>43626.935155485058</c:v>
                </c:pt>
                <c:pt idx="801">
                  <c:v>43626.935155485058</c:v>
                </c:pt>
                <c:pt idx="802">
                  <c:v>43626.935155485058</c:v>
                </c:pt>
                <c:pt idx="803">
                  <c:v>43626.935155485058</c:v>
                </c:pt>
                <c:pt idx="804">
                  <c:v>43626.935155485058</c:v>
                </c:pt>
                <c:pt idx="805">
                  <c:v>43626.935155485058</c:v>
                </c:pt>
                <c:pt idx="806">
                  <c:v>44249.940280089962</c:v>
                </c:pt>
                <c:pt idx="807">
                  <c:v>44249.940280089962</c:v>
                </c:pt>
                <c:pt idx="808">
                  <c:v>44249.940280089962</c:v>
                </c:pt>
                <c:pt idx="809">
                  <c:v>44249.940280089962</c:v>
                </c:pt>
                <c:pt idx="810">
                  <c:v>44249.940280089962</c:v>
                </c:pt>
                <c:pt idx="811">
                  <c:v>44249.940280089962</c:v>
                </c:pt>
                <c:pt idx="812">
                  <c:v>44249.940280089962</c:v>
                </c:pt>
                <c:pt idx="813">
                  <c:v>44249.940280089962</c:v>
                </c:pt>
                <c:pt idx="814">
                  <c:v>44249.940280089962</c:v>
                </c:pt>
                <c:pt idx="815">
                  <c:v>44249.940280089962</c:v>
                </c:pt>
                <c:pt idx="816">
                  <c:v>44249.940280089962</c:v>
                </c:pt>
                <c:pt idx="817">
                  <c:v>44249.940280089962</c:v>
                </c:pt>
                <c:pt idx="818">
                  <c:v>44249.940280089962</c:v>
                </c:pt>
                <c:pt idx="819">
                  <c:v>43324.940280089962</c:v>
                </c:pt>
                <c:pt idx="820">
                  <c:v>41399.940280089962</c:v>
                </c:pt>
                <c:pt idx="821">
                  <c:v>41712.440280089962</c:v>
                </c:pt>
                <c:pt idx="822">
                  <c:v>41712.440280089962</c:v>
                </c:pt>
                <c:pt idx="823">
                  <c:v>41712.440280089962</c:v>
                </c:pt>
                <c:pt idx="824">
                  <c:v>41712.440280089962</c:v>
                </c:pt>
                <c:pt idx="825">
                  <c:v>41712.440280089962</c:v>
                </c:pt>
                <c:pt idx="826">
                  <c:v>41712.440280089962</c:v>
                </c:pt>
                <c:pt idx="827">
                  <c:v>41712.440280089962</c:v>
                </c:pt>
                <c:pt idx="828">
                  <c:v>41712.440280089962</c:v>
                </c:pt>
                <c:pt idx="829">
                  <c:v>41712.440280089962</c:v>
                </c:pt>
                <c:pt idx="830">
                  <c:v>41712.440280089962</c:v>
                </c:pt>
                <c:pt idx="831">
                  <c:v>41712.440280089962</c:v>
                </c:pt>
                <c:pt idx="832">
                  <c:v>41712.440280089962</c:v>
                </c:pt>
                <c:pt idx="833">
                  <c:v>41712.440280089962</c:v>
                </c:pt>
                <c:pt idx="834">
                  <c:v>41712.440280089962</c:v>
                </c:pt>
                <c:pt idx="835">
                  <c:v>41712.440280089962</c:v>
                </c:pt>
                <c:pt idx="836">
                  <c:v>41712.440280089962</c:v>
                </c:pt>
                <c:pt idx="837">
                  <c:v>41712.440280089962</c:v>
                </c:pt>
                <c:pt idx="838">
                  <c:v>41712.440280089962</c:v>
                </c:pt>
                <c:pt idx="839">
                  <c:v>41712.440280089962</c:v>
                </c:pt>
                <c:pt idx="840">
                  <c:v>41712.440280089962</c:v>
                </c:pt>
                <c:pt idx="841">
                  <c:v>41712.440280089962</c:v>
                </c:pt>
                <c:pt idx="842">
                  <c:v>41712.440280089962</c:v>
                </c:pt>
                <c:pt idx="843">
                  <c:v>41712.440280089962</c:v>
                </c:pt>
                <c:pt idx="844">
                  <c:v>41712.440280089962</c:v>
                </c:pt>
                <c:pt idx="845">
                  <c:v>41712.440280089962</c:v>
                </c:pt>
                <c:pt idx="846">
                  <c:v>41712.440280089962</c:v>
                </c:pt>
                <c:pt idx="847">
                  <c:v>41712.440280089962</c:v>
                </c:pt>
                <c:pt idx="848">
                  <c:v>41712.440280089962</c:v>
                </c:pt>
                <c:pt idx="849">
                  <c:v>41712.440280089962</c:v>
                </c:pt>
                <c:pt idx="850">
                  <c:v>41712.440280089962</c:v>
                </c:pt>
                <c:pt idx="851">
                  <c:v>41712.440280089962</c:v>
                </c:pt>
                <c:pt idx="852">
                  <c:v>41712.440280089962</c:v>
                </c:pt>
                <c:pt idx="853">
                  <c:v>41712.440280089962</c:v>
                </c:pt>
                <c:pt idx="854">
                  <c:v>41712.440280089962</c:v>
                </c:pt>
                <c:pt idx="855">
                  <c:v>41712.440280089962</c:v>
                </c:pt>
                <c:pt idx="856">
                  <c:v>41712.440280089962</c:v>
                </c:pt>
                <c:pt idx="857">
                  <c:v>41712.440280089962</c:v>
                </c:pt>
                <c:pt idx="858">
                  <c:v>40449.940280089962</c:v>
                </c:pt>
                <c:pt idx="859">
                  <c:v>40449.940280089962</c:v>
                </c:pt>
                <c:pt idx="860">
                  <c:v>40449.940280089962</c:v>
                </c:pt>
                <c:pt idx="861">
                  <c:v>39887.440280089962</c:v>
                </c:pt>
                <c:pt idx="862">
                  <c:v>38362.440280089962</c:v>
                </c:pt>
                <c:pt idx="863">
                  <c:v>37099.940280089962</c:v>
                </c:pt>
                <c:pt idx="864">
                  <c:v>37562.440280089962</c:v>
                </c:pt>
                <c:pt idx="865">
                  <c:v>37562.440280089962</c:v>
                </c:pt>
                <c:pt idx="866">
                  <c:v>37562.440280089962</c:v>
                </c:pt>
                <c:pt idx="867">
                  <c:v>37562.440280089962</c:v>
                </c:pt>
                <c:pt idx="868">
                  <c:v>39674.940280089962</c:v>
                </c:pt>
                <c:pt idx="869">
                  <c:v>39674.940280089962</c:v>
                </c:pt>
                <c:pt idx="870">
                  <c:v>39674.940280089962</c:v>
                </c:pt>
                <c:pt idx="871">
                  <c:v>39674.940280089962</c:v>
                </c:pt>
                <c:pt idx="872">
                  <c:v>39674.940280089962</c:v>
                </c:pt>
                <c:pt idx="873">
                  <c:v>39674.940280089962</c:v>
                </c:pt>
                <c:pt idx="874">
                  <c:v>39674.940280089962</c:v>
                </c:pt>
                <c:pt idx="875">
                  <c:v>39674.940280089962</c:v>
                </c:pt>
                <c:pt idx="876">
                  <c:v>39674.940280089962</c:v>
                </c:pt>
                <c:pt idx="877">
                  <c:v>39674.940280089962</c:v>
                </c:pt>
                <c:pt idx="878">
                  <c:v>39587.440280089962</c:v>
                </c:pt>
                <c:pt idx="879">
                  <c:v>39587.440280089962</c:v>
                </c:pt>
                <c:pt idx="880">
                  <c:v>39587.440280089962</c:v>
                </c:pt>
                <c:pt idx="881">
                  <c:v>39587.440280089962</c:v>
                </c:pt>
                <c:pt idx="882">
                  <c:v>39587.440280089962</c:v>
                </c:pt>
                <c:pt idx="883">
                  <c:v>39587.440280089962</c:v>
                </c:pt>
                <c:pt idx="884">
                  <c:v>39587.440280089962</c:v>
                </c:pt>
                <c:pt idx="885">
                  <c:v>39587.440280089962</c:v>
                </c:pt>
                <c:pt idx="886">
                  <c:v>39587.440280089962</c:v>
                </c:pt>
                <c:pt idx="887">
                  <c:v>39587.440280089962</c:v>
                </c:pt>
                <c:pt idx="888">
                  <c:v>39587.440280089962</c:v>
                </c:pt>
                <c:pt idx="889">
                  <c:v>39587.440280089962</c:v>
                </c:pt>
                <c:pt idx="890">
                  <c:v>39587.440280089962</c:v>
                </c:pt>
                <c:pt idx="891">
                  <c:v>39587.440280089962</c:v>
                </c:pt>
                <c:pt idx="892">
                  <c:v>39587.440280089962</c:v>
                </c:pt>
                <c:pt idx="893">
                  <c:v>39587.440280089962</c:v>
                </c:pt>
                <c:pt idx="894">
                  <c:v>39587.440280089962</c:v>
                </c:pt>
                <c:pt idx="895">
                  <c:v>39587.440280089962</c:v>
                </c:pt>
                <c:pt idx="896">
                  <c:v>39587.440280089962</c:v>
                </c:pt>
                <c:pt idx="897">
                  <c:v>39587.440280089962</c:v>
                </c:pt>
                <c:pt idx="898">
                  <c:v>39587.440280089962</c:v>
                </c:pt>
                <c:pt idx="899">
                  <c:v>39587.440280089962</c:v>
                </c:pt>
                <c:pt idx="900">
                  <c:v>39587.440280089962</c:v>
                </c:pt>
                <c:pt idx="901">
                  <c:v>39587.440280089962</c:v>
                </c:pt>
                <c:pt idx="902">
                  <c:v>39587.440280089962</c:v>
                </c:pt>
                <c:pt idx="903">
                  <c:v>39587.440280089962</c:v>
                </c:pt>
                <c:pt idx="904">
                  <c:v>39424.940280089962</c:v>
                </c:pt>
                <c:pt idx="905">
                  <c:v>38662.440280089962</c:v>
                </c:pt>
                <c:pt idx="906">
                  <c:v>38387.440280089962</c:v>
                </c:pt>
                <c:pt idx="907">
                  <c:v>38387.440280089962</c:v>
                </c:pt>
                <c:pt idx="908">
                  <c:v>38387.440280089962</c:v>
                </c:pt>
                <c:pt idx="909">
                  <c:v>38387.440280089962</c:v>
                </c:pt>
                <c:pt idx="910">
                  <c:v>37612.440280089962</c:v>
                </c:pt>
                <c:pt idx="911">
                  <c:v>37612.440280089962</c:v>
                </c:pt>
                <c:pt idx="912">
                  <c:v>37612.440280089962</c:v>
                </c:pt>
                <c:pt idx="913">
                  <c:v>37612.440280089962</c:v>
                </c:pt>
                <c:pt idx="914">
                  <c:v>37612.440280089962</c:v>
                </c:pt>
                <c:pt idx="915">
                  <c:v>37612.440280089962</c:v>
                </c:pt>
                <c:pt idx="916">
                  <c:v>37612.440280089962</c:v>
                </c:pt>
                <c:pt idx="917">
                  <c:v>37612.440280089962</c:v>
                </c:pt>
                <c:pt idx="918">
                  <c:v>37612.440280089962</c:v>
                </c:pt>
                <c:pt idx="919">
                  <c:v>37612.440280089962</c:v>
                </c:pt>
                <c:pt idx="920">
                  <c:v>37612.440280089962</c:v>
                </c:pt>
                <c:pt idx="921">
                  <c:v>37612.440280089962</c:v>
                </c:pt>
                <c:pt idx="922">
                  <c:v>37612.440280089962</c:v>
                </c:pt>
                <c:pt idx="923">
                  <c:v>37612.440280089962</c:v>
                </c:pt>
                <c:pt idx="924">
                  <c:v>37612.440280089962</c:v>
                </c:pt>
                <c:pt idx="925">
                  <c:v>37612.440280089962</c:v>
                </c:pt>
                <c:pt idx="926">
                  <c:v>37612.440280089962</c:v>
                </c:pt>
                <c:pt idx="927">
                  <c:v>37612.440280089962</c:v>
                </c:pt>
                <c:pt idx="928">
                  <c:v>37612.440280089962</c:v>
                </c:pt>
                <c:pt idx="929">
                  <c:v>37612.440280089962</c:v>
                </c:pt>
                <c:pt idx="930">
                  <c:v>37612.440280089962</c:v>
                </c:pt>
                <c:pt idx="931">
                  <c:v>37612.440280089962</c:v>
                </c:pt>
                <c:pt idx="932">
                  <c:v>37612.440280089962</c:v>
                </c:pt>
                <c:pt idx="933">
                  <c:v>36762.440280089962</c:v>
                </c:pt>
                <c:pt idx="934">
                  <c:v>36437.940656985054</c:v>
                </c:pt>
                <c:pt idx="935">
                  <c:v>35887.940656985054</c:v>
                </c:pt>
                <c:pt idx="936">
                  <c:v>35887.940656985054</c:v>
                </c:pt>
                <c:pt idx="937">
                  <c:v>35887.940656985054</c:v>
                </c:pt>
                <c:pt idx="938">
                  <c:v>35887.940656985054</c:v>
                </c:pt>
                <c:pt idx="939">
                  <c:v>35887.940656985054</c:v>
                </c:pt>
                <c:pt idx="940">
                  <c:v>35887.940656985054</c:v>
                </c:pt>
                <c:pt idx="941">
                  <c:v>35887.940656985054</c:v>
                </c:pt>
                <c:pt idx="942">
                  <c:v>35887.940656985054</c:v>
                </c:pt>
                <c:pt idx="943">
                  <c:v>35887.940656985054</c:v>
                </c:pt>
                <c:pt idx="944">
                  <c:v>35887.940656985054</c:v>
                </c:pt>
                <c:pt idx="945">
                  <c:v>35887.940656985054</c:v>
                </c:pt>
                <c:pt idx="946">
                  <c:v>35887.940656985054</c:v>
                </c:pt>
                <c:pt idx="947">
                  <c:v>36562.940656985054</c:v>
                </c:pt>
                <c:pt idx="948">
                  <c:v>36562.940656985054</c:v>
                </c:pt>
                <c:pt idx="949">
                  <c:v>36562.940656985054</c:v>
                </c:pt>
                <c:pt idx="950">
                  <c:v>36562.940656985054</c:v>
                </c:pt>
                <c:pt idx="951">
                  <c:v>36562.940656985054</c:v>
                </c:pt>
                <c:pt idx="952">
                  <c:v>36562.940656985054</c:v>
                </c:pt>
                <c:pt idx="953">
                  <c:v>36612.940656985054</c:v>
                </c:pt>
                <c:pt idx="954">
                  <c:v>36612.940656985054</c:v>
                </c:pt>
                <c:pt idx="955">
                  <c:v>37150.440656985054</c:v>
                </c:pt>
                <c:pt idx="956">
                  <c:v>37150.440656985054</c:v>
                </c:pt>
                <c:pt idx="957">
                  <c:v>37150.440656985054</c:v>
                </c:pt>
                <c:pt idx="958">
                  <c:v>37150.440656985054</c:v>
                </c:pt>
                <c:pt idx="959">
                  <c:v>37150.440656985054</c:v>
                </c:pt>
                <c:pt idx="960">
                  <c:v>37150.440656985054</c:v>
                </c:pt>
                <c:pt idx="961">
                  <c:v>37150.440656985054</c:v>
                </c:pt>
                <c:pt idx="962">
                  <c:v>37150.440656985054</c:v>
                </c:pt>
                <c:pt idx="963">
                  <c:v>37150.440656985054</c:v>
                </c:pt>
                <c:pt idx="964">
                  <c:v>37150.440656985054</c:v>
                </c:pt>
                <c:pt idx="965">
                  <c:v>37150.440656985054</c:v>
                </c:pt>
                <c:pt idx="966">
                  <c:v>37150.440656985054</c:v>
                </c:pt>
                <c:pt idx="967">
                  <c:v>37150.440656985054</c:v>
                </c:pt>
                <c:pt idx="968">
                  <c:v>37150.440656985054</c:v>
                </c:pt>
                <c:pt idx="969">
                  <c:v>36650.440656985054</c:v>
                </c:pt>
                <c:pt idx="970">
                  <c:v>36650.440656985054</c:v>
                </c:pt>
                <c:pt idx="971">
                  <c:v>36650.440656985054</c:v>
                </c:pt>
                <c:pt idx="972">
                  <c:v>36650.440656985054</c:v>
                </c:pt>
                <c:pt idx="973">
                  <c:v>36650.440656985054</c:v>
                </c:pt>
                <c:pt idx="974">
                  <c:v>36650.440656985054</c:v>
                </c:pt>
                <c:pt idx="975">
                  <c:v>36650.440656985054</c:v>
                </c:pt>
                <c:pt idx="976">
                  <c:v>36650.440656985054</c:v>
                </c:pt>
                <c:pt idx="977">
                  <c:v>36650.440656985054</c:v>
                </c:pt>
                <c:pt idx="978">
                  <c:v>36650.440656985054</c:v>
                </c:pt>
                <c:pt idx="979">
                  <c:v>36650.440656985054</c:v>
                </c:pt>
                <c:pt idx="980">
                  <c:v>36650.440656985054</c:v>
                </c:pt>
                <c:pt idx="981">
                  <c:v>36650.440656985054</c:v>
                </c:pt>
                <c:pt idx="982">
                  <c:v>36125.440656985054</c:v>
                </c:pt>
                <c:pt idx="983">
                  <c:v>35055.601312049854</c:v>
                </c:pt>
                <c:pt idx="984">
                  <c:v>34743.101312049854</c:v>
                </c:pt>
                <c:pt idx="985">
                  <c:v>34743.101312049854</c:v>
                </c:pt>
                <c:pt idx="986">
                  <c:v>34743.101312049854</c:v>
                </c:pt>
                <c:pt idx="987">
                  <c:v>34518.101312049854</c:v>
                </c:pt>
                <c:pt idx="988">
                  <c:v>34793.101312049854</c:v>
                </c:pt>
                <c:pt idx="989">
                  <c:v>34793.101312049854</c:v>
                </c:pt>
                <c:pt idx="990">
                  <c:v>34793.101312049854</c:v>
                </c:pt>
                <c:pt idx="991">
                  <c:v>34280.601312049854</c:v>
                </c:pt>
                <c:pt idx="992">
                  <c:v>34280.601312049854</c:v>
                </c:pt>
                <c:pt idx="993">
                  <c:v>34280.601312049854</c:v>
                </c:pt>
                <c:pt idx="994">
                  <c:v>36030.601312049854</c:v>
                </c:pt>
                <c:pt idx="995">
                  <c:v>36030.601312049854</c:v>
                </c:pt>
                <c:pt idx="996">
                  <c:v>36030.601312049854</c:v>
                </c:pt>
                <c:pt idx="997">
                  <c:v>36030.601312049854</c:v>
                </c:pt>
                <c:pt idx="998">
                  <c:v>36030.601312049854</c:v>
                </c:pt>
                <c:pt idx="999">
                  <c:v>36030.601312049854</c:v>
                </c:pt>
                <c:pt idx="1000">
                  <c:v>36030.601312049854</c:v>
                </c:pt>
                <c:pt idx="1001">
                  <c:v>36030.601312049854</c:v>
                </c:pt>
                <c:pt idx="1002">
                  <c:v>36030.601312049854</c:v>
                </c:pt>
                <c:pt idx="1003">
                  <c:v>36030.601312049854</c:v>
                </c:pt>
                <c:pt idx="1004">
                  <c:v>36030.601312049854</c:v>
                </c:pt>
                <c:pt idx="1005">
                  <c:v>36030.601312049854</c:v>
                </c:pt>
                <c:pt idx="1006">
                  <c:v>36030.601312049854</c:v>
                </c:pt>
                <c:pt idx="1007">
                  <c:v>36030.601312049854</c:v>
                </c:pt>
                <c:pt idx="1008">
                  <c:v>36030.601312049854</c:v>
                </c:pt>
                <c:pt idx="1009">
                  <c:v>36230.601312049854</c:v>
                </c:pt>
                <c:pt idx="1010">
                  <c:v>35555.601312049854</c:v>
                </c:pt>
                <c:pt idx="1011">
                  <c:v>36134.792398652979</c:v>
                </c:pt>
                <c:pt idx="1012">
                  <c:v>36134.792398652979</c:v>
                </c:pt>
                <c:pt idx="1013">
                  <c:v>36134.792398652979</c:v>
                </c:pt>
                <c:pt idx="1014">
                  <c:v>36134.792398652979</c:v>
                </c:pt>
                <c:pt idx="1015">
                  <c:v>36134.792398652979</c:v>
                </c:pt>
                <c:pt idx="1016">
                  <c:v>36134.792398652979</c:v>
                </c:pt>
                <c:pt idx="1017">
                  <c:v>36134.792398652979</c:v>
                </c:pt>
                <c:pt idx="1018">
                  <c:v>36134.792398652979</c:v>
                </c:pt>
                <c:pt idx="1019">
                  <c:v>36134.792398652979</c:v>
                </c:pt>
                <c:pt idx="1020">
                  <c:v>36134.792398652979</c:v>
                </c:pt>
                <c:pt idx="1021">
                  <c:v>36134.792398652979</c:v>
                </c:pt>
                <c:pt idx="1022">
                  <c:v>36134.792398652979</c:v>
                </c:pt>
                <c:pt idx="1023">
                  <c:v>36134.792398652979</c:v>
                </c:pt>
                <c:pt idx="1024">
                  <c:v>36134.792398652979</c:v>
                </c:pt>
                <c:pt idx="1025">
                  <c:v>36134.792398652979</c:v>
                </c:pt>
                <c:pt idx="1026">
                  <c:v>35859.792398652979</c:v>
                </c:pt>
                <c:pt idx="1027">
                  <c:v>35859.792398652979</c:v>
                </c:pt>
                <c:pt idx="1028">
                  <c:v>35859.792398652979</c:v>
                </c:pt>
                <c:pt idx="1029">
                  <c:v>38297.292398652979</c:v>
                </c:pt>
                <c:pt idx="1030">
                  <c:v>38297.292398652979</c:v>
                </c:pt>
                <c:pt idx="1031">
                  <c:v>38297.292398652979</c:v>
                </c:pt>
                <c:pt idx="1032">
                  <c:v>38297.292398652979</c:v>
                </c:pt>
                <c:pt idx="1033">
                  <c:v>38297.292398652979</c:v>
                </c:pt>
                <c:pt idx="1034">
                  <c:v>38297.292398652979</c:v>
                </c:pt>
                <c:pt idx="1035">
                  <c:v>38297.292398652979</c:v>
                </c:pt>
                <c:pt idx="1036">
                  <c:v>38297.292398652979</c:v>
                </c:pt>
                <c:pt idx="1037">
                  <c:v>38297.292398652979</c:v>
                </c:pt>
                <c:pt idx="1038">
                  <c:v>38297.292398652979</c:v>
                </c:pt>
                <c:pt idx="1039">
                  <c:v>38297.292398652979</c:v>
                </c:pt>
                <c:pt idx="1040">
                  <c:v>38297.292398652979</c:v>
                </c:pt>
                <c:pt idx="1041">
                  <c:v>38297.292398652979</c:v>
                </c:pt>
                <c:pt idx="1042">
                  <c:v>38297.292398652979</c:v>
                </c:pt>
                <c:pt idx="1043">
                  <c:v>38297.292398652979</c:v>
                </c:pt>
                <c:pt idx="1044">
                  <c:v>38297.292398652979</c:v>
                </c:pt>
                <c:pt idx="1045">
                  <c:v>38297.292398652979</c:v>
                </c:pt>
                <c:pt idx="1046">
                  <c:v>38297.292398652979</c:v>
                </c:pt>
                <c:pt idx="1047">
                  <c:v>38297.292398652979</c:v>
                </c:pt>
                <c:pt idx="1048">
                  <c:v>38297.292398652979</c:v>
                </c:pt>
                <c:pt idx="1049">
                  <c:v>38297.292398652979</c:v>
                </c:pt>
                <c:pt idx="1050">
                  <c:v>38297.292398652979</c:v>
                </c:pt>
                <c:pt idx="1051">
                  <c:v>38284.792398652979</c:v>
                </c:pt>
                <c:pt idx="1052">
                  <c:v>38284.792398652979</c:v>
                </c:pt>
                <c:pt idx="1053">
                  <c:v>38284.792398652979</c:v>
                </c:pt>
                <c:pt idx="1054">
                  <c:v>38284.792398652979</c:v>
                </c:pt>
                <c:pt idx="1055">
                  <c:v>38284.792398652979</c:v>
                </c:pt>
                <c:pt idx="1056">
                  <c:v>38284.792398652979</c:v>
                </c:pt>
                <c:pt idx="1057">
                  <c:v>38284.792398652979</c:v>
                </c:pt>
                <c:pt idx="1058">
                  <c:v>37772.292398652979</c:v>
                </c:pt>
                <c:pt idx="1059">
                  <c:v>37847.292398652979</c:v>
                </c:pt>
                <c:pt idx="1060">
                  <c:v>37484.792398652979</c:v>
                </c:pt>
                <c:pt idx="1061">
                  <c:v>39047.292398652979</c:v>
                </c:pt>
                <c:pt idx="1062">
                  <c:v>39047.292398652979</c:v>
                </c:pt>
                <c:pt idx="1063">
                  <c:v>39047.292398652979</c:v>
                </c:pt>
                <c:pt idx="1064">
                  <c:v>39047.292398652979</c:v>
                </c:pt>
                <c:pt idx="1065">
                  <c:v>39047.292398652979</c:v>
                </c:pt>
                <c:pt idx="1066">
                  <c:v>39047.292398652979</c:v>
                </c:pt>
                <c:pt idx="1067">
                  <c:v>39047.292398652979</c:v>
                </c:pt>
                <c:pt idx="1068">
                  <c:v>39047.292398652979</c:v>
                </c:pt>
                <c:pt idx="1069">
                  <c:v>39047.292398652979</c:v>
                </c:pt>
                <c:pt idx="1070">
                  <c:v>39047.292398652979</c:v>
                </c:pt>
                <c:pt idx="1071">
                  <c:v>39047.292398652979</c:v>
                </c:pt>
                <c:pt idx="1072">
                  <c:v>39047.292398652979</c:v>
                </c:pt>
                <c:pt idx="1073">
                  <c:v>39047.292398652979</c:v>
                </c:pt>
                <c:pt idx="1074">
                  <c:v>39047.292398652979</c:v>
                </c:pt>
                <c:pt idx="1075">
                  <c:v>39047.292398652979</c:v>
                </c:pt>
                <c:pt idx="1076">
                  <c:v>39047.292398652979</c:v>
                </c:pt>
                <c:pt idx="1077">
                  <c:v>39047.292398652979</c:v>
                </c:pt>
                <c:pt idx="1078">
                  <c:v>39047.292398652979</c:v>
                </c:pt>
                <c:pt idx="1079">
                  <c:v>39047.292398652979</c:v>
                </c:pt>
                <c:pt idx="1080">
                  <c:v>38809.792398652979</c:v>
                </c:pt>
                <c:pt idx="1081">
                  <c:v>39884.792398652979</c:v>
                </c:pt>
                <c:pt idx="1082">
                  <c:v>39884.792398652979</c:v>
                </c:pt>
                <c:pt idx="1083">
                  <c:v>39884.792398652979</c:v>
                </c:pt>
                <c:pt idx="1084">
                  <c:v>39884.792398652979</c:v>
                </c:pt>
                <c:pt idx="1085">
                  <c:v>39884.792398652979</c:v>
                </c:pt>
                <c:pt idx="1086">
                  <c:v>39884.792398652979</c:v>
                </c:pt>
                <c:pt idx="1087">
                  <c:v>39884.792398652979</c:v>
                </c:pt>
                <c:pt idx="1088">
                  <c:v>39884.792398652979</c:v>
                </c:pt>
                <c:pt idx="1089">
                  <c:v>39884.792398652979</c:v>
                </c:pt>
                <c:pt idx="1090">
                  <c:v>39884.792398652979</c:v>
                </c:pt>
                <c:pt idx="1091">
                  <c:v>39884.792398652979</c:v>
                </c:pt>
                <c:pt idx="1092">
                  <c:v>39884.792398652979</c:v>
                </c:pt>
                <c:pt idx="1093">
                  <c:v>39884.792398652979</c:v>
                </c:pt>
                <c:pt idx="1094">
                  <c:v>39884.792398652979</c:v>
                </c:pt>
                <c:pt idx="1095">
                  <c:v>39884.792398652979</c:v>
                </c:pt>
                <c:pt idx="1096">
                  <c:v>39884.792398652979</c:v>
                </c:pt>
                <c:pt idx="1097">
                  <c:v>39884.792398652979</c:v>
                </c:pt>
                <c:pt idx="1098">
                  <c:v>39884.792398652979</c:v>
                </c:pt>
                <c:pt idx="1099">
                  <c:v>39884.792398652979</c:v>
                </c:pt>
                <c:pt idx="1100">
                  <c:v>39884.792398652979</c:v>
                </c:pt>
                <c:pt idx="1101">
                  <c:v>39884.792398652979</c:v>
                </c:pt>
                <c:pt idx="1102">
                  <c:v>39884.792398652979</c:v>
                </c:pt>
                <c:pt idx="1103">
                  <c:v>39884.792398652979</c:v>
                </c:pt>
                <c:pt idx="1104">
                  <c:v>39884.792398652979</c:v>
                </c:pt>
                <c:pt idx="1105">
                  <c:v>39884.792398652979</c:v>
                </c:pt>
                <c:pt idx="1106">
                  <c:v>39884.792398652979</c:v>
                </c:pt>
                <c:pt idx="1107">
                  <c:v>39884.792398652979</c:v>
                </c:pt>
                <c:pt idx="1108">
                  <c:v>39884.792398652979</c:v>
                </c:pt>
                <c:pt idx="1109">
                  <c:v>39884.792398652979</c:v>
                </c:pt>
                <c:pt idx="1110">
                  <c:v>39884.792398652979</c:v>
                </c:pt>
                <c:pt idx="1111">
                  <c:v>39884.792398652979</c:v>
                </c:pt>
                <c:pt idx="1112">
                  <c:v>39884.792398652979</c:v>
                </c:pt>
                <c:pt idx="1113">
                  <c:v>39884.792398652979</c:v>
                </c:pt>
                <c:pt idx="1114">
                  <c:v>39884.792398652979</c:v>
                </c:pt>
                <c:pt idx="1115">
                  <c:v>39884.792398652979</c:v>
                </c:pt>
                <c:pt idx="1116">
                  <c:v>39884.792398652979</c:v>
                </c:pt>
                <c:pt idx="1117">
                  <c:v>39884.792398652979</c:v>
                </c:pt>
                <c:pt idx="1118">
                  <c:v>39884.792398652979</c:v>
                </c:pt>
                <c:pt idx="1119">
                  <c:v>39884.792398652979</c:v>
                </c:pt>
                <c:pt idx="1120">
                  <c:v>39884.792398652979</c:v>
                </c:pt>
                <c:pt idx="1121">
                  <c:v>39884.792398652979</c:v>
                </c:pt>
                <c:pt idx="1122">
                  <c:v>39884.792398652979</c:v>
                </c:pt>
                <c:pt idx="1123">
                  <c:v>39772.292398652979</c:v>
                </c:pt>
                <c:pt idx="1124">
                  <c:v>39372.292398652979</c:v>
                </c:pt>
                <c:pt idx="1125">
                  <c:v>39372.292398652979</c:v>
                </c:pt>
                <c:pt idx="1126">
                  <c:v>39372.292398652979</c:v>
                </c:pt>
                <c:pt idx="1127">
                  <c:v>39584.792398652979</c:v>
                </c:pt>
                <c:pt idx="1128">
                  <c:v>39584.792398652979</c:v>
                </c:pt>
                <c:pt idx="1129">
                  <c:v>39584.792398652979</c:v>
                </c:pt>
                <c:pt idx="1130">
                  <c:v>40434.792398652979</c:v>
                </c:pt>
                <c:pt idx="1131">
                  <c:v>40434.792398652979</c:v>
                </c:pt>
                <c:pt idx="1132">
                  <c:v>40434.792398652979</c:v>
                </c:pt>
                <c:pt idx="1133">
                  <c:v>40434.792398652979</c:v>
                </c:pt>
                <c:pt idx="1134">
                  <c:v>40434.792398652979</c:v>
                </c:pt>
                <c:pt idx="1135">
                  <c:v>40072.292398652979</c:v>
                </c:pt>
                <c:pt idx="1136">
                  <c:v>40072.292398652979</c:v>
                </c:pt>
                <c:pt idx="1137">
                  <c:v>40509.792398652979</c:v>
                </c:pt>
                <c:pt idx="1138">
                  <c:v>40247.292398652979</c:v>
                </c:pt>
                <c:pt idx="1139">
                  <c:v>40247.292398652979</c:v>
                </c:pt>
                <c:pt idx="1140">
                  <c:v>40247.292398652979</c:v>
                </c:pt>
                <c:pt idx="1141">
                  <c:v>40247.292398652979</c:v>
                </c:pt>
                <c:pt idx="1142">
                  <c:v>40309.792398652979</c:v>
                </c:pt>
                <c:pt idx="1143">
                  <c:v>40259.792398652979</c:v>
                </c:pt>
                <c:pt idx="1144">
                  <c:v>40259.792398652979</c:v>
                </c:pt>
                <c:pt idx="1145">
                  <c:v>40809.792398652979</c:v>
                </c:pt>
                <c:pt idx="1146">
                  <c:v>40809.792398652979</c:v>
                </c:pt>
                <c:pt idx="1147">
                  <c:v>40809.792398652979</c:v>
                </c:pt>
                <c:pt idx="1148">
                  <c:v>40647.292398652979</c:v>
                </c:pt>
                <c:pt idx="1149">
                  <c:v>40647.292398652979</c:v>
                </c:pt>
                <c:pt idx="1150">
                  <c:v>40647.292398652979</c:v>
                </c:pt>
                <c:pt idx="1151">
                  <c:v>42647.292398652979</c:v>
                </c:pt>
                <c:pt idx="1152">
                  <c:v>42647.292398652979</c:v>
                </c:pt>
                <c:pt idx="1153">
                  <c:v>42647.292398652979</c:v>
                </c:pt>
                <c:pt idx="1154">
                  <c:v>42647.292398652979</c:v>
                </c:pt>
                <c:pt idx="1155">
                  <c:v>42647.292398652979</c:v>
                </c:pt>
                <c:pt idx="1156">
                  <c:v>42647.292398652979</c:v>
                </c:pt>
                <c:pt idx="1157">
                  <c:v>41847.292398652979</c:v>
                </c:pt>
                <c:pt idx="1158">
                  <c:v>41847.292398652979</c:v>
                </c:pt>
                <c:pt idx="1159">
                  <c:v>42159.792398652979</c:v>
                </c:pt>
                <c:pt idx="1160">
                  <c:v>42159.792398652979</c:v>
                </c:pt>
                <c:pt idx="1161">
                  <c:v>42159.792398652979</c:v>
                </c:pt>
                <c:pt idx="1162">
                  <c:v>42159.792398652979</c:v>
                </c:pt>
                <c:pt idx="1163">
                  <c:v>42159.792398652979</c:v>
                </c:pt>
                <c:pt idx="1164">
                  <c:v>42159.792398652979</c:v>
                </c:pt>
                <c:pt idx="1165">
                  <c:v>42159.792398652979</c:v>
                </c:pt>
                <c:pt idx="1166">
                  <c:v>42159.792398652979</c:v>
                </c:pt>
                <c:pt idx="1167">
                  <c:v>42159.792398652979</c:v>
                </c:pt>
                <c:pt idx="1168">
                  <c:v>42159.792398652979</c:v>
                </c:pt>
                <c:pt idx="1169">
                  <c:v>42159.792398652979</c:v>
                </c:pt>
                <c:pt idx="1170">
                  <c:v>42159.792398652979</c:v>
                </c:pt>
                <c:pt idx="1171">
                  <c:v>47322.292398652979</c:v>
                </c:pt>
                <c:pt idx="1172">
                  <c:v>47322.292398652979</c:v>
                </c:pt>
                <c:pt idx="1173">
                  <c:v>47322.292398652979</c:v>
                </c:pt>
                <c:pt idx="1174">
                  <c:v>47322.292398652979</c:v>
                </c:pt>
                <c:pt idx="1175">
                  <c:v>47322.292398652979</c:v>
                </c:pt>
                <c:pt idx="1176">
                  <c:v>47322.292398652979</c:v>
                </c:pt>
                <c:pt idx="1177">
                  <c:v>47322.292398652979</c:v>
                </c:pt>
                <c:pt idx="1178">
                  <c:v>47322.292398652979</c:v>
                </c:pt>
                <c:pt idx="1179">
                  <c:v>47322.292398652979</c:v>
                </c:pt>
                <c:pt idx="1180">
                  <c:v>47322.292398652979</c:v>
                </c:pt>
                <c:pt idx="1181">
                  <c:v>47322.292398652979</c:v>
                </c:pt>
                <c:pt idx="1182">
                  <c:v>47322.292398652979</c:v>
                </c:pt>
                <c:pt idx="1183">
                  <c:v>47322.292398652979</c:v>
                </c:pt>
                <c:pt idx="1184">
                  <c:v>46897.292398652979</c:v>
                </c:pt>
                <c:pt idx="1185">
                  <c:v>46347.292398652979</c:v>
                </c:pt>
                <c:pt idx="1186">
                  <c:v>46347.292398652979</c:v>
                </c:pt>
                <c:pt idx="1187">
                  <c:v>46347.292398652979</c:v>
                </c:pt>
                <c:pt idx="1188">
                  <c:v>46347.292398652979</c:v>
                </c:pt>
                <c:pt idx="1189">
                  <c:v>46347.292398652979</c:v>
                </c:pt>
                <c:pt idx="1190">
                  <c:v>46347.292398652979</c:v>
                </c:pt>
                <c:pt idx="1191">
                  <c:v>46347.292398652979</c:v>
                </c:pt>
                <c:pt idx="1192">
                  <c:v>46347.292398652979</c:v>
                </c:pt>
                <c:pt idx="1193">
                  <c:v>46347.292398652979</c:v>
                </c:pt>
                <c:pt idx="1194">
                  <c:v>46347.292398652979</c:v>
                </c:pt>
                <c:pt idx="1195">
                  <c:v>46347.292398652979</c:v>
                </c:pt>
                <c:pt idx="1196">
                  <c:v>46347.292398652979</c:v>
                </c:pt>
                <c:pt idx="1197">
                  <c:v>46347.292398652979</c:v>
                </c:pt>
                <c:pt idx="1198">
                  <c:v>46347.292398652979</c:v>
                </c:pt>
                <c:pt idx="1199">
                  <c:v>46347.292398652979</c:v>
                </c:pt>
                <c:pt idx="1200">
                  <c:v>46347.292398652979</c:v>
                </c:pt>
                <c:pt idx="1201">
                  <c:v>46347.292398652979</c:v>
                </c:pt>
                <c:pt idx="1202">
                  <c:v>46347.292398652979</c:v>
                </c:pt>
                <c:pt idx="1203">
                  <c:v>46347.292398652979</c:v>
                </c:pt>
                <c:pt idx="1204">
                  <c:v>46347.292398652979</c:v>
                </c:pt>
                <c:pt idx="1205">
                  <c:v>46347.292398652979</c:v>
                </c:pt>
                <c:pt idx="1206">
                  <c:v>46347.292398652979</c:v>
                </c:pt>
                <c:pt idx="1207">
                  <c:v>46347.292398652979</c:v>
                </c:pt>
                <c:pt idx="1208">
                  <c:v>46347.292398652979</c:v>
                </c:pt>
                <c:pt idx="1209">
                  <c:v>46347.292398652979</c:v>
                </c:pt>
                <c:pt idx="1210">
                  <c:v>46347.292398652979</c:v>
                </c:pt>
                <c:pt idx="1211">
                  <c:v>46347.292398652979</c:v>
                </c:pt>
                <c:pt idx="1212">
                  <c:v>48309.792398652979</c:v>
                </c:pt>
                <c:pt idx="1213">
                  <c:v>48309.792398652979</c:v>
                </c:pt>
                <c:pt idx="1214">
                  <c:v>48309.792398652979</c:v>
                </c:pt>
                <c:pt idx="1215">
                  <c:v>48309.792398652979</c:v>
                </c:pt>
                <c:pt idx="1216">
                  <c:v>48309.792398652979</c:v>
                </c:pt>
                <c:pt idx="1217">
                  <c:v>48309.792398652979</c:v>
                </c:pt>
                <c:pt idx="1218">
                  <c:v>48922.292398652979</c:v>
                </c:pt>
                <c:pt idx="1219">
                  <c:v>48922.292398652979</c:v>
                </c:pt>
                <c:pt idx="1220">
                  <c:v>48922.292398652979</c:v>
                </c:pt>
                <c:pt idx="1221">
                  <c:v>48922.292398652979</c:v>
                </c:pt>
                <c:pt idx="1222">
                  <c:v>48922.292398652979</c:v>
                </c:pt>
                <c:pt idx="1223">
                  <c:v>48922.292398652979</c:v>
                </c:pt>
                <c:pt idx="1224">
                  <c:v>48922.292398652979</c:v>
                </c:pt>
                <c:pt idx="1225">
                  <c:v>48922.292398652979</c:v>
                </c:pt>
                <c:pt idx="1226">
                  <c:v>48922.292398652979</c:v>
                </c:pt>
                <c:pt idx="1227">
                  <c:v>48922.292398652979</c:v>
                </c:pt>
                <c:pt idx="1228">
                  <c:v>48922.292398652979</c:v>
                </c:pt>
                <c:pt idx="1229">
                  <c:v>48922.292398652979</c:v>
                </c:pt>
                <c:pt idx="1230">
                  <c:v>48922.292398652979</c:v>
                </c:pt>
                <c:pt idx="1231">
                  <c:v>48922.292398652979</c:v>
                </c:pt>
                <c:pt idx="1232">
                  <c:v>48922.292398652979</c:v>
                </c:pt>
                <c:pt idx="1233">
                  <c:v>48922.292398652979</c:v>
                </c:pt>
                <c:pt idx="1234">
                  <c:v>48922.292398652979</c:v>
                </c:pt>
                <c:pt idx="1235">
                  <c:v>48922.292398652979</c:v>
                </c:pt>
                <c:pt idx="1236">
                  <c:v>48922.292398652979</c:v>
                </c:pt>
                <c:pt idx="1237">
                  <c:v>48922.292398652979</c:v>
                </c:pt>
                <c:pt idx="1238">
                  <c:v>48922.292398652979</c:v>
                </c:pt>
                <c:pt idx="1239">
                  <c:v>48622.292398652979</c:v>
                </c:pt>
                <c:pt idx="1240">
                  <c:v>48484.792398652979</c:v>
                </c:pt>
                <c:pt idx="1241">
                  <c:v>48059.792398652979</c:v>
                </c:pt>
                <c:pt idx="1242">
                  <c:v>48059.792398652979</c:v>
                </c:pt>
                <c:pt idx="1243">
                  <c:v>48547.292398652979</c:v>
                </c:pt>
                <c:pt idx="1244">
                  <c:v>48547.292398652979</c:v>
                </c:pt>
                <c:pt idx="1245">
                  <c:v>48547.292398652979</c:v>
                </c:pt>
                <c:pt idx="1246">
                  <c:v>48547.292398652979</c:v>
                </c:pt>
                <c:pt idx="1247">
                  <c:v>48547.292398652979</c:v>
                </c:pt>
                <c:pt idx="1248">
                  <c:v>48547.292398652979</c:v>
                </c:pt>
                <c:pt idx="1249">
                  <c:v>48547.292398652979</c:v>
                </c:pt>
                <c:pt idx="1250">
                  <c:v>48547.292398652979</c:v>
                </c:pt>
                <c:pt idx="1251">
                  <c:v>48547.292398652979</c:v>
                </c:pt>
                <c:pt idx="1252">
                  <c:v>48547.292398652979</c:v>
                </c:pt>
                <c:pt idx="1253">
                  <c:v>48547.292398652979</c:v>
                </c:pt>
                <c:pt idx="1254">
                  <c:v>48547.292398652979</c:v>
                </c:pt>
                <c:pt idx="1255">
                  <c:v>48547.292398652979</c:v>
                </c:pt>
                <c:pt idx="1256">
                  <c:v>48547.292398652979</c:v>
                </c:pt>
                <c:pt idx="1257">
                  <c:v>48547.292398652979</c:v>
                </c:pt>
                <c:pt idx="1258">
                  <c:v>48547.292398652979</c:v>
                </c:pt>
                <c:pt idx="1259">
                  <c:v>48547.292398652979</c:v>
                </c:pt>
                <c:pt idx="1260">
                  <c:v>48547.292398652979</c:v>
                </c:pt>
                <c:pt idx="1261">
                  <c:v>48222.292398652979</c:v>
                </c:pt>
                <c:pt idx="1262">
                  <c:v>48222.292398652979</c:v>
                </c:pt>
                <c:pt idx="1263">
                  <c:v>48934.792398652979</c:v>
                </c:pt>
                <c:pt idx="1264">
                  <c:v>48934.792398652979</c:v>
                </c:pt>
                <c:pt idx="1265">
                  <c:v>48934.792398652979</c:v>
                </c:pt>
                <c:pt idx="1266">
                  <c:v>48934.792398652979</c:v>
                </c:pt>
                <c:pt idx="1267">
                  <c:v>48934.792398652979</c:v>
                </c:pt>
                <c:pt idx="1268">
                  <c:v>48934.792398652979</c:v>
                </c:pt>
                <c:pt idx="1269">
                  <c:v>47934.792398652979</c:v>
                </c:pt>
                <c:pt idx="1270">
                  <c:v>47509.792398652979</c:v>
                </c:pt>
                <c:pt idx="1271">
                  <c:v>47147.292398652979</c:v>
                </c:pt>
                <c:pt idx="1272">
                  <c:v>47147.292398652979</c:v>
                </c:pt>
                <c:pt idx="1273">
                  <c:v>47147.292398652979</c:v>
                </c:pt>
                <c:pt idx="1274">
                  <c:v>47147.292398652979</c:v>
                </c:pt>
                <c:pt idx="1275">
                  <c:v>47147.292398652979</c:v>
                </c:pt>
                <c:pt idx="1276">
                  <c:v>48447.292398652979</c:v>
                </c:pt>
                <c:pt idx="1277">
                  <c:v>48447.292398652979</c:v>
                </c:pt>
                <c:pt idx="1278">
                  <c:v>48447.292398652979</c:v>
                </c:pt>
                <c:pt idx="1279">
                  <c:v>48447.292398652979</c:v>
                </c:pt>
                <c:pt idx="1280">
                  <c:v>48447.292398652979</c:v>
                </c:pt>
                <c:pt idx="1281">
                  <c:v>48447.292398652979</c:v>
                </c:pt>
                <c:pt idx="1282">
                  <c:v>48447.292398652979</c:v>
                </c:pt>
                <c:pt idx="1283">
                  <c:v>48447.292398652979</c:v>
                </c:pt>
                <c:pt idx="1284">
                  <c:v>48447.292398652979</c:v>
                </c:pt>
                <c:pt idx="1285">
                  <c:v>48447.292398652979</c:v>
                </c:pt>
                <c:pt idx="1286">
                  <c:v>48447.292398652979</c:v>
                </c:pt>
                <c:pt idx="1287">
                  <c:v>48447.292398652979</c:v>
                </c:pt>
                <c:pt idx="1288">
                  <c:v>48447.292398652979</c:v>
                </c:pt>
                <c:pt idx="1289">
                  <c:v>48447.292398652979</c:v>
                </c:pt>
                <c:pt idx="1290">
                  <c:v>48447.292398652979</c:v>
                </c:pt>
                <c:pt idx="1291">
                  <c:v>48447.292398652979</c:v>
                </c:pt>
                <c:pt idx="1292">
                  <c:v>48447.292398652979</c:v>
                </c:pt>
                <c:pt idx="1293">
                  <c:v>48447.292398652979</c:v>
                </c:pt>
                <c:pt idx="1294">
                  <c:v>48447.292398652979</c:v>
                </c:pt>
                <c:pt idx="1295">
                  <c:v>48447.292398652979</c:v>
                </c:pt>
                <c:pt idx="1296">
                  <c:v>48447.292398652979</c:v>
                </c:pt>
                <c:pt idx="1297">
                  <c:v>48447.292398652979</c:v>
                </c:pt>
                <c:pt idx="1298">
                  <c:v>48447.292398652979</c:v>
                </c:pt>
                <c:pt idx="1299">
                  <c:v>48447.292398652979</c:v>
                </c:pt>
                <c:pt idx="1300">
                  <c:v>48447.292398652979</c:v>
                </c:pt>
                <c:pt idx="1301">
                  <c:v>48447.292398652979</c:v>
                </c:pt>
                <c:pt idx="1302">
                  <c:v>48447.292398652979</c:v>
                </c:pt>
                <c:pt idx="1303">
                  <c:v>48447.292398652979</c:v>
                </c:pt>
                <c:pt idx="1304">
                  <c:v>48447.292398652979</c:v>
                </c:pt>
                <c:pt idx="1305">
                  <c:v>48259.792398652979</c:v>
                </c:pt>
                <c:pt idx="1306">
                  <c:v>47834.792398652979</c:v>
                </c:pt>
                <c:pt idx="1307">
                  <c:v>47834.792398652979</c:v>
                </c:pt>
                <c:pt idx="1308">
                  <c:v>47834.792398652979</c:v>
                </c:pt>
                <c:pt idx="1309">
                  <c:v>47834.792398652979</c:v>
                </c:pt>
                <c:pt idx="1310">
                  <c:v>47022.292398652979</c:v>
                </c:pt>
                <c:pt idx="1311">
                  <c:v>46772.292398652979</c:v>
                </c:pt>
                <c:pt idx="1312">
                  <c:v>49359.792398652979</c:v>
                </c:pt>
                <c:pt idx="1313">
                  <c:v>49359.792398652979</c:v>
                </c:pt>
                <c:pt idx="1314">
                  <c:v>49359.792398652979</c:v>
                </c:pt>
                <c:pt idx="1315">
                  <c:v>49359.792398652979</c:v>
                </c:pt>
                <c:pt idx="1316">
                  <c:v>49359.792398652979</c:v>
                </c:pt>
                <c:pt idx="1317">
                  <c:v>49359.792398652979</c:v>
                </c:pt>
                <c:pt idx="1318">
                  <c:v>49359.792398652979</c:v>
                </c:pt>
                <c:pt idx="1319">
                  <c:v>49359.792398652979</c:v>
                </c:pt>
                <c:pt idx="1320">
                  <c:v>49359.792398652979</c:v>
                </c:pt>
                <c:pt idx="1321">
                  <c:v>49359.792398652979</c:v>
                </c:pt>
                <c:pt idx="1322">
                  <c:v>49359.792398652979</c:v>
                </c:pt>
                <c:pt idx="1323">
                  <c:v>49359.792398652979</c:v>
                </c:pt>
                <c:pt idx="1324">
                  <c:v>49359.792398652979</c:v>
                </c:pt>
                <c:pt idx="1325">
                  <c:v>49359.792398652979</c:v>
                </c:pt>
                <c:pt idx="1326">
                  <c:v>49359.792398652979</c:v>
                </c:pt>
                <c:pt idx="1327">
                  <c:v>49359.792398652979</c:v>
                </c:pt>
                <c:pt idx="1328">
                  <c:v>49359.792398652979</c:v>
                </c:pt>
                <c:pt idx="1329">
                  <c:v>49359.792398652979</c:v>
                </c:pt>
                <c:pt idx="1330">
                  <c:v>48707.290338838706</c:v>
                </c:pt>
                <c:pt idx="1331">
                  <c:v>48332.290338838706</c:v>
                </c:pt>
                <c:pt idx="1332">
                  <c:v>48332.290338838706</c:v>
                </c:pt>
                <c:pt idx="1333">
                  <c:v>48332.290338838706</c:v>
                </c:pt>
                <c:pt idx="1334">
                  <c:v>48332.290338838706</c:v>
                </c:pt>
                <c:pt idx="1335">
                  <c:v>48332.290338838706</c:v>
                </c:pt>
                <c:pt idx="1336">
                  <c:v>48332.290338838706</c:v>
                </c:pt>
                <c:pt idx="1337">
                  <c:v>48332.290338838706</c:v>
                </c:pt>
                <c:pt idx="1338">
                  <c:v>48332.290338838706</c:v>
                </c:pt>
                <c:pt idx="1339">
                  <c:v>48332.290338838706</c:v>
                </c:pt>
                <c:pt idx="1340">
                  <c:v>48332.290338838706</c:v>
                </c:pt>
                <c:pt idx="1341">
                  <c:v>48332.290338838706</c:v>
                </c:pt>
                <c:pt idx="1342">
                  <c:v>48332.290338838706</c:v>
                </c:pt>
                <c:pt idx="1343">
                  <c:v>48332.290338838706</c:v>
                </c:pt>
                <c:pt idx="1344">
                  <c:v>48332.290338838706</c:v>
                </c:pt>
                <c:pt idx="1345">
                  <c:v>48332.290338838706</c:v>
                </c:pt>
                <c:pt idx="1346">
                  <c:v>48332.290338838706</c:v>
                </c:pt>
                <c:pt idx="1347">
                  <c:v>48332.290338838706</c:v>
                </c:pt>
                <c:pt idx="1348">
                  <c:v>48332.290338838706</c:v>
                </c:pt>
                <c:pt idx="1349">
                  <c:v>48332.290338838706</c:v>
                </c:pt>
                <c:pt idx="1350">
                  <c:v>48332.290338838706</c:v>
                </c:pt>
                <c:pt idx="1351">
                  <c:v>48332.290338838706</c:v>
                </c:pt>
                <c:pt idx="1352">
                  <c:v>48332.290338838706</c:v>
                </c:pt>
                <c:pt idx="1353">
                  <c:v>48332.290338838706</c:v>
                </c:pt>
                <c:pt idx="1354">
                  <c:v>48332.290338838706</c:v>
                </c:pt>
                <c:pt idx="1355">
                  <c:v>48332.290338838706</c:v>
                </c:pt>
                <c:pt idx="1356">
                  <c:v>48332.290338838706</c:v>
                </c:pt>
                <c:pt idx="1357">
                  <c:v>48332.290338838706</c:v>
                </c:pt>
                <c:pt idx="1358">
                  <c:v>48332.290338838706</c:v>
                </c:pt>
                <c:pt idx="1359">
                  <c:v>48332.290338838706</c:v>
                </c:pt>
                <c:pt idx="1360">
                  <c:v>48332.290338838706</c:v>
                </c:pt>
                <c:pt idx="1361">
                  <c:v>48332.290338838706</c:v>
                </c:pt>
                <c:pt idx="1362">
                  <c:v>47769.790338838706</c:v>
                </c:pt>
                <c:pt idx="1363">
                  <c:v>47769.790338838706</c:v>
                </c:pt>
                <c:pt idx="1364">
                  <c:v>47769.790338838706</c:v>
                </c:pt>
                <c:pt idx="1365">
                  <c:v>47869.790338838706</c:v>
                </c:pt>
                <c:pt idx="1366">
                  <c:v>47869.790338838706</c:v>
                </c:pt>
                <c:pt idx="1367">
                  <c:v>47219.790338838706</c:v>
                </c:pt>
                <c:pt idx="1368">
                  <c:v>46607.290338838706</c:v>
                </c:pt>
                <c:pt idx="1369">
                  <c:v>49719.790338838706</c:v>
                </c:pt>
                <c:pt idx="1370">
                  <c:v>49719.790338838706</c:v>
                </c:pt>
                <c:pt idx="1371">
                  <c:v>49719.790338838706</c:v>
                </c:pt>
                <c:pt idx="1372">
                  <c:v>49719.790338838706</c:v>
                </c:pt>
                <c:pt idx="1373">
                  <c:v>49719.790338838706</c:v>
                </c:pt>
                <c:pt idx="1374">
                  <c:v>49719.790338838706</c:v>
                </c:pt>
                <c:pt idx="1375">
                  <c:v>49719.790338838706</c:v>
                </c:pt>
                <c:pt idx="1376">
                  <c:v>49719.790338838706</c:v>
                </c:pt>
                <c:pt idx="1377">
                  <c:v>49719.790338838706</c:v>
                </c:pt>
                <c:pt idx="1378">
                  <c:v>49719.790338838706</c:v>
                </c:pt>
                <c:pt idx="1379">
                  <c:v>49719.790338838706</c:v>
                </c:pt>
                <c:pt idx="1380">
                  <c:v>48982.290338838706</c:v>
                </c:pt>
                <c:pt idx="1381">
                  <c:v>49207.290338838706</c:v>
                </c:pt>
                <c:pt idx="1382">
                  <c:v>49207.290338838706</c:v>
                </c:pt>
                <c:pt idx="1383">
                  <c:v>49207.290338838706</c:v>
                </c:pt>
                <c:pt idx="1384">
                  <c:v>49207.290338838706</c:v>
                </c:pt>
                <c:pt idx="1385">
                  <c:v>49207.290338838706</c:v>
                </c:pt>
                <c:pt idx="1386">
                  <c:v>49207.290338838706</c:v>
                </c:pt>
                <c:pt idx="1387">
                  <c:v>49207.290338838706</c:v>
                </c:pt>
                <c:pt idx="1388">
                  <c:v>48794.790338838706</c:v>
                </c:pt>
                <c:pt idx="1389">
                  <c:v>48794.790338838706</c:v>
                </c:pt>
                <c:pt idx="1390">
                  <c:v>48794.790338838706</c:v>
                </c:pt>
                <c:pt idx="1391">
                  <c:v>48794.790338838706</c:v>
                </c:pt>
                <c:pt idx="1392">
                  <c:v>48794.790338838706</c:v>
                </c:pt>
                <c:pt idx="1393">
                  <c:v>48794.790338838706</c:v>
                </c:pt>
                <c:pt idx="1394">
                  <c:v>48794.790338838706</c:v>
                </c:pt>
                <c:pt idx="1395">
                  <c:v>48794.790338838706</c:v>
                </c:pt>
                <c:pt idx="1396">
                  <c:v>48794.790338838706</c:v>
                </c:pt>
                <c:pt idx="1397">
                  <c:v>50419.790338838706</c:v>
                </c:pt>
                <c:pt idx="1398">
                  <c:v>50419.790338838706</c:v>
                </c:pt>
                <c:pt idx="1399">
                  <c:v>50419.790338838706</c:v>
                </c:pt>
                <c:pt idx="1400">
                  <c:v>50419.790338838706</c:v>
                </c:pt>
                <c:pt idx="1401">
                  <c:v>50419.790338838706</c:v>
                </c:pt>
                <c:pt idx="1402">
                  <c:v>50419.790338838706</c:v>
                </c:pt>
                <c:pt idx="1403">
                  <c:v>50419.790338838706</c:v>
                </c:pt>
                <c:pt idx="1404">
                  <c:v>50419.790338838706</c:v>
                </c:pt>
                <c:pt idx="1405">
                  <c:v>50419.790338838706</c:v>
                </c:pt>
                <c:pt idx="1406">
                  <c:v>50419.790338838706</c:v>
                </c:pt>
                <c:pt idx="1407">
                  <c:v>50419.790338838706</c:v>
                </c:pt>
                <c:pt idx="1408">
                  <c:v>50419.790338838706</c:v>
                </c:pt>
                <c:pt idx="1409">
                  <c:v>50419.790338838706</c:v>
                </c:pt>
                <c:pt idx="1410">
                  <c:v>50419.790338838706</c:v>
                </c:pt>
                <c:pt idx="1411">
                  <c:v>50419.790338838706</c:v>
                </c:pt>
                <c:pt idx="1412">
                  <c:v>50419.790338838706</c:v>
                </c:pt>
                <c:pt idx="1413">
                  <c:v>50419.790338838706</c:v>
                </c:pt>
                <c:pt idx="1414">
                  <c:v>50419.790338838706</c:v>
                </c:pt>
                <c:pt idx="1415">
                  <c:v>50419.790338838706</c:v>
                </c:pt>
                <c:pt idx="1416">
                  <c:v>50419.790338838706</c:v>
                </c:pt>
                <c:pt idx="1417">
                  <c:v>50419.790338838706</c:v>
                </c:pt>
                <c:pt idx="1418">
                  <c:v>50419.790338838706</c:v>
                </c:pt>
                <c:pt idx="1419">
                  <c:v>50419.790338838706</c:v>
                </c:pt>
                <c:pt idx="1420">
                  <c:v>50419.790338838706</c:v>
                </c:pt>
                <c:pt idx="1421">
                  <c:v>50419.790338838706</c:v>
                </c:pt>
                <c:pt idx="1422">
                  <c:v>49869.790338838706</c:v>
                </c:pt>
                <c:pt idx="1423">
                  <c:v>49494.790338838706</c:v>
                </c:pt>
                <c:pt idx="1424">
                  <c:v>49557.290338838706</c:v>
                </c:pt>
                <c:pt idx="1425">
                  <c:v>49294.790338838706</c:v>
                </c:pt>
                <c:pt idx="1426">
                  <c:v>49294.790338838706</c:v>
                </c:pt>
                <c:pt idx="1427">
                  <c:v>49294.790338838706</c:v>
                </c:pt>
                <c:pt idx="1428">
                  <c:v>48932.290338838706</c:v>
                </c:pt>
                <c:pt idx="1429">
                  <c:v>48932.290338838706</c:v>
                </c:pt>
                <c:pt idx="1430">
                  <c:v>49544.790338838706</c:v>
                </c:pt>
                <c:pt idx="1431">
                  <c:v>49544.790338838706</c:v>
                </c:pt>
                <c:pt idx="1432">
                  <c:v>49544.790338838706</c:v>
                </c:pt>
                <c:pt idx="1433">
                  <c:v>49544.790338838706</c:v>
                </c:pt>
                <c:pt idx="1434">
                  <c:v>49544.790338838706</c:v>
                </c:pt>
                <c:pt idx="1435">
                  <c:v>49544.790338838706</c:v>
                </c:pt>
                <c:pt idx="1436">
                  <c:v>49544.790338838706</c:v>
                </c:pt>
                <c:pt idx="1437">
                  <c:v>49544.790338838706</c:v>
                </c:pt>
                <c:pt idx="1438">
                  <c:v>49107.290338838706</c:v>
                </c:pt>
                <c:pt idx="1439">
                  <c:v>49007.290338838706</c:v>
                </c:pt>
                <c:pt idx="1440">
                  <c:v>49007.290338838706</c:v>
                </c:pt>
                <c:pt idx="1441">
                  <c:v>49007.290338838706</c:v>
                </c:pt>
                <c:pt idx="1442">
                  <c:v>49794.790338838706</c:v>
                </c:pt>
                <c:pt idx="1443">
                  <c:v>49794.790338838706</c:v>
                </c:pt>
                <c:pt idx="1444">
                  <c:v>49794.790338838706</c:v>
                </c:pt>
                <c:pt idx="1445">
                  <c:v>49794.790338838706</c:v>
                </c:pt>
                <c:pt idx="1446">
                  <c:v>49794.790338838706</c:v>
                </c:pt>
                <c:pt idx="1447">
                  <c:v>49794.790338838706</c:v>
                </c:pt>
                <c:pt idx="1448">
                  <c:v>49794.790338838706</c:v>
                </c:pt>
                <c:pt idx="1449">
                  <c:v>49794.790338838706</c:v>
                </c:pt>
                <c:pt idx="1450">
                  <c:v>49894.790338838706</c:v>
                </c:pt>
                <c:pt idx="1451">
                  <c:v>49894.790338838706</c:v>
                </c:pt>
                <c:pt idx="1452">
                  <c:v>49894.790338838706</c:v>
                </c:pt>
                <c:pt idx="1453">
                  <c:v>49894.790338838706</c:v>
                </c:pt>
                <c:pt idx="1454">
                  <c:v>49894.790338838706</c:v>
                </c:pt>
                <c:pt idx="1455">
                  <c:v>49894.790338838706</c:v>
                </c:pt>
                <c:pt idx="1456">
                  <c:v>49894.790338838706</c:v>
                </c:pt>
                <c:pt idx="1457">
                  <c:v>49894.790338838706</c:v>
                </c:pt>
                <c:pt idx="1458">
                  <c:v>49894.790338838706</c:v>
                </c:pt>
                <c:pt idx="1459">
                  <c:v>49894.790338838706</c:v>
                </c:pt>
                <c:pt idx="1460">
                  <c:v>49894.790338838706</c:v>
                </c:pt>
                <c:pt idx="1461">
                  <c:v>49894.790338838706</c:v>
                </c:pt>
                <c:pt idx="1462">
                  <c:v>49894.790338838706</c:v>
                </c:pt>
                <c:pt idx="1463">
                  <c:v>49894.790338838706</c:v>
                </c:pt>
                <c:pt idx="1464">
                  <c:v>49894.790338838706</c:v>
                </c:pt>
                <c:pt idx="1465">
                  <c:v>49894.790338838706</c:v>
                </c:pt>
                <c:pt idx="1466">
                  <c:v>49894.790338838706</c:v>
                </c:pt>
                <c:pt idx="1467">
                  <c:v>49894.790338838706</c:v>
                </c:pt>
                <c:pt idx="1468">
                  <c:v>49894.790338838706</c:v>
                </c:pt>
                <c:pt idx="1469">
                  <c:v>49894.790338838706</c:v>
                </c:pt>
                <c:pt idx="1470">
                  <c:v>49894.790338838706</c:v>
                </c:pt>
                <c:pt idx="1471">
                  <c:v>49894.790338838706</c:v>
                </c:pt>
                <c:pt idx="1472">
                  <c:v>49894.790338838706</c:v>
                </c:pt>
                <c:pt idx="1473">
                  <c:v>49894.790338838706</c:v>
                </c:pt>
                <c:pt idx="1474">
                  <c:v>49894.790338838706</c:v>
                </c:pt>
                <c:pt idx="1475">
                  <c:v>49894.790338838706</c:v>
                </c:pt>
                <c:pt idx="1476">
                  <c:v>49894.790338838706</c:v>
                </c:pt>
                <c:pt idx="1477">
                  <c:v>49894.790338838706</c:v>
                </c:pt>
                <c:pt idx="1478">
                  <c:v>49894.790338838706</c:v>
                </c:pt>
                <c:pt idx="1479">
                  <c:v>49894.790338838706</c:v>
                </c:pt>
                <c:pt idx="1480">
                  <c:v>49894.790338838706</c:v>
                </c:pt>
                <c:pt idx="1481">
                  <c:v>49894.790338838706</c:v>
                </c:pt>
                <c:pt idx="1482">
                  <c:v>49894.790338838706</c:v>
                </c:pt>
                <c:pt idx="1483">
                  <c:v>49894.790338838706</c:v>
                </c:pt>
                <c:pt idx="1484">
                  <c:v>49894.790338838706</c:v>
                </c:pt>
                <c:pt idx="1485">
                  <c:v>49894.790338838706</c:v>
                </c:pt>
                <c:pt idx="1486">
                  <c:v>49894.790338838706</c:v>
                </c:pt>
                <c:pt idx="1487">
                  <c:v>49894.790338838706</c:v>
                </c:pt>
                <c:pt idx="1488">
                  <c:v>49894.790338838706</c:v>
                </c:pt>
                <c:pt idx="1489">
                  <c:v>49894.790338838706</c:v>
                </c:pt>
                <c:pt idx="1490">
                  <c:v>49894.790338838706</c:v>
                </c:pt>
                <c:pt idx="1491">
                  <c:v>49894.790338838706</c:v>
                </c:pt>
                <c:pt idx="1492">
                  <c:v>49894.790338838706</c:v>
                </c:pt>
                <c:pt idx="1493">
                  <c:v>49894.790338838706</c:v>
                </c:pt>
                <c:pt idx="1494">
                  <c:v>49382.290338838706</c:v>
                </c:pt>
                <c:pt idx="1495">
                  <c:v>54032.290338838706</c:v>
                </c:pt>
                <c:pt idx="1496">
                  <c:v>54032.290338838706</c:v>
                </c:pt>
                <c:pt idx="1497">
                  <c:v>54032.290338838706</c:v>
                </c:pt>
                <c:pt idx="1498">
                  <c:v>54032.290338838706</c:v>
                </c:pt>
                <c:pt idx="1499">
                  <c:v>54032.290338838706</c:v>
                </c:pt>
                <c:pt idx="1500">
                  <c:v>54032.290338838706</c:v>
                </c:pt>
                <c:pt idx="1501">
                  <c:v>54032.290338838706</c:v>
                </c:pt>
                <c:pt idx="1502">
                  <c:v>53907.290338838706</c:v>
                </c:pt>
                <c:pt idx="1503">
                  <c:v>53907.290338838706</c:v>
                </c:pt>
                <c:pt idx="1504">
                  <c:v>53907.290338838706</c:v>
                </c:pt>
                <c:pt idx="1505">
                  <c:v>53907.290338838706</c:v>
                </c:pt>
                <c:pt idx="1506">
                  <c:v>53907.290338838706</c:v>
                </c:pt>
                <c:pt idx="1507">
                  <c:v>54832.290338838706</c:v>
                </c:pt>
                <c:pt idx="1508">
                  <c:v>54832.290338838706</c:v>
                </c:pt>
                <c:pt idx="1509">
                  <c:v>54832.290338838706</c:v>
                </c:pt>
                <c:pt idx="1510">
                  <c:v>54832.290338838706</c:v>
                </c:pt>
                <c:pt idx="1511">
                  <c:v>54832.290338838706</c:v>
                </c:pt>
                <c:pt idx="1512">
                  <c:v>54832.290338838706</c:v>
                </c:pt>
                <c:pt idx="1513">
                  <c:v>54832.290338838706</c:v>
                </c:pt>
                <c:pt idx="1514">
                  <c:v>54832.290338838706</c:v>
                </c:pt>
                <c:pt idx="1515">
                  <c:v>54144.790338838706</c:v>
                </c:pt>
                <c:pt idx="1516">
                  <c:v>53332.290338838706</c:v>
                </c:pt>
                <c:pt idx="1517">
                  <c:v>52569.790338838706</c:v>
                </c:pt>
                <c:pt idx="1518">
                  <c:v>52569.790338838706</c:v>
                </c:pt>
                <c:pt idx="1519">
                  <c:v>52569.790338838706</c:v>
                </c:pt>
                <c:pt idx="1520">
                  <c:v>54644.790338838706</c:v>
                </c:pt>
                <c:pt idx="1521">
                  <c:v>54644.790338838706</c:v>
                </c:pt>
                <c:pt idx="1522">
                  <c:v>54644.790338838706</c:v>
                </c:pt>
                <c:pt idx="1523">
                  <c:v>54644.790338838706</c:v>
                </c:pt>
                <c:pt idx="1524">
                  <c:v>54644.790338838706</c:v>
                </c:pt>
                <c:pt idx="1525">
                  <c:v>54644.790338838706</c:v>
                </c:pt>
                <c:pt idx="1526">
                  <c:v>54644.790338838706</c:v>
                </c:pt>
                <c:pt idx="1527">
                  <c:v>54644.790338838706</c:v>
                </c:pt>
                <c:pt idx="1528">
                  <c:v>54644.790338838706</c:v>
                </c:pt>
                <c:pt idx="1529">
                  <c:v>54644.790338838706</c:v>
                </c:pt>
                <c:pt idx="1530">
                  <c:v>54644.790338838706</c:v>
                </c:pt>
                <c:pt idx="1531">
                  <c:v>54644.790338838706</c:v>
                </c:pt>
                <c:pt idx="1532">
                  <c:v>54644.790338838706</c:v>
                </c:pt>
                <c:pt idx="1533">
                  <c:v>54644.790338838706</c:v>
                </c:pt>
                <c:pt idx="1534">
                  <c:v>54644.790338838706</c:v>
                </c:pt>
                <c:pt idx="1535">
                  <c:v>54644.790338838706</c:v>
                </c:pt>
                <c:pt idx="1536">
                  <c:v>54644.790338838706</c:v>
                </c:pt>
                <c:pt idx="1537">
                  <c:v>54644.790338838706</c:v>
                </c:pt>
                <c:pt idx="1538">
                  <c:v>54644.790338838706</c:v>
                </c:pt>
                <c:pt idx="1539">
                  <c:v>54644.790338838706</c:v>
                </c:pt>
                <c:pt idx="1540">
                  <c:v>54644.790338838706</c:v>
                </c:pt>
                <c:pt idx="1541">
                  <c:v>54644.790338838706</c:v>
                </c:pt>
                <c:pt idx="1542">
                  <c:v>54519.790338838706</c:v>
                </c:pt>
                <c:pt idx="1543">
                  <c:v>54519.790338838706</c:v>
                </c:pt>
                <c:pt idx="1544">
                  <c:v>54519.790338838706</c:v>
                </c:pt>
                <c:pt idx="1545">
                  <c:v>54519.790338838706</c:v>
                </c:pt>
                <c:pt idx="1546">
                  <c:v>54519.790338838706</c:v>
                </c:pt>
                <c:pt idx="1547">
                  <c:v>54519.790338838706</c:v>
                </c:pt>
                <c:pt idx="1548">
                  <c:v>54519.790338838706</c:v>
                </c:pt>
                <c:pt idx="1549">
                  <c:v>54519.790338838706</c:v>
                </c:pt>
                <c:pt idx="1550">
                  <c:v>54519.790338838706</c:v>
                </c:pt>
                <c:pt idx="1551">
                  <c:v>54519.790338838706</c:v>
                </c:pt>
                <c:pt idx="1552">
                  <c:v>54519.790338838706</c:v>
                </c:pt>
                <c:pt idx="1553">
                  <c:v>54519.790338838706</c:v>
                </c:pt>
                <c:pt idx="1554">
                  <c:v>54519.790338838706</c:v>
                </c:pt>
                <c:pt idx="1555">
                  <c:v>54519.790338838706</c:v>
                </c:pt>
                <c:pt idx="1556">
                  <c:v>54519.790338838706</c:v>
                </c:pt>
                <c:pt idx="1557">
                  <c:v>54519.790338838706</c:v>
                </c:pt>
                <c:pt idx="1558">
                  <c:v>54519.790338838706</c:v>
                </c:pt>
                <c:pt idx="1559">
                  <c:v>54519.790338838706</c:v>
                </c:pt>
                <c:pt idx="1560">
                  <c:v>54519.790338838706</c:v>
                </c:pt>
                <c:pt idx="1561">
                  <c:v>54519.790338838706</c:v>
                </c:pt>
                <c:pt idx="1562">
                  <c:v>54519.790338838706</c:v>
                </c:pt>
                <c:pt idx="1563">
                  <c:v>54519.790338838706</c:v>
                </c:pt>
                <c:pt idx="1564">
                  <c:v>54519.790338838706</c:v>
                </c:pt>
                <c:pt idx="1565">
                  <c:v>54519.790338838706</c:v>
                </c:pt>
                <c:pt idx="1566">
                  <c:v>54519.790338838706</c:v>
                </c:pt>
                <c:pt idx="1567">
                  <c:v>54519.790338838706</c:v>
                </c:pt>
                <c:pt idx="1568">
                  <c:v>54519.790338838706</c:v>
                </c:pt>
                <c:pt idx="1569">
                  <c:v>53807.290338838706</c:v>
                </c:pt>
                <c:pt idx="1570">
                  <c:v>54394.790338838706</c:v>
                </c:pt>
                <c:pt idx="1571">
                  <c:v>53819.790338838706</c:v>
                </c:pt>
                <c:pt idx="1572">
                  <c:v>52907.290338838706</c:v>
                </c:pt>
                <c:pt idx="1573">
                  <c:v>55182.290338838706</c:v>
                </c:pt>
                <c:pt idx="1574">
                  <c:v>55182.290338838706</c:v>
                </c:pt>
                <c:pt idx="1575">
                  <c:v>55182.290338838706</c:v>
                </c:pt>
                <c:pt idx="1576">
                  <c:v>55182.290338838706</c:v>
                </c:pt>
                <c:pt idx="1577">
                  <c:v>55182.290338838706</c:v>
                </c:pt>
                <c:pt idx="1578">
                  <c:v>55244.790338838706</c:v>
                </c:pt>
                <c:pt idx="1579">
                  <c:v>55244.790338838706</c:v>
                </c:pt>
                <c:pt idx="1580">
                  <c:v>55244.790338838706</c:v>
                </c:pt>
                <c:pt idx="1581">
                  <c:v>55244.790338838706</c:v>
                </c:pt>
                <c:pt idx="1582">
                  <c:v>55244.790338838706</c:v>
                </c:pt>
                <c:pt idx="1583">
                  <c:v>55244.790338838706</c:v>
                </c:pt>
                <c:pt idx="1584">
                  <c:v>55244.790338838706</c:v>
                </c:pt>
                <c:pt idx="1585">
                  <c:v>55244.790338838706</c:v>
                </c:pt>
                <c:pt idx="1586">
                  <c:v>55244.790338838706</c:v>
                </c:pt>
                <c:pt idx="1587">
                  <c:v>55244.790338838706</c:v>
                </c:pt>
                <c:pt idx="1588">
                  <c:v>55244.790338838706</c:v>
                </c:pt>
                <c:pt idx="1589">
                  <c:v>55244.790338838706</c:v>
                </c:pt>
                <c:pt idx="1590">
                  <c:v>55244.790338838706</c:v>
                </c:pt>
                <c:pt idx="1591">
                  <c:v>55244.790338838706</c:v>
                </c:pt>
                <c:pt idx="1592">
                  <c:v>55694.790338838706</c:v>
                </c:pt>
                <c:pt idx="1593">
                  <c:v>55694.790338838706</c:v>
                </c:pt>
                <c:pt idx="1594">
                  <c:v>55694.790338838706</c:v>
                </c:pt>
                <c:pt idx="1595">
                  <c:v>55694.790338838706</c:v>
                </c:pt>
                <c:pt idx="1596">
                  <c:v>55694.790338838706</c:v>
                </c:pt>
                <c:pt idx="1597">
                  <c:v>53169.790338838706</c:v>
                </c:pt>
                <c:pt idx="1598">
                  <c:v>51969.790338838706</c:v>
                </c:pt>
                <c:pt idx="1599">
                  <c:v>56844.790338838706</c:v>
                </c:pt>
                <c:pt idx="1600">
                  <c:v>56844.790338838706</c:v>
                </c:pt>
                <c:pt idx="1601">
                  <c:v>56844.790338838706</c:v>
                </c:pt>
                <c:pt idx="1602">
                  <c:v>56844.790338838706</c:v>
                </c:pt>
                <c:pt idx="1603">
                  <c:v>56844.790338838706</c:v>
                </c:pt>
                <c:pt idx="1604">
                  <c:v>56844.790338838706</c:v>
                </c:pt>
                <c:pt idx="1605">
                  <c:v>56844.790338838706</c:v>
                </c:pt>
                <c:pt idx="1606">
                  <c:v>56844.790338838706</c:v>
                </c:pt>
                <c:pt idx="1607">
                  <c:v>56844.790338838706</c:v>
                </c:pt>
                <c:pt idx="1608">
                  <c:v>54919.790338838706</c:v>
                </c:pt>
                <c:pt idx="1609">
                  <c:v>54919.790338838706</c:v>
                </c:pt>
                <c:pt idx="1610">
                  <c:v>54919.790338838706</c:v>
                </c:pt>
                <c:pt idx="1611">
                  <c:v>53982.290338838706</c:v>
                </c:pt>
                <c:pt idx="1612">
                  <c:v>52394.790338838706</c:v>
                </c:pt>
                <c:pt idx="1613">
                  <c:v>52407.290338838706</c:v>
                </c:pt>
                <c:pt idx="1614">
                  <c:v>52407.290338838706</c:v>
                </c:pt>
                <c:pt idx="1615">
                  <c:v>52407.290338838706</c:v>
                </c:pt>
                <c:pt idx="1616">
                  <c:v>52407.290338838706</c:v>
                </c:pt>
                <c:pt idx="1617">
                  <c:v>52407.290338838706</c:v>
                </c:pt>
                <c:pt idx="1618">
                  <c:v>52769.790338838706</c:v>
                </c:pt>
                <c:pt idx="1619">
                  <c:v>52769.790338838706</c:v>
                </c:pt>
                <c:pt idx="1620">
                  <c:v>51969.790338838706</c:v>
                </c:pt>
                <c:pt idx="1621">
                  <c:v>52419.790338838706</c:v>
                </c:pt>
                <c:pt idx="1622">
                  <c:v>52419.790338838706</c:v>
                </c:pt>
                <c:pt idx="1623">
                  <c:v>52419.790338838706</c:v>
                </c:pt>
                <c:pt idx="1624">
                  <c:v>52419.790338838706</c:v>
                </c:pt>
                <c:pt idx="1625">
                  <c:v>52419.790338838706</c:v>
                </c:pt>
                <c:pt idx="1626">
                  <c:v>52419.790338838706</c:v>
                </c:pt>
                <c:pt idx="1627">
                  <c:v>52419.790338838706</c:v>
                </c:pt>
                <c:pt idx="1628">
                  <c:v>52419.790338838706</c:v>
                </c:pt>
                <c:pt idx="1629">
                  <c:v>52419.790338838706</c:v>
                </c:pt>
                <c:pt idx="1630">
                  <c:v>52419.790338838706</c:v>
                </c:pt>
                <c:pt idx="1631">
                  <c:v>52419.790338838706</c:v>
                </c:pt>
                <c:pt idx="1632">
                  <c:v>52419.790338838706</c:v>
                </c:pt>
                <c:pt idx="1633">
                  <c:v>52419.790338838706</c:v>
                </c:pt>
                <c:pt idx="1634">
                  <c:v>52419.790338838706</c:v>
                </c:pt>
                <c:pt idx="1635">
                  <c:v>52419.790338838706</c:v>
                </c:pt>
                <c:pt idx="1636">
                  <c:v>52694.790338838706</c:v>
                </c:pt>
                <c:pt idx="1637">
                  <c:v>52694.790338838706</c:v>
                </c:pt>
                <c:pt idx="1638">
                  <c:v>52694.790338838706</c:v>
                </c:pt>
                <c:pt idx="1639">
                  <c:v>50894.790338838706</c:v>
                </c:pt>
                <c:pt idx="1640">
                  <c:v>53169.790338838706</c:v>
                </c:pt>
                <c:pt idx="1641">
                  <c:v>53169.790338838706</c:v>
                </c:pt>
                <c:pt idx="1642">
                  <c:v>53169.790338838706</c:v>
                </c:pt>
                <c:pt idx="1643">
                  <c:v>53169.790338838706</c:v>
                </c:pt>
                <c:pt idx="1644">
                  <c:v>53169.790338838706</c:v>
                </c:pt>
                <c:pt idx="1645">
                  <c:v>53169.790338838706</c:v>
                </c:pt>
                <c:pt idx="1646">
                  <c:v>53169.790338838706</c:v>
                </c:pt>
                <c:pt idx="1647">
                  <c:v>53169.790338838706</c:v>
                </c:pt>
                <c:pt idx="1648">
                  <c:v>53169.790338838706</c:v>
                </c:pt>
                <c:pt idx="1649">
                  <c:v>53169.790338838706</c:v>
                </c:pt>
                <c:pt idx="1650">
                  <c:v>53169.790338838706</c:v>
                </c:pt>
                <c:pt idx="1651">
                  <c:v>53169.790338838706</c:v>
                </c:pt>
                <c:pt idx="1652">
                  <c:v>53169.790338838706</c:v>
                </c:pt>
                <c:pt idx="1653">
                  <c:v>53169.790338838706</c:v>
                </c:pt>
                <c:pt idx="1654">
                  <c:v>53169.790338838706</c:v>
                </c:pt>
                <c:pt idx="1655">
                  <c:v>53169.790338838706</c:v>
                </c:pt>
                <c:pt idx="1656">
                  <c:v>53169.790338838706</c:v>
                </c:pt>
                <c:pt idx="1657">
                  <c:v>53169.790338838706</c:v>
                </c:pt>
                <c:pt idx="1658">
                  <c:v>53169.790338838706</c:v>
                </c:pt>
                <c:pt idx="1659">
                  <c:v>53169.790338838706</c:v>
                </c:pt>
                <c:pt idx="1660">
                  <c:v>54069.790338838706</c:v>
                </c:pt>
                <c:pt idx="1661">
                  <c:v>54069.790338838706</c:v>
                </c:pt>
                <c:pt idx="1662">
                  <c:v>53657.290338838706</c:v>
                </c:pt>
                <c:pt idx="1663">
                  <c:v>55919.790338838706</c:v>
                </c:pt>
                <c:pt idx="1664">
                  <c:v>55919.790338838706</c:v>
                </c:pt>
                <c:pt idx="1665">
                  <c:v>55919.790338838706</c:v>
                </c:pt>
                <c:pt idx="1666">
                  <c:v>55919.790338838706</c:v>
                </c:pt>
                <c:pt idx="1667">
                  <c:v>56457.290338838706</c:v>
                </c:pt>
                <c:pt idx="1668">
                  <c:v>56457.290338838706</c:v>
                </c:pt>
                <c:pt idx="1669">
                  <c:v>56457.290338838706</c:v>
                </c:pt>
                <c:pt idx="1670">
                  <c:v>55057.290338838706</c:v>
                </c:pt>
                <c:pt idx="1671">
                  <c:v>53394.790338838706</c:v>
                </c:pt>
                <c:pt idx="1672">
                  <c:v>53394.790338838706</c:v>
                </c:pt>
                <c:pt idx="1673">
                  <c:v>53394.790338838706</c:v>
                </c:pt>
                <c:pt idx="1674">
                  <c:v>55544.790338838706</c:v>
                </c:pt>
                <c:pt idx="1675">
                  <c:v>55544.790338838706</c:v>
                </c:pt>
                <c:pt idx="1676">
                  <c:v>55544.790338838706</c:v>
                </c:pt>
                <c:pt idx="1677">
                  <c:v>55544.790338838706</c:v>
                </c:pt>
                <c:pt idx="1678">
                  <c:v>55544.790338838706</c:v>
                </c:pt>
                <c:pt idx="1679">
                  <c:v>55544.790338838706</c:v>
                </c:pt>
                <c:pt idx="1680">
                  <c:v>55544.790338838706</c:v>
                </c:pt>
                <c:pt idx="1681">
                  <c:v>54782.290338838706</c:v>
                </c:pt>
                <c:pt idx="1682">
                  <c:v>54457.290338838706</c:v>
                </c:pt>
                <c:pt idx="1683">
                  <c:v>56044.790338838706</c:v>
                </c:pt>
                <c:pt idx="1684">
                  <c:v>56044.790338838706</c:v>
                </c:pt>
                <c:pt idx="1685">
                  <c:v>56044.790338838706</c:v>
                </c:pt>
                <c:pt idx="1686">
                  <c:v>56044.790338838706</c:v>
                </c:pt>
                <c:pt idx="1687">
                  <c:v>56044.790338838706</c:v>
                </c:pt>
                <c:pt idx="1688">
                  <c:v>56044.790338838706</c:v>
                </c:pt>
                <c:pt idx="1689">
                  <c:v>56044.790338838706</c:v>
                </c:pt>
                <c:pt idx="1690">
                  <c:v>54482.290338838706</c:v>
                </c:pt>
                <c:pt idx="1691">
                  <c:v>54882.079362647513</c:v>
                </c:pt>
                <c:pt idx="1692">
                  <c:v>54882.079362647513</c:v>
                </c:pt>
                <c:pt idx="1693">
                  <c:v>54882.079362647513</c:v>
                </c:pt>
                <c:pt idx="1694">
                  <c:v>54882.079362647513</c:v>
                </c:pt>
                <c:pt idx="1695">
                  <c:v>54882.079362647513</c:v>
                </c:pt>
                <c:pt idx="1696">
                  <c:v>54882.079362647513</c:v>
                </c:pt>
                <c:pt idx="1697">
                  <c:v>54882.079362647513</c:v>
                </c:pt>
                <c:pt idx="1698">
                  <c:v>54882.079362647513</c:v>
                </c:pt>
                <c:pt idx="1699">
                  <c:v>54882.079362647513</c:v>
                </c:pt>
                <c:pt idx="1700">
                  <c:v>54882.079362647513</c:v>
                </c:pt>
                <c:pt idx="1701">
                  <c:v>54882.079362647513</c:v>
                </c:pt>
                <c:pt idx="1702">
                  <c:v>54882.079362647513</c:v>
                </c:pt>
                <c:pt idx="1703">
                  <c:v>54882.079362647513</c:v>
                </c:pt>
                <c:pt idx="1704">
                  <c:v>57407.079362647513</c:v>
                </c:pt>
                <c:pt idx="1705">
                  <c:v>57407.079362647513</c:v>
                </c:pt>
                <c:pt idx="1706">
                  <c:v>57407.079362647513</c:v>
                </c:pt>
                <c:pt idx="1707">
                  <c:v>57407.079362647513</c:v>
                </c:pt>
                <c:pt idx="1708">
                  <c:v>57407.079362647513</c:v>
                </c:pt>
                <c:pt idx="1709">
                  <c:v>57407.079362647513</c:v>
                </c:pt>
                <c:pt idx="1710">
                  <c:v>57407.079362647513</c:v>
                </c:pt>
                <c:pt idx="1711">
                  <c:v>57407.079362647513</c:v>
                </c:pt>
                <c:pt idx="1712">
                  <c:v>57407.079362647513</c:v>
                </c:pt>
                <c:pt idx="1713">
                  <c:v>57407.079362647513</c:v>
                </c:pt>
                <c:pt idx="1714">
                  <c:v>57407.079362647513</c:v>
                </c:pt>
                <c:pt idx="1715">
                  <c:v>57407.079362647513</c:v>
                </c:pt>
                <c:pt idx="1716">
                  <c:v>57407.079362647513</c:v>
                </c:pt>
                <c:pt idx="1717">
                  <c:v>57407.079362647513</c:v>
                </c:pt>
                <c:pt idx="1718">
                  <c:v>57407.079362647513</c:v>
                </c:pt>
                <c:pt idx="1719">
                  <c:v>57407.079362647513</c:v>
                </c:pt>
                <c:pt idx="1720">
                  <c:v>56807.079362647513</c:v>
                </c:pt>
                <c:pt idx="1721">
                  <c:v>56807.079362647513</c:v>
                </c:pt>
                <c:pt idx="1722">
                  <c:v>56807.079362647513</c:v>
                </c:pt>
                <c:pt idx="1723">
                  <c:v>57069.579362647513</c:v>
                </c:pt>
                <c:pt idx="1724">
                  <c:v>57069.579362647513</c:v>
                </c:pt>
                <c:pt idx="1725">
                  <c:v>56469.579362647513</c:v>
                </c:pt>
                <c:pt idx="1726">
                  <c:v>56144.579362647513</c:v>
                </c:pt>
                <c:pt idx="1727">
                  <c:v>55644.579362647513</c:v>
                </c:pt>
                <c:pt idx="1728">
                  <c:v>55644.579362647513</c:v>
                </c:pt>
                <c:pt idx="1729">
                  <c:v>55644.579362647513</c:v>
                </c:pt>
                <c:pt idx="1730">
                  <c:v>55644.579362647513</c:v>
                </c:pt>
                <c:pt idx="1731">
                  <c:v>53569.579362647513</c:v>
                </c:pt>
                <c:pt idx="1732">
                  <c:v>50538.88947132969</c:v>
                </c:pt>
                <c:pt idx="1733">
                  <c:v>47351.38947132969</c:v>
                </c:pt>
                <c:pt idx="1734">
                  <c:v>44926.38947132969</c:v>
                </c:pt>
                <c:pt idx="1735">
                  <c:v>44926.38947132969</c:v>
                </c:pt>
                <c:pt idx="1736">
                  <c:v>44926.38947132969</c:v>
                </c:pt>
                <c:pt idx="1737">
                  <c:v>44926.38947132969</c:v>
                </c:pt>
                <c:pt idx="1738">
                  <c:v>44926.38947132969</c:v>
                </c:pt>
                <c:pt idx="1739">
                  <c:v>44513.88947132969</c:v>
                </c:pt>
                <c:pt idx="1740">
                  <c:v>44251.38947132969</c:v>
                </c:pt>
                <c:pt idx="1741">
                  <c:v>43576.38947132969</c:v>
                </c:pt>
                <c:pt idx="1742">
                  <c:v>43576.38947132969</c:v>
                </c:pt>
                <c:pt idx="1743">
                  <c:v>43576.38947132969</c:v>
                </c:pt>
                <c:pt idx="1744">
                  <c:v>43576.38947132969</c:v>
                </c:pt>
                <c:pt idx="1745">
                  <c:v>46138.88947132969</c:v>
                </c:pt>
                <c:pt idx="1746">
                  <c:v>46138.88947132969</c:v>
                </c:pt>
                <c:pt idx="1747">
                  <c:v>46138.88947132969</c:v>
                </c:pt>
                <c:pt idx="1748">
                  <c:v>46138.88947132969</c:v>
                </c:pt>
                <c:pt idx="1749">
                  <c:v>46138.88947132969</c:v>
                </c:pt>
                <c:pt idx="1750">
                  <c:v>46138.88947132969</c:v>
                </c:pt>
                <c:pt idx="1751">
                  <c:v>46138.88947132969</c:v>
                </c:pt>
                <c:pt idx="1752">
                  <c:v>46138.88947132969</c:v>
                </c:pt>
                <c:pt idx="1753">
                  <c:v>46138.88947132969</c:v>
                </c:pt>
                <c:pt idx="1754">
                  <c:v>46138.88947132969</c:v>
                </c:pt>
                <c:pt idx="1755">
                  <c:v>46138.88947132969</c:v>
                </c:pt>
                <c:pt idx="1756">
                  <c:v>46138.88947132969</c:v>
                </c:pt>
                <c:pt idx="1757">
                  <c:v>46138.88947132969</c:v>
                </c:pt>
                <c:pt idx="1758">
                  <c:v>46138.88947132969</c:v>
                </c:pt>
                <c:pt idx="1759">
                  <c:v>46138.88947132969</c:v>
                </c:pt>
                <c:pt idx="1760">
                  <c:v>46138.88947132969</c:v>
                </c:pt>
                <c:pt idx="1761">
                  <c:v>45363.88947132969</c:v>
                </c:pt>
                <c:pt idx="1762">
                  <c:v>45251.38947132969</c:v>
                </c:pt>
                <c:pt idx="1763">
                  <c:v>45251.38947132969</c:v>
                </c:pt>
                <c:pt idx="1764">
                  <c:v>45251.38947132969</c:v>
                </c:pt>
                <c:pt idx="1765">
                  <c:v>44863.88947132969</c:v>
                </c:pt>
                <c:pt idx="1766">
                  <c:v>45413.88947132969</c:v>
                </c:pt>
                <c:pt idx="1767">
                  <c:v>45413.88947132969</c:v>
                </c:pt>
                <c:pt idx="1768">
                  <c:v>46501.38947132969</c:v>
                </c:pt>
                <c:pt idx="1769">
                  <c:v>46501.38947132969</c:v>
                </c:pt>
                <c:pt idx="1770">
                  <c:v>46501.38947132969</c:v>
                </c:pt>
                <c:pt idx="1771">
                  <c:v>46501.38947132969</c:v>
                </c:pt>
                <c:pt idx="1772">
                  <c:v>46501.38947132969</c:v>
                </c:pt>
                <c:pt idx="1773">
                  <c:v>46501.38947132969</c:v>
                </c:pt>
                <c:pt idx="1774">
                  <c:v>46501.38947132969</c:v>
                </c:pt>
                <c:pt idx="1775">
                  <c:v>46413.88947132969</c:v>
                </c:pt>
                <c:pt idx="1776">
                  <c:v>44789.79176422632</c:v>
                </c:pt>
                <c:pt idx="1777">
                  <c:v>44789.79176422632</c:v>
                </c:pt>
                <c:pt idx="1778">
                  <c:v>44789.79176422632</c:v>
                </c:pt>
                <c:pt idx="1779">
                  <c:v>45177.29176422632</c:v>
                </c:pt>
                <c:pt idx="1780">
                  <c:v>43577.29176422632</c:v>
                </c:pt>
                <c:pt idx="1781">
                  <c:v>43577.29176422632</c:v>
                </c:pt>
                <c:pt idx="1782">
                  <c:v>45227.29176422632</c:v>
                </c:pt>
                <c:pt idx="1783">
                  <c:v>45227.29176422632</c:v>
                </c:pt>
                <c:pt idx="1784">
                  <c:v>45227.29176422632</c:v>
                </c:pt>
                <c:pt idx="1785">
                  <c:v>45227.29176422632</c:v>
                </c:pt>
                <c:pt idx="1786">
                  <c:v>45227.29176422632</c:v>
                </c:pt>
                <c:pt idx="1787">
                  <c:v>43764.79176422632</c:v>
                </c:pt>
                <c:pt idx="1788">
                  <c:v>45264.79176422632</c:v>
                </c:pt>
                <c:pt idx="1789">
                  <c:v>45264.79176422632</c:v>
                </c:pt>
                <c:pt idx="1790">
                  <c:v>44477.29176422632</c:v>
                </c:pt>
                <c:pt idx="1791">
                  <c:v>44477.29176422632</c:v>
                </c:pt>
                <c:pt idx="1792">
                  <c:v>44477.29176422632</c:v>
                </c:pt>
                <c:pt idx="1793">
                  <c:v>44302.29176422632</c:v>
                </c:pt>
                <c:pt idx="1794">
                  <c:v>44302.29176422632</c:v>
                </c:pt>
                <c:pt idx="1795">
                  <c:v>47689.79176422632</c:v>
                </c:pt>
                <c:pt idx="1796">
                  <c:v>47689.79176422632</c:v>
                </c:pt>
                <c:pt idx="1797">
                  <c:v>47689.79176422632</c:v>
                </c:pt>
                <c:pt idx="1798">
                  <c:v>47689.79176422632</c:v>
                </c:pt>
                <c:pt idx="1799">
                  <c:v>47689.79176422632</c:v>
                </c:pt>
                <c:pt idx="1800">
                  <c:v>47689.79176422632</c:v>
                </c:pt>
                <c:pt idx="1801">
                  <c:v>47689.79176422632</c:v>
                </c:pt>
                <c:pt idx="1802">
                  <c:v>47689.79176422632</c:v>
                </c:pt>
                <c:pt idx="1803">
                  <c:v>47689.79176422632</c:v>
                </c:pt>
                <c:pt idx="1804">
                  <c:v>47689.79176422632</c:v>
                </c:pt>
                <c:pt idx="1805">
                  <c:v>47689.79176422632</c:v>
                </c:pt>
                <c:pt idx="1806">
                  <c:v>47689.79176422632</c:v>
                </c:pt>
                <c:pt idx="1807">
                  <c:v>47689.79176422632</c:v>
                </c:pt>
                <c:pt idx="1808">
                  <c:v>47689.79176422632</c:v>
                </c:pt>
                <c:pt idx="1809">
                  <c:v>47277.29176422632</c:v>
                </c:pt>
                <c:pt idx="1810">
                  <c:v>46852.29176422632</c:v>
                </c:pt>
                <c:pt idx="1811">
                  <c:v>46477.29176422632</c:v>
                </c:pt>
                <c:pt idx="1812">
                  <c:v>46477.29176422632</c:v>
                </c:pt>
                <c:pt idx="1813">
                  <c:v>46477.29176422632</c:v>
                </c:pt>
                <c:pt idx="1814">
                  <c:v>46364.79176422632</c:v>
                </c:pt>
                <c:pt idx="1815">
                  <c:v>46727.29176422632</c:v>
                </c:pt>
                <c:pt idx="1816">
                  <c:v>46727.29176422632</c:v>
                </c:pt>
                <c:pt idx="1817">
                  <c:v>46589.79176422632</c:v>
                </c:pt>
                <c:pt idx="1818">
                  <c:v>46589.79176422632</c:v>
                </c:pt>
                <c:pt idx="1819">
                  <c:v>46589.79176422632</c:v>
                </c:pt>
                <c:pt idx="1820">
                  <c:v>46589.79176422632</c:v>
                </c:pt>
                <c:pt idx="1821">
                  <c:v>46227.29176422632</c:v>
                </c:pt>
                <c:pt idx="1822">
                  <c:v>46227.29176422632</c:v>
                </c:pt>
                <c:pt idx="1823">
                  <c:v>45777.29176422632</c:v>
                </c:pt>
                <c:pt idx="1824">
                  <c:v>47602.29176422632</c:v>
                </c:pt>
                <c:pt idx="1825">
                  <c:v>47602.29176422632</c:v>
                </c:pt>
                <c:pt idx="1826">
                  <c:v>47602.29176422632</c:v>
                </c:pt>
                <c:pt idx="1827">
                  <c:v>47602.29176422632</c:v>
                </c:pt>
                <c:pt idx="1828">
                  <c:v>47602.29176422632</c:v>
                </c:pt>
                <c:pt idx="1829">
                  <c:v>47602.29176422632</c:v>
                </c:pt>
                <c:pt idx="1830">
                  <c:v>47602.29176422632</c:v>
                </c:pt>
                <c:pt idx="1831">
                  <c:v>47602.29176422632</c:v>
                </c:pt>
                <c:pt idx="1832">
                  <c:v>47602.29176422632</c:v>
                </c:pt>
                <c:pt idx="1833">
                  <c:v>47602.29176422632</c:v>
                </c:pt>
                <c:pt idx="1834">
                  <c:v>47602.29176422632</c:v>
                </c:pt>
                <c:pt idx="1835">
                  <c:v>47602.29176422632</c:v>
                </c:pt>
                <c:pt idx="1836">
                  <c:v>47602.29176422632</c:v>
                </c:pt>
                <c:pt idx="1837">
                  <c:v>47602.29176422632</c:v>
                </c:pt>
                <c:pt idx="1838">
                  <c:v>47602.29176422632</c:v>
                </c:pt>
                <c:pt idx="1839">
                  <c:v>47602.29176422632</c:v>
                </c:pt>
                <c:pt idx="1840">
                  <c:v>47602.29176422632</c:v>
                </c:pt>
                <c:pt idx="1841">
                  <c:v>47602.29176422632</c:v>
                </c:pt>
                <c:pt idx="1842">
                  <c:v>47602.29176422632</c:v>
                </c:pt>
                <c:pt idx="1843">
                  <c:v>47602.29176422632</c:v>
                </c:pt>
                <c:pt idx="1844">
                  <c:v>47602.29176422632</c:v>
                </c:pt>
                <c:pt idx="1845">
                  <c:v>47602.29176422632</c:v>
                </c:pt>
                <c:pt idx="1846">
                  <c:v>47602.29176422632</c:v>
                </c:pt>
                <c:pt idx="1847">
                  <c:v>47602.29176422632</c:v>
                </c:pt>
                <c:pt idx="1848">
                  <c:v>47602.29176422632</c:v>
                </c:pt>
                <c:pt idx="1849">
                  <c:v>47602.29176422632</c:v>
                </c:pt>
                <c:pt idx="1850">
                  <c:v>47602.29176422632</c:v>
                </c:pt>
                <c:pt idx="1851">
                  <c:v>47602.29176422632</c:v>
                </c:pt>
                <c:pt idx="1852">
                  <c:v>47027.29176422632</c:v>
                </c:pt>
                <c:pt idx="1853">
                  <c:v>47027.29176422632</c:v>
                </c:pt>
                <c:pt idx="1854">
                  <c:v>47027.29176422632</c:v>
                </c:pt>
                <c:pt idx="1855">
                  <c:v>47027.29176422632</c:v>
                </c:pt>
                <c:pt idx="1856">
                  <c:v>47027.29176422632</c:v>
                </c:pt>
                <c:pt idx="1857">
                  <c:v>47877.29176422632</c:v>
                </c:pt>
                <c:pt idx="1858">
                  <c:v>47877.29176422632</c:v>
                </c:pt>
                <c:pt idx="1859">
                  <c:v>47877.29176422632</c:v>
                </c:pt>
                <c:pt idx="1860">
                  <c:v>47877.29176422632</c:v>
                </c:pt>
                <c:pt idx="1861">
                  <c:v>47877.29176422632</c:v>
                </c:pt>
                <c:pt idx="1862">
                  <c:v>47877.29176422632</c:v>
                </c:pt>
                <c:pt idx="1863">
                  <c:v>47877.29176422632</c:v>
                </c:pt>
                <c:pt idx="1864">
                  <c:v>47877.29176422632</c:v>
                </c:pt>
                <c:pt idx="1865">
                  <c:v>47877.29176422632</c:v>
                </c:pt>
                <c:pt idx="1866">
                  <c:v>47877.29176422632</c:v>
                </c:pt>
                <c:pt idx="1867">
                  <c:v>47877.29176422632</c:v>
                </c:pt>
                <c:pt idx="1868">
                  <c:v>47877.29176422632</c:v>
                </c:pt>
                <c:pt idx="1869">
                  <c:v>47877.29176422632</c:v>
                </c:pt>
                <c:pt idx="1870">
                  <c:v>47877.29176422632</c:v>
                </c:pt>
                <c:pt idx="1871">
                  <c:v>47877.29176422632</c:v>
                </c:pt>
                <c:pt idx="1872">
                  <c:v>47877.29176422632</c:v>
                </c:pt>
                <c:pt idx="1873">
                  <c:v>47877.29176422632</c:v>
                </c:pt>
                <c:pt idx="1874">
                  <c:v>47877.29176422632</c:v>
                </c:pt>
                <c:pt idx="1875">
                  <c:v>47877.29176422632</c:v>
                </c:pt>
                <c:pt idx="1876">
                  <c:v>47877.29176422632</c:v>
                </c:pt>
                <c:pt idx="1877">
                  <c:v>47877.29176422632</c:v>
                </c:pt>
                <c:pt idx="1878">
                  <c:v>47639.79176422632</c:v>
                </c:pt>
                <c:pt idx="1879">
                  <c:v>49714.79176422632</c:v>
                </c:pt>
                <c:pt idx="1880">
                  <c:v>49714.79176422632</c:v>
                </c:pt>
                <c:pt idx="1881">
                  <c:v>49714.79176422632</c:v>
                </c:pt>
                <c:pt idx="1882">
                  <c:v>49714.79176422632</c:v>
                </c:pt>
                <c:pt idx="1883">
                  <c:v>49714.79176422632</c:v>
                </c:pt>
                <c:pt idx="1884">
                  <c:v>49714.79176422632</c:v>
                </c:pt>
                <c:pt idx="1885">
                  <c:v>49280.613806587309</c:v>
                </c:pt>
                <c:pt idx="1886">
                  <c:v>49280.613806587309</c:v>
                </c:pt>
                <c:pt idx="1887">
                  <c:v>49280.613806587309</c:v>
                </c:pt>
                <c:pt idx="1888">
                  <c:v>48130.613806587309</c:v>
                </c:pt>
                <c:pt idx="1889">
                  <c:v>48130.613806587309</c:v>
                </c:pt>
                <c:pt idx="1890">
                  <c:v>48130.613806587309</c:v>
                </c:pt>
                <c:pt idx="1891">
                  <c:v>47137.288603009081</c:v>
                </c:pt>
                <c:pt idx="1892">
                  <c:v>47137.288603009081</c:v>
                </c:pt>
                <c:pt idx="1893">
                  <c:v>47137.288603009081</c:v>
                </c:pt>
                <c:pt idx="1894">
                  <c:v>47137.288603009081</c:v>
                </c:pt>
                <c:pt idx="1895">
                  <c:v>47137.288603009081</c:v>
                </c:pt>
                <c:pt idx="1896">
                  <c:v>47137.288603009081</c:v>
                </c:pt>
                <c:pt idx="1897">
                  <c:v>47137.288603009081</c:v>
                </c:pt>
                <c:pt idx="1898">
                  <c:v>47137.288603009081</c:v>
                </c:pt>
                <c:pt idx="1899">
                  <c:v>47137.288603009081</c:v>
                </c:pt>
                <c:pt idx="1900">
                  <c:v>47137.288603009081</c:v>
                </c:pt>
                <c:pt idx="1901">
                  <c:v>47137.288603009081</c:v>
                </c:pt>
                <c:pt idx="1902">
                  <c:v>47137.288603009081</c:v>
                </c:pt>
                <c:pt idx="1903">
                  <c:v>47137.288603009081</c:v>
                </c:pt>
                <c:pt idx="1904">
                  <c:v>47137.288603009081</c:v>
                </c:pt>
                <c:pt idx="1905">
                  <c:v>47137.288603009081</c:v>
                </c:pt>
                <c:pt idx="1906">
                  <c:v>47137.288603009081</c:v>
                </c:pt>
                <c:pt idx="1907">
                  <c:v>47137.288603009081</c:v>
                </c:pt>
                <c:pt idx="1908">
                  <c:v>47137.288603009081</c:v>
                </c:pt>
                <c:pt idx="1909">
                  <c:v>45690.478611864397</c:v>
                </c:pt>
                <c:pt idx="1910">
                  <c:v>45690.478611864397</c:v>
                </c:pt>
                <c:pt idx="1911">
                  <c:v>45690.478611864397</c:v>
                </c:pt>
                <c:pt idx="1912">
                  <c:v>45690.478611864397</c:v>
                </c:pt>
                <c:pt idx="1913">
                  <c:v>50317.407802347829</c:v>
                </c:pt>
                <c:pt idx="1914">
                  <c:v>50317.407802347829</c:v>
                </c:pt>
                <c:pt idx="1915">
                  <c:v>50317.407802347829</c:v>
                </c:pt>
                <c:pt idx="1916">
                  <c:v>50317.407802347829</c:v>
                </c:pt>
                <c:pt idx="1917">
                  <c:v>50317.407802347829</c:v>
                </c:pt>
                <c:pt idx="1918">
                  <c:v>50317.407802347829</c:v>
                </c:pt>
                <c:pt idx="1919">
                  <c:v>50317.407802347829</c:v>
                </c:pt>
                <c:pt idx="1920">
                  <c:v>50317.407802347829</c:v>
                </c:pt>
                <c:pt idx="1921">
                  <c:v>50317.407802347829</c:v>
                </c:pt>
                <c:pt idx="1922">
                  <c:v>50317.407802347829</c:v>
                </c:pt>
                <c:pt idx="1923">
                  <c:v>50317.407802347829</c:v>
                </c:pt>
                <c:pt idx="1924">
                  <c:v>50317.407802347829</c:v>
                </c:pt>
                <c:pt idx="1925">
                  <c:v>50317.407802347829</c:v>
                </c:pt>
                <c:pt idx="1926">
                  <c:v>50317.407802347829</c:v>
                </c:pt>
                <c:pt idx="1927">
                  <c:v>50317.407802347829</c:v>
                </c:pt>
                <c:pt idx="1928">
                  <c:v>50317.407802347829</c:v>
                </c:pt>
                <c:pt idx="1929">
                  <c:v>50317.407802347829</c:v>
                </c:pt>
                <c:pt idx="1930">
                  <c:v>49704.907802347829</c:v>
                </c:pt>
                <c:pt idx="1931">
                  <c:v>49704.907802347829</c:v>
                </c:pt>
                <c:pt idx="1932">
                  <c:v>49704.907802347829</c:v>
                </c:pt>
                <c:pt idx="1933">
                  <c:v>48867.407802347829</c:v>
                </c:pt>
                <c:pt idx="1934">
                  <c:v>47354.907802347829</c:v>
                </c:pt>
                <c:pt idx="1935">
                  <c:v>55929.907802347829</c:v>
                </c:pt>
                <c:pt idx="1936">
                  <c:v>55929.907802347829</c:v>
                </c:pt>
                <c:pt idx="1937">
                  <c:v>55929.907802347829</c:v>
                </c:pt>
                <c:pt idx="1938">
                  <c:v>55929.907802347829</c:v>
                </c:pt>
                <c:pt idx="1939">
                  <c:v>55929.907802347829</c:v>
                </c:pt>
                <c:pt idx="1940">
                  <c:v>55929.907802347829</c:v>
                </c:pt>
                <c:pt idx="1941">
                  <c:v>55929.907802347829</c:v>
                </c:pt>
                <c:pt idx="1942">
                  <c:v>55929.907802347829</c:v>
                </c:pt>
                <c:pt idx="1943">
                  <c:v>55929.907802347829</c:v>
                </c:pt>
                <c:pt idx="1944">
                  <c:v>55929.907802347829</c:v>
                </c:pt>
                <c:pt idx="1945">
                  <c:v>55929.907802347829</c:v>
                </c:pt>
                <c:pt idx="1946">
                  <c:v>55929.907802347829</c:v>
                </c:pt>
                <c:pt idx="1947">
                  <c:v>55929.907802347829</c:v>
                </c:pt>
                <c:pt idx="1948">
                  <c:v>55929.907802347829</c:v>
                </c:pt>
                <c:pt idx="1949">
                  <c:v>55929.907802347829</c:v>
                </c:pt>
                <c:pt idx="1950">
                  <c:v>55929.907802347829</c:v>
                </c:pt>
                <c:pt idx="1951">
                  <c:v>55929.907802347829</c:v>
                </c:pt>
                <c:pt idx="1952">
                  <c:v>55929.907802347829</c:v>
                </c:pt>
                <c:pt idx="1953">
                  <c:v>55929.907802347829</c:v>
                </c:pt>
                <c:pt idx="1954">
                  <c:v>55929.907802347829</c:v>
                </c:pt>
                <c:pt idx="1955">
                  <c:v>55929.907802347829</c:v>
                </c:pt>
                <c:pt idx="1956">
                  <c:v>55929.907802347829</c:v>
                </c:pt>
                <c:pt idx="1957">
                  <c:v>55929.907802347829</c:v>
                </c:pt>
                <c:pt idx="1958">
                  <c:v>54554.907802347829</c:v>
                </c:pt>
                <c:pt idx="1959">
                  <c:v>54554.907802347829</c:v>
                </c:pt>
                <c:pt idx="1960">
                  <c:v>54554.907802347829</c:v>
                </c:pt>
                <c:pt idx="1961">
                  <c:v>54554.907802347829</c:v>
                </c:pt>
                <c:pt idx="1962">
                  <c:v>52704.727393779773</c:v>
                </c:pt>
                <c:pt idx="1963">
                  <c:v>52704.727393779773</c:v>
                </c:pt>
                <c:pt idx="1964">
                  <c:v>52704.727393779773</c:v>
                </c:pt>
                <c:pt idx="1965">
                  <c:v>56454.727393779773</c:v>
                </c:pt>
                <c:pt idx="1966">
                  <c:v>56454.727393779773</c:v>
                </c:pt>
                <c:pt idx="1967">
                  <c:v>56454.727393779773</c:v>
                </c:pt>
                <c:pt idx="1968">
                  <c:v>56454.727393779773</c:v>
                </c:pt>
                <c:pt idx="1969">
                  <c:v>56454.727393779773</c:v>
                </c:pt>
                <c:pt idx="1970">
                  <c:v>56454.727393779773</c:v>
                </c:pt>
                <c:pt idx="1971">
                  <c:v>56454.727393779773</c:v>
                </c:pt>
                <c:pt idx="1972">
                  <c:v>56454.727393779773</c:v>
                </c:pt>
                <c:pt idx="1973">
                  <c:v>56454.727393779773</c:v>
                </c:pt>
                <c:pt idx="1974">
                  <c:v>56454.727393779773</c:v>
                </c:pt>
                <c:pt idx="1975">
                  <c:v>56454.727393779773</c:v>
                </c:pt>
                <c:pt idx="1976">
                  <c:v>56454.727393779773</c:v>
                </c:pt>
                <c:pt idx="1977">
                  <c:v>56979.727393779773</c:v>
                </c:pt>
                <c:pt idx="1978">
                  <c:v>56979.727393779773</c:v>
                </c:pt>
                <c:pt idx="1979">
                  <c:v>56979.727393779773</c:v>
                </c:pt>
                <c:pt idx="1980">
                  <c:v>56979.727393779773</c:v>
                </c:pt>
                <c:pt idx="1981">
                  <c:v>56979.727393779773</c:v>
                </c:pt>
                <c:pt idx="1982">
                  <c:v>56979.727393779773</c:v>
                </c:pt>
                <c:pt idx="1983">
                  <c:v>56979.727393779773</c:v>
                </c:pt>
                <c:pt idx="1984">
                  <c:v>56979.727393779773</c:v>
                </c:pt>
                <c:pt idx="1985">
                  <c:v>56979.727393779773</c:v>
                </c:pt>
                <c:pt idx="1986">
                  <c:v>56617.227393779773</c:v>
                </c:pt>
                <c:pt idx="1987">
                  <c:v>56617.227393779773</c:v>
                </c:pt>
                <c:pt idx="1988">
                  <c:v>56617.227393779773</c:v>
                </c:pt>
                <c:pt idx="1989">
                  <c:v>55104.727393779773</c:v>
                </c:pt>
                <c:pt idx="1990">
                  <c:v>53979.727393779773</c:v>
                </c:pt>
                <c:pt idx="1991">
                  <c:v>54679.727393779773</c:v>
                </c:pt>
                <c:pt idx="1992">
                  <c:v>54679.727393779773</c:v>
                </c:pt>
                <c:pt idx="1993">
                  <c:v>52667.227393779773</c:v>
                </c:pt>
                <c:pt idx="1994">
                  <c:v>52667.227393779773</c:v>
                </c:pt>
                <c:pt idx="1995">
                  <c:v>52667.227393779773</c:v>
                </c:pt>
                <c:pt idx="1996">
                  <c:v>53692.227393779773</c:v>
                </c:pt>
                <c:pt idx="1997">
                  <c:v>53692.227393779773</c:v>
                </c:pt>
                <c:pt idx="1998">
                  <c:v>53692.227393779773</c:v>
                </c:pt>
                <c:pt idx="1999">
                  <c:v>53692.227393779773</c:v>
                </c:pt>
                <c:pt idx="2000">
                  <c:v>52742.227393779773</c:v>
                </c:pt>
                <c:pt idx="2001">
                  <c:v>52742.227393779773</c:v>
                </c:pt>
                <c:pt idx="2002">
                  <c:v>52742.227393779773</c:v>
                </c:pt>
                <c:pt idx="2003">
                  <c:v>52742.227393779773</c:v>
                </c:pt>
                <c:pt idx="2004">
                  <c:v>57017.227393779773</c:v>
                </c:pt>
                <c:pt idx="2005">
                  <c:v>57017.227393779773</c:v>
                </c:pt>
                <c:pt idx="2006">
                  <c:v>57017.227393779773</c:v>
                </c:pt>
                <c:pt idx="2007">
                  <c:v>57017.227393779773</c:v>
                </c:pt>
                <c:pt idx="2008">
                  <c:v>57017.227393779773</c:v>
                </c:pt>
                <c:pt idx="2009">
                  <c:v>57017.227393779773</c:v>
                </c:pt>
                <c:pt idx="2010">
                  <c:v>57017.227393779773</c:v>
                </c:pt>
                <c:pt idx="2011">
                  <c:v>57017.227393779773</c:v>
                </c:pt>
                <c:pt idx="2012">
                  <c:v>57017.227393779773</c:v>
                </c:pt>
                <c:pt idx="2013">
                  <c:v>57017.227393779773</c:v>
                </c:pt>
                <c:pt idx="2014">
                  <c:v>57017.227393779773</c:v>
                </c:pt>
                <c:pt idx="2015">
                  <c:v>57017.227393779773</c:v>
                </c:pt>
                <c:pt idx="2016">
                  <c:v>57017.227393779773</c:v>
                </c:pt>
                <c:pt idx="2017">
                  <c:v>57017.227393779773</c:v>
                </c:pt>
                <c:pt idx="2018">
                  <c:v>57017.227393779773</c:v>
                </c:pt>
                <c:pt idx="2019">
                  <c:v>57017.227393779773</c:v>
                </c:pt>
                <c:pt idx="2020">
                  <c:v>57017.227393779773</c:v>
                </c:pt>
                <c:pt idx="2021">
                  <c:v>57017.227393779773</c:v>
                </c:pt>
                <c:pt idx="2022">
                  <c:v>57017.227393779773</c:v>
                </c:pt>
                <c:pt idx="2023">
                  <c:v>57017.227393779773</c:v>
                </c:pt>
                <c:pt idx="2024">
                  <c:v>57017.227393779773</c:v>
                </c:pt>
                <c:pt idx="2025">
                  <c:v>57017.227393779773</c:v>
                </c:pt>
                <c:pt idx="2026">
                  <c:v>57017.227393779773</c:v>
                </c:pt>
                <c:pt idx="2027">
                  <c:v>57079.727393779773</c:v>
                </c:pt>
                <c:pt idx="2028">
                  <c:v>55992.227393779773</c:v>
                </c:pt>
                <c:pt idx="2029">
                  <c:v>55992.227393779773</c:v>
                </c:pt>
                <c:pt idx="2030">
                  <c:v>55992.227393779773</c:v>
                </c:pt>
                <c:pt idx="2031">
                  <c:v>55879.727393779773</c:v>
                </c:pt>
                <c:pt idx="2032">
                  <c:v>54779.727393779773</c:v>
                </c:pt>
                <c:pt idx="2033">
                  <c:v>56992.227393779773</c:v>
                </c:pt>
                <c:pt idx="2034">
                  <c:v>56992.227393779773</c:v>
                </c:pt>
                <c:pt idx="2035">
                  <c:v>56992.227393779773</c:v>
                </c:pt>
                <c:pt idx="2036">
                  <c:v>56992.227393779773</c:v>
                </c:pt>
                <c:pt idx="2037">
                  <c:v>56992.227393779773</c:v>
                </c:pt>
                <c:pt idx="2038">
                  <c:v>86367.227393779773</c:v>
                </c:pt>
                <c:pt idx="2039">
                  <c:v>86367.227393779773</c:v>
                </c:pt>
                <c:pt idx="2040">
                  <c:v>86367.227393779773</c:v>
                </c:pt>
                <c:pt idx="2041">
                  <c:v>86367.227393779773</c:v>
                </c:pt>
                <c:pt idx="2042">
                  <c:v>86367.227393779773</c:v>
                </c:pt>
                <c:pt idx="2043">
                  <c:v>86367.227393779773</c:v>
                </c:pt>
                <c:pt idx="2044">
                  <c:v>86367.227393779773</c:v>
                </c:pt>
                <c:pt idx="2045">
                  <c:v>86367.227393779773</c:v>
                </c:pt>
                <c:pt idx="2046">
                  <c:v>86367.227393779773</c:v>
                </c:pt>
                <c:pt idx="2047">
                  <c:v>86367.227393779773</c:v>
                </c:pt>
                <c:pt idx="2048">
                  <c:v>86367.227393779773</c:v>
                </c:pt>
                <c:pt idx="2049">
                  <c:v>86367.227393779773</c:v>
                </c:pt>
                <c:pt idx="2050">
                  <c:v>86367.227393779773</c:v>
                </c:pt>
                <c:pt idx="2051">
                  <c:v>86367.227393779773</c:v>
                </c:pt>
                <c:pt idx="2052">
                  <c:v>86367.227393779773</c:v>
                </c:pt>
                <c:pt idx="2053">
                  <c:v>86367.227393779773</c:v>
                </c:pt>
                <c:pt idx="2054">
                  <c:v>86367.227393779773</c:v>
                </c:pt>
                <c:pt idx="2055">
                  <c:v>86367.227393779773</c:v>
                </c:pt>
                <c:pt idx="2056">
                  <c:v>86367.227393779773</c:v>
                </c:pt>
                <c:pt idx="2057">
                  <c:v>86367.227393779773</c:v>
                </c:pt>
                <c:pt idx="2058">
                  <c:v>86367.227393779773</c:v>
                </c:pt>
                <c:pt idx="2059">
                  <c:v>86367.227393779773</c:v>
                </c:pt>
                <c:pt idx="2060">
                  <c:v>86367.227393779773</c:v>
                </c:pt>
                <c:pt idx="2061">
                  <c:v>86367.227393779773</c:v>
                </c:pt>
                <c:pt idx="2062">
                  <c:v>86367.227393779773</c:v>
                </c:pt>
                <c:pt idx="2063">
                  <c:v>86367.227393779773</c:v>
                </c:pt>
                <c:pt idx="2064">
                  <c:v>86367.227393779773</c:v>
                </c:pt>
                <c:pt idx="2065">
                  <c:v>86367.227393779773</c:v>
                </c:pt>
                <c:pt idx="2066">
                  <c:v>86367.227393779773</c:v>
                </c:pt>
                <c:pt idx="2067">
                  <c:v>85192.227393779773</c:v>
                </c:pt>
                <c:pt idx="2068">
                  <c:v>84454.727393779773</c:v>
                </c:pt>
                <c:pt idx="2069">
                  <c:v>81854.727393779773</c:v>
                </c:pt>
                <c:pt idx="2070">
                  <c:v>89729.727393779773</c:v>
                </c:pt>
                <c:pt idx="2071">
                  <c:v>89729.727393779773</c:v>
                </c:pt>
                <c:pt idx="2072">
                  <c:v>89729.727393779773</c:v>
                </c:pt>
                <c:pt idx="2073">
                  <c:v>89729.727393779773</c:v>
                </c:pt>
                <c:pt idx="2074">
                  <c:v>89729.727393779773</c:v>
                </c:pt>
                <c:pt idx="2075">
                  <c:v>89729.727393779773</c:v>
                </c:pt>
                <c:pt idx="2076">
                  <c:v>89729.727393779773</c:v>
                </c:pt>
                <c:pt idx="2077">
                  <c:v>89729.727393779773</c:v>
                </c:pt>
                <c:pt idx="2078">
                  <c:v>89729.727393779773</c:v>
                </c:pt>
                <c:pt idx="2079">
                  <c:v>89729.727393779773</c:v>
                </c:pt>
                <c:pt idx="2080">
                  <c:v>89729.727393779773</c:v>
                </c:pt>
                <c:pt idx="2081">
                  <c:v>89729.727393779773</c:v>
                </c:pt>
                <c:pt idx="2082">
                  <c:v>89729.727393779773</c:v>
                </c:pt>
                <c:pt idx="2083">
                  <c:v>87429.727393779773</c:v>
                </c:pt>
                <c:pt idx="2084">
                  <c:v>87429.727393779773</c:v>
                </c:pt>
                <c:pt idx="2085">
                  <c:v>87429.727393779773</c:v>
                </c:pt>
                <c:pt idx="2086">
                  <c:v>87429.727393779773</c:v>
                </c:pt>
                <c:pt idx="2087">
                  <c:v>87429.727393779773</c:v>
                </c:pt>
                <c:pt idx="2088">
                  <c:v>87429.727393779773</c:v>
                </c:pt>
                <c:pt idx="2089">
                  <c:v>87429.727393779773</c:v>
                </c:pt>
                <c:pt idx="2090">
                  <c:v>87767.227393779773</c:v>
                </c:pt>
                <c:pt idx="2091">
                  <c:v>87767.227393779773</c:v>
                </c:pt>
                <c:pt idx="2092">
                  <c:v>87767.227393779773</c:v>
                </c:pt>
                <c:pt idx="2093">
                  <c:v>87767.227393779773</c:v>
                </c:pt>
                <c:pt idx="2094">
                  <c:v>87767.227393779773</c:v>
                </c:pt>
                <c:pt idx="2095">
                  <c:v>87917.227393779773</c:v>
                </c:pt>
                <c:pt idx="2096">
                  <c:v>87917.227393779773</c:v>
                </c:pt>
                <c:pt idx="2097">
                  <c:v>87917.227393779773</c:v>
                </c:pt>
                <c:pt idx="2098">
                  <c:v>87917.227393779773</c:v>
                </c:pt>
                <c:pt idx="2099">
                  <c:v>87917.227393779773</c:v>
                </c:pt>
                <c:pt idx="2100">
                  <c:v>87917.227393779773</c:v>
                </c:pt>
                <c:pt idx="2101">
                  <c:v>87229.727393779773</c:v>
                </c:pt>
                <c:pt idx="2102">
                  <c:v>87229.727393779773</c:v>
                </c:pt>
                <c:pt idx="2103">
                  <c:v>87229.727393779773</c:v>
                </c:pt>
                <c:pt idx="2104">
                  <c:v>94579.727393779773</c:v>
                </c:pt>
                <c:pt idx="2105">
                  <c:v>94579.727393779773</c:v>
                </c:pt>
                <c:pt idx="2106">
                  <c:v>94579.727393779773</c:v>
                </c:pt>
                <c:pt idx="2107">
                  <c:v>94579.727393779773</c:v>
                </c:pt>
                <c:pt idx="2108">
                  <c:v>94579.727393779773</c:v>
                </c:pt>
                <c:pt idx="2109">
                  <c:v>94579.727393779773</c:v>
                </c:pt>
                <c:pt idx="2110">
                  <c:v>94579.727393779773</c:v>
                </c:pt>
                <c:pt idx="2111">
                  <c:v>94579.727393779773</c:v>
                </c:pt>
                <c:pt idx="2112">
                  <c:v>94579.727393779773</c:v>
                </c:pt>
                <c:pt idx="2113">
                  <c:v>94579.727393779773</c:v>
                </c:pt>
                <c:pt idx="2114">
                  <c:v>94579.727393779773</c:v>
                </c:pt>
                <c:pt idx="2115">
                  <c:v>94579.727393779773</c:v>
                </c:pt>
                <c:pt idx="2116">
                  <c:v>94579.727393779773</c:v>
                </c:pt>
                <c:pt idx="2117">
                  <c:v>94579.727393779773</c:v>
                </c:pt>
                <c:pt idx="2118">
                  <c:v>94579.727393779773</c:v>
                </c:pt>
                <c:pt idx="2119">
                  <c:v>94579.727393779773</c:v>
                </c:pt>
                <c:pt idx="2120">
                  <c:v>94579.727393779773</c:v>
                </c:pt>
                <c:pt idx="2121">
                  <c:v>94579.727393779773</c:v>
                </c:pt>
                <c:pt idx="2122">
                  <c:v>94579.727393779773</c:v>
                </c:pt>
                <c:pt idx="2123">
                  <c:v>94579.727393779773</c:v>
                </c:pt>
                <c:pt idx="2124">
                  <c:v>94579.727393779773</c:v>
                </c:pt>
                <c:pt idx="2125">
                  <c:v>94579.727393779773</c:v>
                </c:pt>
                <c:pt idx="2126">
                  <c:v>94579.727393779773</c:v>
                </c:pt>
                <c:pt idx="2127">
                  <c:v>94579.727393779773</c:v>
                </c:pt>
                <c:pt idx="2128">
                  <c:v>94579.727393779773</c:v>
                </c:pt>
                <c:pt idx="2129">
                  <c:v>94579.727393779773</c:v>
                </c:pt>
                <c:pt idx="2130">
                  <c:v>92829.727393779773</c:v>
                </c:pt>
                <c:pt idx="2131">
                  <c:v>91229.727393779773</c:v>
                </c:pt>
                <c:pt idx="2132">
                  <c:v>89729.727393779773</c:v>
                </c:pt>
                <c:pt idx="2133">
                  <c:v>89204.727393779773</c:v>
                </c:pt>
                <c:pt idx="2134">
                  <c:v>89204.727393779773</c:v>
                </c:pt>
                <c:pt idx="2135">
                  <c:v>89204.727393779773</c:v>
                </c:pt>
                <c:pt idx="2136">
                  <c:v>84292.227393779773</c:v>
                </c:pt>
                <c:pt idx="2137">
                  <c:v>82426.151288263311</c:v>
                </c:pt>
                <c:pt idx="2138">
                  <c:v>82288.651288263311</c:v>
                </c:pt>
                <c:pt idx="2139">
                  <c:v>82288.651288263311</c:v>
                </c:pt>
                <c:pt idx="2140">
                  <c:v>82288.651288263311</c:v>
                </c:pt>
                <c:pt idx="2141">
                  <c:v>82288.651288263311</c:v>
                </c:pt>
                <c:pt idx="2142">
                  <c:v>82288.651288263311</c:v>
                </c:pt>
                <c:pt idx="2143">
                  <c:v>79801.151288263311</c:v>
                </c:pt>
                <c:pt idx="2144">
                  <c:v>79801.151288263311</c:v>
                </c:pt>
                <c:pt idx="2145">
                  <c:v>79801.151288263311</c:v>
                </c:pt>
                <c:pt idx="2146">
                  <c:v>79226.151288263311</c:v>
                </c:pt>
                <c:pt idx="2147">
                  <c:v>79226.151288263311</c:v>
                </c:pt>
                <c:pt idx="2148">
                  <c:v>79226.151288263311</c:v>
                </c:pt>
                <c:pt idx="2149">
                  <c:v>79226.151288263311</c:v>
                </c:pt>
                <c:pt idx="2150">
                  <c:v>79226.151288263311</c:v>
                </c:pt>
                <c:pt idx="2151">
                  <c:v>79226.151288263311</c:v>
                </c:pt>
                <c:pt idx="2152">
                  <c:v>79226.151288263311</c:v>
                </c:pt>
                <c:pt idx="2153">
                  <c:v>79226.151288263311</c:v>
                </c:pt>
                <c:pt idx="2154">
                  <c:v>79226.151288263311</c:v>
                </c:pt>
                <c:pt idx="2155">
                  <c:v>79226.151288263311</c:v>
                </c:pt>
                <c:pt idx="2156">
                  <c:v>79226.151288263311</c:v>
                </c:pt>
                <c:pt idx="2157">
                  <c:v>79226.151288263311</c:v>
                </c:pt>
                <c:pt idx="2158">
                  <c:v>86613.651288263311</c:v>
                </c:pt>
                <c:pt idx="2159">
                  <c:v>86613.651288263311</c:v>
                </c:pt>
                <c:pt idx="2160">
                  <c:v>86613.651288263311</c:v>
                </c:pt>
                <c:pt idx="2161">
                  <c:v>86613.651288263311</c:v>
                </c:pt>
                <c:pt idx="2162">
                  <c:v>86613.651288263311</c:v>
                </c:pt>
                <c:pt idx="2163">
                  <c:v>86613.651288263311</c:v>
                </c:pt>
                <c:pt idx="2164">
                  <c:v>86613.651288263311</c:v>
                </c:pt>
                <c:pt idx="2165">
                  <c:v>86613.651288263311</c:v>
                </c:pt>
                <c:pt idx="2166">
                  <c:v>86613.651288263311</c:v>
                </c:pt>
                <c:pt idx="2167">
                  <c:v>86613.651288263311</c:v>
                </c:pt>
                <c:pt idx="2168">
                  <c:v>86613.651288263311</c:v>
                </c:pt>
                <c:pt idx="2169">
                  <c:v>86613.651288263311</c:v>
                </c:pt>
                <c:pt idx="2170">
                  <c:v>86613.651288263311</c:v>
                </c:pt>
                <c:pt idx="2171">
                  <c:v>88376.151288263311</c:v>
                </c:pt>
                <c:pt idx="2172">
                  <c:v>88376.151288263311</c:v>
                </c:pt>
                <c:pt idx="2173">
                  <c:v>88376.151288263311</c:v>
                </c:pt>
                <c:pt idx="2174">
                  <c:v>88376.151288263311</c:v>
                </c:pt>
                <c:pt idx="2175">
                  <c:v>88376.151288263311</c:v>
                </c:pt>
                <c:pt idx="2176">
                  <c:v>88376.151288263311</c:v>
                </c:pt>
                <c:pt idx="2177">
                  <c:v>88376.151288263311</c:v>
                </c:pt>
                <c:pt idx="2178">
                  <c:v>88376.151288263311</c:v>
                </c:pt>
                <c:pt idx="2179">
                  <c:v>88376.151288263311</c:v>
                </c:pt>
                <c:pt idx="2180">
                  <c:v>85220.095472946996</c:v>
                </c:pt>
                <c:pt idx="2181">
                  <c:v>84032.595472946996</c:v>
                </c:pt>
                <c:pt idx="2182">
                  <c:v>83332.595472946996</c:v>
                </c:pt>
                <c:pt idx="2183">
                  <c:v>83332.595472946996</c:v>
                </c:pt>
                <c:pt idx="2184">
                  <c:v>83332.595472946996</c:v>
                </c:pt>
                <c:pt idx="2185">
                  <c:v>83332.595472946996</c:v>
                </c:pt>
                <c:pt idx="2186">
                  <c:v>83332.595472946996</c:v>
                </c:pt>
                <c:pt idx="2187">
                  <c:v>82970.095472946996</c:v>
                </c:pt>
                <c:pt idx="2188">
                  <c:v>82557.595472946996</c:v>
                </c:pt>
                <c:pt idx="2189">
                  <c:v>83495.095472946996</c:v>
                </c:pt>
                <c:pt idx="2190">
                  <c:v>83495.095472946996</c:v>
                </c:pt>
                <c:pt idx="2191">
                  <c:v>83495.095472946996</c:v>
                </c:pt>
                <c:pt idx="2192">
                  <c:v>83495.095472946996</c:v>
                </c:pt>
                <c:pt idx="2193">
                  <c:v>83495.095472946996</c:v>
                </c:pt>
                <c:pt idx="2194">
                  <c:v>83495.095472946996</c:v>
                </c:pt>
                <c:pt idx="2195">
                  <c:v>83495.095472946996</c:v>
                </c:pt>
                <c:pt idx="2196">
                  <c:v>83495.095472946996</c:v>
                </c:pt>
                <c:pt idx="2197">
                  <c:v>83495.095472946996</c:v>
                </c:pt>
                <c:pt idx="2198">
                  <c:v>83495.095472946996</c:v>
                </c:pt>
                <c:pt idx="2199">
                  <c:v>83495.095472946996</c:v>
                </c:pt>
                <c:pt idx="2200">
                  <c:v>83495.095472946996</c:v>
                </c:pt>
                <c:pt idx="2201">
                  <c:v>83495.095472946996</c:v>
                </c:pt>
                <c:pt idx="2202">
                  <c:v>83495.095472946996</c:v>
                </c:pt>
                <c:pt idx="2203">
                  <c:v>83495.095472946996</c:v>
                </c:pt>
                <c:pt idx="2204">
                  <c:v>83495.095472946996</c:v>
                </c:pt>
                <c:pt idx="2205">
                  <c:v>83495.095472946996</c:v>
                </c:pt>
                <c:pt idx="2206">
                  <c:v>87195.095472946996</c:v>
                </c:pt>
                <c:pt idx="2207">
                  <c:v>87195.095472946996</c:v>
                </c:pt>
                <c:pt idx="2208">
                  <c:v>87195.095472946996</c:v>
                </c:pt>
                <c:pt idx="2209">
                  <c:v>87195.095472946996</c:v>
                </c:pt>
                <c:pt idx="2210">
                  <c:v>87195.095472946996</c:v>
                </c:pt>
                <c:pt idx="2211">
                  <c:v>87195.095472946996</c:v>
                </c:pt>
                <c:pt idx="2212">
                  <c:v>87195.095472946996</c:v>
                </c:pt>
                <c:pt idx="2213">
                  <c:v>87195.095472946996</c:v>
                </c:pt>
                <c:pt idx="2214">
                  <c:v>87195.095472946996</c:v>
                </c:pt>
                <c:pt idx="2215">
                  <c:v>87195.095472946996</c:v>
                </c:pt>
                <c:pt idx="2216">
                  <c:v>87195.095472946996</c:v>
                </c:pt>
                <c:pt idx="2217">
                  <c:v>87195.095472946996</c:v>
                </c:pt>
                <c:pt idx="2218">
                  <c:v>87195.095472946996</c:v>
                </c:pt>
                <c:pt idx="2219">
                  <c:v>87195.095472946996</c:v>
                </c:pt>
                <c:pt idx="2220">
                  <c:v>87195.095472946996</c:v>
                </c:pt>
                <c:pt idx="2221">
                  <c:v>86007.595472946996</c:v>
                </c:pt>
                <c:pt idx="2222">
                  <c:v>91820.095472946996</c:v>
                </c:pt>
                <c:pt idx="2223">
                  <c:v>91820.095472946996</c:v>
                </c:pt>
                <c:pt idx="2224">
                  <c:v>91820.095472946996</c:v>
                </c:pt>
                <c:pt idx="2225">
                  <c:v>91820.095472946996</c:v>
                </c:pt>
                <c:pt idx="2226">
                  <c:v>91820.095472946996</c:v>
                </c:pt>
                <c:pt idx="2227">
                  <c:v>91820.095472946996</c:v>
                </c:pt>
                <c:pt idx="2228">
                  <c:v>91820.095472946996</c:v>
                </c:pt>
                <c:pt idx="2229">
                  <c:v>91820.095472946996</c:v>
                </c:pt>
                <c:pt idx="2230">
                  <c:v>91820.095472946996</c:v>
                </c:pt>
                <c:pt idx="2231">
                  <c:v>91820.095472946996</c:v>
                </c:pt>
                <c:pt idx="2232">
                  <c:v>91820.095472946996</c:v>
                </c:pt>
                <c:pt idx="2233">
                  <c:v>91820.095472946996</c:v>
                </c:pt>
                <c:pt idx="2234">
                  <c:v>90820.095472946996</c:v>
                </c:pt>
                <c:pt idx="2235">
                  <c:v>90320.095472946996</c:v>
                </c:pt>
                <c:pt idx="2236">
                  <c:v>89320.095472946996</c:v>
                </c:pt>
                <c:pt idx="2237">
                  <c:v>92570.095472946996</c:v>
                </c:pt>
                <c:pt idx="2238">
                  <c:v>92570.095472946996</c:v>
                </c:pt>
                <c:pt idx="2239">
                  <c:v>92570.095472946996</c:v>
                </c:pt>
                <c:pt idx="2240">
                  <c:v>92570.095472946996</c:v>
                </c:pt>
                <c:pt idx="2241">
                  <c:v>92570.095472946996</c:v>
                </c:pt>
                <c:pt idx="2242">
                  <c:v>92570.095472946996</c:v>
                </c:pt>
                <c:pt idx="2243">
                  <c:v>92570.095472946996</c:v>
                </c:pt>
                <c:pt idx="2244">
                  <c:v>91982.595472946996</c:v>
                </c:pt>
                <c:pt idx="2245">
                  <c:v>90132.595472946996</c:v>
                </c:pt>
                <c:pt idx="2246">
                  <c:v>90132.595472946996</c:v>
                </c:pt>
                <c:pt idx="2247">
                  <c:v>90132.595472946996</c:v>
                </c:pt>
                <c:pt idx="2248">
                  <c:v>89070.095472946996</c:v>
                </c:pt>
                <c:pt idx="2249">
                  <c:v>89195.095472946996</c:v>
                </c:pt>
                <c:pt idx="2250">
                  <c:v>89195.095472946996</c:v>
                </c:pt>
                <c:pt idx="2251">
                  <c:v>89345.095472946996</c:v>
                </c:pt>
                <c:pt idx="2252">
                  <c:v>88932.595472946996</c:v>
                </c:pt>
                <c:pt idx="2253">
                  <c:v>88932.595472946996</c:v>
                </c:pt>
                <c:pt idx="2254">
                  <c:v>88932.595472946996</c:v>
                </c:pt>
                <c:pt idx="2255">
                  <c:v>90848.475684750345</c:v>
                </c:pt>
                <c:pt idx="2256">
                  <c:v>90848.475684750345</c:v>
                </c:pt>
                <c:pt idx="2257">
                  <c:v>90848.475684750345</c:v>
                </c:pt>
                <c:pt idx="2258">
                  <c:v>90848.475684750345</c:v>
                </c:pt>
                <c:pt idx="2259">
                  <c:v>98498.475684750345</c:v>
                </c:pt>
                <c:pt idx="2260">
                  <c:v>98498.475684750345</c:v>
                </c:pt>
                <c:pt idx="2261">
                  <c:v>98498.475684750345</c:v>
                </c:pt>
                <c:pt idx="2262">
                  <c:v>98498.475684750345</c:v>
                </c:pt>
                <c:pt idx="2263">
                  <c:v>98498.475684750345</c:v>
                </c:pt>
                <c:pt idx="2264">
                  <c:v>98498.475684750345</c:v>
                </c:pt>
                <c:pt idx="2265">
                  <c:v>98498.475684750345</c:v>
                </c:pt>
                <c:pt idx="2266">
                  <c:v>98498.475684750345</c:v>
                </c:pt>
                <c:pt idx="2267">
                  <c:v>98498.475684750345</c:v>
                </c:pt>
                <c:pt idx="2268">
                  <c:v>98498.475684750345</c:v>
                </c:pt>
                <c:pt idx="2269">
                  <c:v>98498.475684750345</c:v>
                </c:pt>
                <c:pt idx="2270">
                  <c:v>98498.475684750345</c:v>
                </c:pt>
                <c:pt idx="2271">
                  <c:v>98023.475684750345</c:v>
                </c:pt>
                <c:pt idx="2272">
                  <c:v>97498.475684750345</c:v>
                </c:pt>
                <c:pt idx="2273">
                  <c:v>96848.475684750345</c:v>
                </c:pt>
                <c:pt idx="2274">
                  <c:v>96848.475684750345</c:v>
                </c:pt>
                <c:pt idx="2275">
                  <c:v>96848.475684750345</c:v>
                </c:pt>
                <c:pt idx="2276">
                  <c:v>96698.475684750345</c:v>
                </c:pt>
                <c:pt idx="2277">
                  <c:v>96698.475684750345</c:v>
                </c:pt>
                <c:pt idx="2278">
                  <c:v>96848.475684750345</c:v>
                </c:pt>
                <c:pt idx="2279">
                  <c:v>96848.475684750345</c:v>
                </c:pt>
                <c:pt idx="2280">
                  <c:v>96848.475684750345</c:v>
                </c:pt>
                <c:pt idx="2281">
                  <c:v>96848.475684750345</c:v>
                </c:pt>
                <c:pt idx="2282">
                  <c:v>96848.475684750345</c:v>
                </c:pt>
                <c:pt idx="2283">
                  <c:v>92823.475684750345</c:v>
                </c:pt>
                <c:pt idx="2284">
                  <c:v>100035.97568475034</c:v>
                </c:pt>
                <c:pt idx="2285">
                  <c:v>100035.97568475034</c:v>
                </c:pt>
                <c:pt idx="2286">
                  <c:v>100035.97568475034</c:v>
                </c:pt>
                <c:pt idx="2287">
                  <c:v>100035.97568475034</c:v>
                </c:pt>
                <c:pt idx="2288">
                  <c:v>100035.97568475034</c:v>
                </c:pt>
                <c:pt idx="2289">
                  <c:v>100035.97568475034</c:v>
                </c:pt>
                <c:pt idx="2290">
                  <c:v>100035.97568475034</c:v>
                </c:pt>
                <c:pt idx="2291">
                  <c:v>100035.97568475034</c:v>
                </c:pt>
                <c:pt idx="2292">
                  <c:v>100035.97568475034</c:v>
                </c:pt>
                <c:pt idx="2293">
                  <c:v>100035.97568475034</c:v>
                </c:pt>
                <c:pt idx="2294">
                  <c:v>100035.97568475034</c:v>
                </c:pt>
                <c:pt idx="2295">
                  <c:v>100035.97568475034</c:v>
                </c:pt>
                <c:pt idx="2296">
                  <c:v>100035.97568475034</c:v>
                </c:pt>
                <c:pt idx="2297">
                  <c:v>100035.97568475034</c:v>
                </c:pt>
                <c:pt idx="2298">
                  <c:v>100035.97568475034</c:v>
                </c:pt>
                <c:pt idx="2299">
                  <c:v>98510.975684750345</c:v>
                </c:pt>
                <c:pt idx="2300">
                  <c:v>94160.975684750345</c:v>
                </c:pt>
                <c:pt idx="2301">
                  <c:v>93673.475684750345</c:v>
                </c:pt>
                <c:pt idx="2302">
                  <c:v>93673.475684750345</c:v>
                </c:pt>
                <c:pt idx="2303">
                  <c:v>93673.475684750345</c:v>
                </c:pt>
                <c:pt idx="2304">
                  <c:v>95085.975684750345</c:v>
                </c:pt>
                <c:pt idx="2305">
                  <c:v>95085.975684750345</c:v>
                </c:pt>
                <c:pt idx="2306">
                  <c:v>94060.975684750345</c:v>
                </c:pt>
                <c:pt idx="2307">
                  <c:v>91710.975684750345</c:v>
                </c:pt>
                <c:pt idx="2308">
                  <c:v>92023.475684750345</c:v>
                </c:pt>
                <c:pt idx="2309">
                  <c:v>92023.475684750345</c:v>
                </c:pt>
                <c:pt idx="2310">
                  <c:v>92023.475684750345</c:v>
                </c:pt>
                <c:pt idx="2311">
                  <c:v>92023.475684750345</c:v>
                </c:pt>
                <c:pt idx="2312">
                  <c:v>92023.475684750345</c:v>
                </c:pt>
                <c:pt idx="2313">
                  <c:v>91448.475684750345</c:v>
                </c:pt>
                <c:pt idx="2314">
                  <c:v>94198.475684750345</c:v>
                </c:pt>
                <c:pt idx="2315">
                  <c:v>94198.475684750345</c:v>
                </c:pt>
                <c:pt idx="2316">
                  <c:v>94198.475684750345</c:v>
                </c:pt>
                <c:pt idx="2317">
                  <c:v>94198.475684750345</c:v>
                </c:pt>
                <c:pt idx="2318">
                  <c:v>94198.475684750345</c:v>
                </c:pt>
                <c:pt idx="2319">
                  <c:v>94198.475684750345</c:v>
                </c:pt>
                <c:pt idx="2320">
                  <c:v>94198.475684750345</c:v>
                </c:pt>
                <c:pt idx="2321">
                  <c:v>94198.475684750345</c:v>
                </c:pt>
                <c:pt idx="2322">
                  <c:v>94198.475684750345</c:v>
                </c:pt>
                <c:pt idx="2323">
                  <c:v>94198.475684750345</c:v>
                </c:pt>
                <c:pt idx="2324">
                  <c:v>94198.475684750345</c:v>
                </c:pt>
                <c:pt idx="2325">
                  <c:v>94198.475684750345</c:v>
                </c:pt>
                <c:pt idx="2326">
                  <c:v>94198.475684750345</c:v>
                </c:pt>
                <c:pt idx="2327">
                  <c:v>94198.475684750345</c:v>
                </c:pt>
                <c:pt idx="2328">
                  <c:v>94198.475684750345</c:v>
                </c:pt>
                <c:pt idx="2329">
                  <c:v>94198.475684750345</c:v>
                </c:pt>
                <c:pt idx="2330">
                  <c:v>94198.475684750345</c:v>
                </c:pt>
                <c:pt idx="2331">
                  <c:v>94198.475684750345</c:v>
                </c:pt>
                <c:pt idx="2332">
                  <c:v>94198.475684750345</c:v>
                </c:pt>
                <c:pt idx="2333">
                  <c:v>92823.475684750345</c:v>
                </c:pt>
                <c:pt idx="2334">
                  <c:v>93398.475684750345</c:v>
                </c:pt>
                <c:pt idx="2335">
                  <c:v>92260.975684750345</c:v>
                </c:pt>
                <c:pt idx="2336">
                  <c:v>91198.475684750345</c:v>
                </c:pt>
                <c:pt idx="2337">
                  <c:v>91198.475684750345</c:v>
                </c:pt>
                <c:pt idx="2338">
                  <c:v>91198.475684750345</c:v>
                </c:pt>
                <c:pt idx="2339">
                  <c:v>88698.475684750345</c:v>
                </c:pt>
                <c:pt idx="2340">
                  <c:v>85373.475684750345</c:v>
                </c:pt>
                <c:pt idx="2341">
                  <c:v>92685.975684750345</c:v>
                </c:pt>
                <c:pt idx="2342">
                  <c:v>92685.975684750345</c:v>
                </c:pt>
                <c:pt idx="2343">
                  <c:v>92685.975684750345</c:v>
                </c:pt>
                <c:pt idx="2344">
                  <c:v>92685.975684750345</c:v>
                </c:pt>
                <c:pt idx="2345">
                  <c:v>92685.975684750345</c:v>
                </c:pt>
                <c:pt idx="2346">
                  <c:v>92685.975684750345</c:v>
                </c:pt>
                <c:pt idx="2347">
                  <c:v>92685.975684750345</c:v>
                </c:pt>
                <c:pt idx="2348">
                  <c:v>92685.975684750345</c:v>
                </c:pt>
                <c:pt idx="2349">
                  <c:v>92685.975684750345</c:v>
                </c:pt>
                <c:pt idx="2350">
                  <c:v>91135.975684750345</c:v>
                </c:pt>
                <c:pt idx="2351">
                  <c:v>91135.975684750345</c:v>
                </c:pt>
                <c:pt idx="2352">
                  <c:v>91135.975684750345</c:v>
                </c:pt>
                <c:pt idx="2353">
                  <c:v>88873.475684750345</c:v>
                </c:pt>
                <c:pt idx="2354">
                  <c:v>83623.475684750345</c:v>
                </c:pt>
                <c:pt idx="2355">
                  <c:v>79248.475684750345</c:v>
                </c:pt>
                <c:pt idx="2356">
                  <c:v>77623.475684750345</c:v>
                </c:pt>
                <c:pt idx="2357">
                  <c:v>78860.975684750345</c:v>
                </c:pt>
                <c:pt idx="2358">
                  <c:v>78860.975684750345</c:v>
                </c:pt>
                <c:pt idx="2359">
                  <c:v>78860.975684750345</c:v>
                </c:pt>
                <c:pt idx="2360">
                  <c:v>78860.975684750345</c:v>
                </c:pt>
                <c:pt idx="2361">
                  <c:v>78860.975684750345</c:v>
                </c:pt>
                <c:pt idx="2362">
                  <c:v>78860.975684750345</c:v>
                </c:pt>
                <c:pt idx="2363">
                  <c:v>78860.975684750345</c:v>
                </c:pt>
                <c:pt idx="2364">
                  <c:v>78573.475684750345</c:v>
                </c:pt>
                <c:pt idx="2365">
                  <c:v>78573.475684750345</c:v>
                </c:pt>
                <c:pt idx="2366">
                  <c:v>78573.475684750345</c:v>
                </c:pt>
                <c:pt idx="2367">
                  <c:v>79223.475684750345</c:v>
                </c:pt>
                <c:pt idx="2368">
                  <c:v>79223.475684750345</c:v>
                </c:pt>
                <c:pt idx="2369">
                  <c:v>79223.475684750345</c:v>
                </c:pt>
                <c:pt idx="2370">
                  <c:v>75585.975684750345</c:v>
                </c:pt>
                <c:pt idx="2371">
                  <c:v>78610.975684750345</c:v>
                </c:pt>
                <c:pt idx="2372">
                  <c:v>78610.975684750345</c:v>
                </c:pt>
                <c:pt idx="2373">
                  <c:v>78610.975684750345</c:v>
                </c:pt>
                <c:pt idx="2374">
                  <c:v>78610.975684750345</c:v>
                </c:pt>
                <c:pt idx="2375">
                  <c:v>78610.975684750345</c:v>
                </c:pt>
                <c:pt idx="2376">
                  <c:v>78610.975684750345</c:v>
                </c:pt>
                <c:pt idx="2377">
                  <c:v>78610.975684750345</c:v>
                </c:pt>
                <c:pt idx="2378">
                  <c:v>78610.975684750345</c:v>
                </c:pt>
                <c:pt idx="2379">
                  <c:v>78610.975684750345</c:v>
                </c:pt>
                <c:pt idx="2380">
                  <c:v>78610.975684750345</c:v>
                </c:pt>
                <c:pt idx="2381">
                  <c:v>78610.975684750345</c:v>
                </c:pt>
                <c:pt idx="2382">
                  <c:v>78610.975684750345</c:v>
                </c:pt>
                <c:pt idx="2383">
                  <c:v>78610.975684750345</c:v>
                </c:pt>
                <c:pt idx="2384">
                  <c:v>78610.975684750345</c:v>
                </c:pt>
                <c:pt idx="2385">
                  <c:v>78610.975684750345</c:v>
                </c:pt>
                <c:pt idx="2386">
                  <c:v>78610.975684750345</c:v>
                </c:pt>
                <c:pt idx="2387">
                  <c:v>78610.975684750345</c:v>
                </c:pt>
                <c:pt idx="2388">
                  <c:v>78610.975684750345</c:v>
                </c:pt>
                <c:pt idx="2389">
                  <c:v>78610.975684750345</c:v>
                </c:pt>
                <c:pt idx="2390">
                  <c:v>78610.975684750345</c:v>
                </c:pt>
                <c:pt idx="2391">
                  <c:v>78610.975684750345</c:v>
                </c:pt>
                <c:pt idx="2392">
                  <c:v>78610.975684750345</c:v>
                </c:pt>
                <c:pt idx="2393">
                  <c:v>78610.975684750345</c:v>
                </c:pt>
                <c:pt idx="2394">
                  <c:v>78610.975684750345</c:v>
                </c:pt>
                <c:pt idx="2395">
                  <c:v>78610.975684750345</c:v>
                </c:pt>
                <c:pt idx="2396">
                  <c:v>77610.975684750345</c:v>
                </c:pt>
                <c:pt idx="2397">
                  <c:v>77610.975684750345</c:v>
                </c:pt>
                <c:pt idx="2398">
                  <c:v>77610.975684750345</c:v>
                </c:pt>
                <c:pt idx="2399">
                  <c:v>82310.975684750345</c:v>
                </c:pt>
                <c:pt idx="2400">
                  <c:v>82310.975684750345</c:v>
                </c:pt>
                <c:pt idx="2401">
                  <c:v>82310.975684750345</c:v>
                </c:pt>
                <c:pt idx="2402">
                  <c:v>82310.975684750345</c:v>
                </c:pt>
                <c:pt idx="2403">
                  <c:v>82310.975684750345</c:v>
                </c:pt>
                <c:pt idx="2404">
                  <c:v>82310.975684750345</c:v>
                </c:pt>
                <c:pt idx="2405">
                  <c:v>82310.975684750345</c:v>
                </c:pt>
                <c:pt idx="2406">
                  <c:v>82310.975684750345</c:v>
                </c:pt>
                <c:pt idx="2407">
                  <c:v>82310.975684750345</c:v>
                </c:pt>
                <c:pt idx="2408">
                  <c:v>82310.975684750345</c:v>
                </c:pt>
                <c:pt idx="2409">
                  <c:v>82310.975684750345</c:v>
                </c:pt>
                <c:pt idx="2410">
                  <c:v>82310.975684750345</c:v>
                </c:pt>
                <c:pt idx="2411">
                  <c:v>82310.975684750345</c:v>
                </c:pt>
                <c:pt idx="2412">
                  <c:v>82310.975684750345</c:v>
                </c:pt>
                <c:pt idx="2413">
                  <c:v>82310.975684750345</c:v>
                </c:pt>
                <c:pt idx="2414">
                  <c:v>82310.975684750345</c:v>
                </c:pt>
                <c:pt idx="2415">
                  <c:v>82310.975684750345</c:v>
                </c:pt>
                <c:pt idx="2416">
                  <c:v>82310.975684750345</c:v>
                </c:pt>
                <c:pt idx="2417">
                  <c:v>82310.975684750345</c:v>
                </c:pt>
                <c:pt idx="2418">
                  <c:v>82310.975684750345</c:v>
                </c:pt>
                <c:pt idx="2419">
                  <c:v>82310.975684750345</c:v>
                </c:pt>
                <c:pt idx="2420">
                  <c:v>82310.975684750345</c:v>
                </c:pt>
                <c:pt idx="2421">
                  <c:v>82310.975684750345</c:v>
                </c:pt>
                <c:pt idx="2422">
                  <c:v>82310.975684750345</c:v>
                </c:pt>
                <c:pt idx="2423">
                  <c:v>82310.975684750345</c:v>
                </c:pt>
                <c:pt idx="2424">
                  <c:v>82310.975684750345</c:v>
                </c:pt>
                <c:pt idx="2425">
                  <c:v>82310.975684750345</c:v>
                </c:pt>
                <c:pt idx="2426">
                  <c:v>82310.975684750345</c:v>
                </c:pt>
                <c:pt idx="2427">
                  <c:v>80885.975684750345</c:v>
                </c:pt>
                <c:pt idx="2428">
                  <c:v>80885.975684750345</c:v>
                </c:pt>
                <c:pt idx="2429">
                  <c:v>80885.975684750345</c:v>
                </c:pt>
                <c:pt idx="2430">
                  <c:v>80898.475684750345</c:v>
                </c:pt>
                <c:pt idx="2431">
                  <c:v>80423.475684750345</c:v>
                </c:pt>
                <c:pt idx="2432">
                  <c:v>79510.975684750345</c:v>
                </c:pt>
                <c:pt idx="2433">
                  <c:v>77998.475684750345</c:v>
                </c:pt>
                <c:pt idx="2434">
                  <c:v>76460.975684750345</c:v>
                </c:pt>
                <c:pt idx="2435">
                  <c:v>76460.975684750345</c:v>
                </c:pt>
                <c:pt idx="2436">
                  <c:v>76460.975684750345</c:v>
                </c:pt>
                <c:pt idx="2437">
                  <c:v>76410.975684750345</c:v>
                </c:pt>
                <c:pt idx="2438">
                  <c:v>76173.475684750345</c:v>
                </c:pt>
                <c:pt idx="2439">
                  <c:v>72162.242060196499</c:v>
                </c:pt>
                <c:pt idx="2440">
                  <c:v>77212.242060196499</c:v>
                </c:pt>
                <c:pt idx="2441">
                  <c:v>77212.242060196499</c:v>
                </c:pt>
                <c:pt idx="2442">
                  <c:v>77212.242060196499</c:v>
                </c:pt>
                <c:pt idx="2443">
                  <c:v>77212.242060196499</c:v>
                </c:pt>
                <c:pt idx="2444">
                  <c:v>77212.242060196499</c:v>
                </c:pt>
                <c:pt idx="2445">
                  <c:v>77212.242060196499</c:v>
                </c:pt>
                <c:pt idx="2446">
                  <c:v>77212.242060196499</c:v>
                </c:pt>
                <c:pt idx="2447">
                  <c:v>77212.242060196499</c:v>
                </c:pt>
                <c:pt idx="2448">
                  <c:v>77212.242060196499</c:v>
                </c:pt>
                <c:pt idx="2449">
                  <c:v>77212.242060196499</c:v>
                </c:pt>
                <c:pt idx="2450">
                  <c:v>77212.242060196499</c:v>
                </c:pt>
                <c:pt idx="2451">
                  <c:v>77212.242060196499</c:v>
                </c:pt>
                <c:pt idx="2452">
                  <c:v>77212.242060196499</c:v>
                </c:pt>
                <c:pt idx="2453">
                  <c:v>77212.242060196499</c:v>
                </c:pt>
                <c:pt idx="2454">
                  <c:v>77212.242060196499</c:v>
                </c:pt>
                <c:pt idx="2455">
                  <c:v>77212.242060196499</c:v>
                </c:pt>
                <c:pt idx="2456">
                  <c:v>77212.242060196499</c:v>
                </c:pt>
                <c:pt idx="2457">
                  <c:v>77212.242060196499</c:v>
                </c:pt>
                <c:pt idx="2458">
                  <c:v>77212.242060196499</c:v>
                </c:pt>
                <c:pt idx="2459">
                  <c:v>77212.242060196499</c:v>
                </c:pt>
                <c:pt idx="2460">
                  <c:v>77212.242060196499</c:v>
                </c:pt>
                <c:pt idx="2461">
                  <c:v>76437.242060196499</c:v>
                </c:pt>
                <c:pt idx="2462">
                  <c:v>76724.742060196499</c:v>
                </c:pt>
                <c:pt idx="2463">
                  <c:v>76724.742060196499</c:v>
                </c:pt>
                <c:pt idx="2464">
                  <c:v>76724.742060196499</c:v>
                </c:pt>
                <c:pt idx="2465">
                  <c:v>76724.742060196499</c:v>
                </c:pt>
                <c:pt idx="2466">
                  <c:v>75562.242060196499</c:v>
                </c:pt>
                <c:pt idx="2467">
                  <c:v>72999.742060196499</c:v>
                </c:pt>
                <c:pt idx="2468">
                  <c:v>70121.523319750559</c:v>
                </c:pt>
                <c:pt idx="2469">
                  <c:v>70171.523319750559</c:v>
                </c:pt>
                <c:pt idx="2470">
                  <c:v>70171.523319750559</c:v>
                </c:pt>
                <c:pt idx="2471">
                  <c:v>70171.523319750559</c:v>
                </c:pt>
                <c:pt idx="2472">
                  <c:v>69671.523319750559</c:v>
                </c:pt>
                <c:pt idx="2473">
                  <c:v>69671.523319750559</c:v>
                </c:pt>
                <c:pt idx="2474">
                  <c:v>69671.523319750559</c:v>
                </c:pt>
                <c:pt idx="2475">
                  <c:v>69671.523319750559</c:v>
                </c:pt>
                <c:pt idx="2476">
                  <c:v>69671.523319750559</c:v>
                </c:pt>
                <c:pt idx="2477">
                  <c:v>69671.523319750559</c:v>
                </c:pt>
                <c:pt idx="2478">
                  <c:v>69671.523319750559</c:v>
                </c:pt>
                <c:pt idx="2479">
                  <c:v>68584.023319750559</c:v>
                </c:pt>
                <c:pt idx="2480">
                  <c:v>70859.023319750559</c:v>
                </c:pt>
                <c:pt idx="2481">
                  <c:v>70859.023319750559</c:v>
                </c:pt>
                <c:pt idx="2482">
                  <c:v>70859.023319750559</c:v>
                </c:pt>
                <c:pt idx="2483">
                  <c:v>70859.023319750559</c:v>
                </c:pt>
                <c:pt idx="2484">
                  <c:v>70859.023319750559</c:v>
                </c:pt>
                <c:pt idx="2485">
                  <c:v>70859.023319750559</c:v>
                </c:pt>
                <c:pt idx="2486">
                  <c:v>70859.023319750559</c:v>
                </c:pt>
                <c:pt idx="2487">
                  <c:v>73109.023319750559</c:v>
                </c:pt>
                <c:pt idx="2488">
                  <c:v>73109.023319750559</c:v>
                </c:pt>
                <c:pt idx="2489">
                  <c:v>73109.023319750559</c:v>
                </c:pt>
                <c:pt idx="2490">
                  <c:v>73109.023319750559</c:v>
                </c:pt>
                <c:pt idx="2491">
                  <c:v>73109.023319750559</c:v>
                </c:pt>
                <c:pt idx="2492">
                  <c:v>73109.023319750559</c:v>
                </c:pt>
                <c:pt idx="2493">
                  <c:v>73109.023319750559</c:v>
                </c:pt>
                <c:pt idx="2494">
                  <c:v>73109.023319750559</c:v>
                </c:pt>
                <c:pt idx="2495">
                  <c:v>72046.523319750559</c:v>
                </c:pt>
                <c:pt idx="2496">
                  <c:v>72346.523319750559</c:v>
                </c:pt>
                <c:pt idx="2497">
                  <c:v>72346.523319750559</c:v>
                </c:pt>
                <c:pt idx="2498">
                  <c:v>72346.523319750559</c:v>
                </c:pt>
                <c:pt idx="2499">
                  <c:v>72346.523319750559</c:v>
                </c:pt>
                <c:pt idx="2500">
                  <c:v>71921.523319750559</c:v>
                </c:pt>
                <c:pt idx="2501">
                  <c:v>72209.023319750559</c:v>
                </c:pt>
                <c:pt idx="2502">
                  <c:v>72209.023319750559</c:v>
                </c:pt>
                <c:pt idx="2503">
                  <c:v>74121.523319750559</c:v>
                </c:pt>
                <c:pt idx="2504">
                  <c:v>74121.523319750559</c:v>
                </c:pt>
                <c:pt idx="2505">
                  <c:v>74121.523319750559</c:v>
                </c:pt>
                <c:pt idx="2506">
                  <c:v>74121.523319750559</c:v>
                </c:pt>
                <c:pt idx="2507">
                  <c:v>74121.523319750559</c:v>
                </c:pt>
                <c:pt idx="2508">
                  <c:v>74121.523319750559</c:v>
                </c:pt>
                <c:pt idx="2509">
                  <c:v>74121.523319750559</c:v>
                </c:pt>
                <c:pt idx="2510">
                  <c:v>74121.523319750559</c:v>
                </c:pt>
                <c:pt idx="2511">
                  <c:v>74121.523319750559</c:v>
                </c:pt>
                <c:pt idx="2512">
                  <c:v>74121.523319750559</c:v>
                </c:pt>
                <c:pt idx="2513">
                  <c:v>74121.523319750559</c:v>
                </c:pt>
                <c:pt idx="2514">
                  <c:v>74121.523319750559</c:v>
                </c:pt>
                <c:pt idx="2515">
                  <c:v>74121.523319750559</c:v>
                </c:pt>
                <c:pt idx="2516">
                  <c:v>77534.023319750559</c:v>
                </c:pt>
                <c:pt idx="2517">
                  <c:v>77534.023319750559</c:v>
                </c:pt>
                <c:pt idx="2518">
                  <c:v>77534.023319750559</c:v>
                </c:pt>
                <c:pt idx="2519">
                  <c:v>77534.023319750559</c:v>
                </c:pt>
                <c:pt idx="2520">
                  <c:v>77534.023319750559</c:v>
                </c:pt>
                <c:pt idx="2521">
                  <c:v>77534.023319750559</c:v>
                </c:pt>
                <c:pt idx="2522">
                  <c:v>77534.023319750559</c:v>
                </c:pt>
                <c:pt idx="2523">
                  <c:v>77534.023319750559</c:v>
                </c:pt>
                <c:pt idx="2524">
                  <c:v>77534.023319750559</c:v>
                </c:pt>
                <c:pt idx="2525">
                  <c:v>77534.023319750559</c:v>
                </c:pt>
                <c:pt idx="2526">
                  <c:v>77534.023319750559</c:v>
                </c:pt>
                <c:pt idx="2527">
                  <c:v>77534.023319750559</c:v>
                </c:pt>
                <c:pt idx="2528">
                  <c:v>77534.023319750559</c:v>
                </c:pt>
                <c:pt idx="2529">
                  <c:v>77534.023319750559</c:v>
                </c:pt>
                <c:pt idx="2530">
                  <c:v>77534.023319750559</c:v>
                </c:pt>
                <c:pt idx="2531">
                  <c:v>77534.023319750559</c:v>
                </c:pt>
                <c:pt idx="2532">
                  <c:v>77534.023319750559</c:v>
                </c:pt>
                <c:pt idx="2533">
                  <c:v>77534.023319750559</c:v>
                </c:pt>
                <c:pt idx="2534">
                  <c:v>77534.023319750559</c:v>
                </c:pt>
                <c:pt idx="2535">
                  <c:v>77534.023319750559</c:v>
                </c:pt>
                <c:pt idx="2536">
                  <c:v>77534.023319750559</c:v>
                </c:pt>
                <c:pt idx="2537">
                  <c:v>77534.023319750559</c:v>
                </c:pt>
                <c:pt idx="2538">
                  <c:v>77534.023319750559</c:v>
                </c:pt>
                <c:pt idx="2539">
                  <c:v>77534.023319750559</c:v>
                </c:pt>
                <c:pt idx="2540">
                  <c:v>77534.023319750559</c:v>
                </c:pt>
                <c:pt idx="2541">
                  <c:v>77534.023319750559</c:v>
                </c:pt>
                <c:pt idx="2542">
                  <c:v>77534.023319750559</c:v>
                </c:pt>
                <c:pt idx="2543">
                  <c:v>77534.023319750559</c:v>
                </c:pt>
                <c:pt idx="2544">
                  <c:v>77534.023319750559</c:v>
                </c:pt>
                <c:pt idx="2545">
                  <c:v>77534.023319750559</c:v>
                </c:pt>
                <c:pt idx="2546">
                  <c:v>77534.023319750559</c:v>
                </c:pt>
                <c:pt idx="2547">
                  <c:v>77534.023319750559</c:v>
                </c:pt>
                <c:pt idx="2548">
                  <c:v>77534.023319750559</c:v>
                </c:pt>
                <c:pt idx="2549">
                  <c:v>77534.023319750559</c:v>
                </c:pt>
                <c:pt idx="2550">
                  <c:v>77534.023319750559</c:v>
                </c:pt>
                <c:pt idx="2551">
                  <c:v>77534.023319750559</c:v>
                </c:pt>
                <c:pt idx="2552">
                  <c:v>77534.023319750559</c:v>
                </c:pt>
                <c:pt idx="2553">
                  <c:v>77534.023319750559</c:v>
                </c:pt>
                <c:pt idx="2554">
                  <c:v>77534.023319750559</c:v>
                </c:pt>
                <c:pt idx="2555">
                  <c:v>77534.023319750559</c:v>
                </c:pt>
                <c:pt idx="2556">
                  <c:v>77534.023319750559</c:v>
                </c:pt>
              </c:numCache>
            </c:numRef>
          </c:val>
          <c:smooth val="0"/>
          <c:extLst>
            <c:ext xmlns:c16="http://schemas.microsoft.com/office/drawing/2014/chart" uri="{C3380CC4-5D6E-409C-BE32-E72D297353CC}">
              <c16:uniqueId val="{00000001-7755-4011-8102-327DDBDDBF66}"/>
            </c:ext>
          </c:extLst>
        </c:ser>
        <c:ser>
          <c:idx val="2"/>
          <c:order val="2"/>
          <c:tx>
            <c:strRef>
              <c:f>'Comparador de Resultados '!$R$10</c:f>
              <c:strCache>
                <c:ptCount val="1"/>
                <c:pt idx="0">
                  <c:v>EC-In</c:v>
                </c:pt>
              </c:strCache>
            </c:strRef>
          </c:tx>
          <c:spPr>
            <a:ln w="31750"/>
          </c:spPr>
          <c:marker>
            <c:symbol val="none"/>
          </c:marker>
          <c:cat>
            <c:numRef>
              <c:f>'Comparador de Resultados '!$L$11:$L$2700</c:f>
              <c:numCache>
                <c:formatCode>m/d/yyyy</c:formatCode>
                <c:ptCount val="2690"/>
                <c:pt idx="0">
                  <c:v>36892</c:v>
                </c:pt>
                <c:pt idx="1">
                  <c:v>36893</c:v>
                </c:pt>
                <c:pt idx="2">
                  <c:v>36894</c:v>
                </c:pt>
                <c:pt idx="3">
                  <c:v>36895</c:v>
                </c:pt>
                <c:pt idx="4">
                  <c:v>36896</c:v>
                </c:pt>
                <c:pt idx="5">
                  <c:v>36897</c:v>
                </c:pt>
                <c:pt idx="6">
                  <c:v>36898</c:v>
                </c:pt>
                <c:pt idx="7">
                  <c:v>36899</c:v>
                </c:pt>
                <c:pt idx="8">
                  <c:v>36900</c:v>
                </c:pt>
                <c:pt idx="9">
                  <c:v>36901</c:v>
                </c:pt>
                <c:pt idx="10">
                  <c:v>36902</c:v>
                </c:pt>
                <c:pt idx="11">
                  <c:v>36903</c:v>
                </c:pt>
                <c:pt idx="12">
                  <c:v>36904</c:v>
                </c:pt>
                <c:pt idx="13">
                  <c:v>36905</c:v>
                </c:pt>
                <c:pt idx="14">
                  <c:v>36906</c:v>
                </c:pt>
                <c:pt idx="15">
                  <c:v>36907</c:v>
                </c:pt>
                <c:pt idx="16">
                  <c:v>36908</c:v>
                </c:pt>
                <c:pt idx="17">
                  <c:v>36909</c:v>
                </c:pt>
                <c:pt idx="18">
                  <c:v>36910</c:v>
                </c:pt>
                <c:pt idx="19">
                  <c:v>36911</c:v>
                </c:pt>
                <c:pt idx="20">
                  <c:v>36912</c:v>
                </c:pt>
                <c:pt idx="21">
                  <c:v>36913</c:v>
                </c:pt>
                <c:pt idx="22">
                  <c:v>36914</c:v>
                </c:pt>
                <c:pt idx="23">
                  <c:v>36915</c:v>
                </c:pt>
                <c:pt idx="24">
                  <c:v>36916</c:v>
                </c:pt>
                <c:pt idx="25">
                  <c:v>36917</c:v>
                </c:pt>
                <c:pt idx="26">
                  <c:v>36918</c:v>
                </c:pt>
                <c:pt idx="27">
                  <c:v>36919</c:v>
                </c:pt>
                <c:pt idx="28">
                  <c:v>36920</c:v>
                </c:pt>
                <c:pt idx="29">
                  <c:v>36921</c:v>
                </c:pt>
                <c:pt idx="30">
                  <c:v>36922</c:v>
                </c:pt>
                <c:pt idx="31">
                  <c:v>36923</c:v>
                </c:pt>
                <c:pt idx="32">
                  <c:v>36924</c:v>
                </c:pt>
                <c:pt idx="33">
                  <c:v>36925</c:v>
                </c:pt>
                <c:pt idx="34">
                  <c:v>36926</c:v>
                </c:pt>
                <c:pt idx="35">
                  <c:v>36927</c:v>
                </c:pt>
                <c:pt idx="36">
                  <c:v>36928</c:v>
                </c:pt>
                <c:pt idx="37">
                  <c:v>36929</c:v>
                </c:pt>
                <c:pt idx="38">
                  <c:v>36930</c:v>
                </c:pt>
                <c:pt idx="39">
                  <c:v>36931</c:v>
                </c:pt>
                <c:pt idx="40">
                  <c:v>36932</c:v>
                </c:pt>
                <c:pt idx="41">
                  <c:v>36933</c:v>
                </c:pt>
                <c:pt idx="42">
                  <c:v>36934</c:v>
                </c:pt>
                <c:pt idx="43">
                  <c:v>36935</c:v>
                </c:pt>
                <c:pt idx="44">
                  <c:v>36936</c:v>
                </c:pt>
                <c:pt idx="45">
                  <c:v>36937</c:v>
                </c:pt>
                <c:pt idx="46">
                  <c:v>36938</c:v>
                </c:pt>
                <c:pt idx="47">
                  <c:v>36939</c:v>
                </c:pt>
                <c:pt idx="48">
                  <c:v>36940</c:v>
                </c:pt>
                <c:pt idx="49">
                  <c:v>36941</c:v>
                </c:pt>
                <c:pt idx="50">
                  <c:v>36942</c:v>
                </c:pt>
                <c:pt idx="51">
                  <c:v>36943</c:v>
                </c:pt>
                <c:pt idx="52">
                  <c:v>36944</c:v>
                </c:pt>
                <c:pt idx="53">
                  <c:v>36945</c:v>
                </c:pt>
                <c:pt idx="54">
                  <c:v>36946</c:v>
                </c:pt>
                <c:pt idx="55">
                  <c:v>36947</c:v>
                </c:pt>
                <c:pt idx="56">
                  <c:v>36948</c:v>
                </c:pt>
                <c:pt idx="57">
                  <c:v>36949</c:v>
                </c:pt>
                <c:pt idx="58">
                  <c:v>36950</c:v>
                </c:pt>
                <c:pt idx="59">
                  <c:v>36951</c:v>
                </c:pt>
                <c:pt idx="60">
                  <c:v>36952</c:v>
                </c:pt>
                <c:pt idx="61">
                  <c:v>36953</c:v>
                </c:pt>
                <c:pt idx="62">
                  <c:v>36954</c:v>
                </c:pt>
                <c:pt idx="63">
                  <c:v>36955</c:v>
                </c:pt>
                <c:pt idx="64">
                  <c:v>36956</c:v>
                </c:pt>
                <c:pt idx="65">
                  <c:v>36957</c:v>
                </c:pt>
                <c:pt idx="66">
                  <c:v>36958</c:v>
                </c:pt>
                <c:pt idx="67">
                  <c:v>36959</c:v>
                </c:pt>
                <c:pt idx="68">
                  <c:v>36960</c:v>
                </c:pt>
                <c:pt idx="69">
                  <c:v>36961</c:v>
                </c:pt>
                <c:pt idx="70">
                  <c:v>36962</c:v>
                </c:pt>
                <c:pt idx="71">
                  <c:v>36963</c:v>
                </c:pt>
                <c:pt idx="72">
                  <c:v>36964</c:v>
                </c:pt>
                <c:pt idx="73">
                  <c:v>36965</c:v>
                </c:pt>
                <c:pt idx="74">
                  <c:v>36966</c:v>
                </c:pt>
                <c:pt idx="75">
                  <c:v>36967</c:v>
                </c:pt>
                <c:pt idx="76">
                  <c:v>36968</c:v>
                </c:pt>
                <c:pt idx="77">
                  <c:v>36969</c:v>
                </c:pt>
                <c:pt idx="78">
                  <c:v>36970</c:v>
                </c:pt>
                <c:pt idx="79">
                  <c:v>36971</c:v>
                </c:pt>
                <c:pt idx="80">
                  <c:v>36972</c:v>
                </c:pt>
                <c:pt idx="81">
                  <c:v>36973</c:v>
                </c:pt>
                <c:pt idx="82">
                  <c:v>36974</c:v>
                </c:pt>
                <c:pt idx="83">
                  <c:v>36975</c:v>
                </c:pt>
                <c:pt idx="84">
                  <c:v>36976</c:v>
                </c:pt>
                <c:pt idx="85">
                  <c:v>36977</c:v>
                </c:pt>
                <c:pt idx="86">
                  <c:v>36978</c:v>
                </c:pt>
                <c:pt idx="87">
                  <c:v>36979</c:v>
                </c:pt>
                <c:pt idx="88">
                  <c:v>36980</c:v>
                </c:pt>
                <c:pt idx="89">
                  <c:v>36981</c:v>
                </c:pt>
                <c:pt idx="90">
                  <c:v>36982</c:v>
                </c:pt>
                <c:pt idx="91">
                  <c:v>36983</c:v>
                </c:pt>
                <c:pt idx="92">
                  <c:v>36984</c:v>
                </c:pt>
                <c:pt idx="93">
                  <c:v>36985</c:v>
                </c:pt>
                <c:pt idx="94">
                  <c:v>36986</c:v>
                </c:pt>
                <c:pt idx="95">
                  <c:v>36987</c:v>
                </c:pt>
                <c:pt idx="96">
                  <c:v>36988</c:v>
                </c:pt>
                <c:pt idx="97">
                  <c:v>36989</c:v>
                </c:pt>
                <c:pt idx="98">
                  <c:v>36990</c:v>
                </c:pt>
                <c:pt idx="99">
                  <c:v>36991</c:v>
                </c:pt>
                <c:pt idx="100">
                  <c:v>36992</c:v>
                </c:pt>
                <c:pt idx="101">
                  <c:v>36993</c:v>
                </c:pt>
                <c:pt idx="102">
                  <c:v>36994</c:v>
                </c:pt>
                <c:pt idx="103">
                  <c:v>36995</c:v>
                </c:pt>
                <c:pt idx="104">
                  <c:v>36996</c:v>
                </c:pt>
                <c:pt idx="105">
                  <c:v>36997</c:v>
                </c:pt>
                <c:pt idx="106">
                  <c:v>36998</c:v>
                </c:pt>
                <c:pt idx="107">
                  <c:v>36999</c:v>
                </c:pt>
                <c:pt idx="108">
                  <c:v>37000</c:v>
                </c:pt>
                <c:pt idx="109">
                  <c:v>37001</c:v>
                </c:pt>
                <c:pt idx="110">
                  <c:v>37002</c:v>
                </c:pt>
                <c:pt idx="111">
                  <c:v>37003</c:v>
                </c:pt>
                <c:pt idx="112">
                  <c:v>37004</c:v>
                </c:pt>
                <c:pt idx="113">
                  <c:v>37005</c:v>
                </c:pt>
                <c:pt idx="114">
                  <c:v>37006</c:v>
                </c:pt>
                <c:pt idx="115">
                  <c:v>37007</c:v>
                </c:pt>
                <c:pt idx="116">
                  <c:v>37008</c:v>
                </c:pt>
                <c:pt idx="117">
                  <c:v>37009</c:v>
                </c:pt>
                <c:pt idx="118">
                  <c:v>37010</c:v>
                </c:pt>
                <c:pt idx="119">
                  <c:v>37011</c:v>
                </c:pt>
                <c:pt idx="120">
                  <c:v>37012</c:v>
                </c:pt>
                <c:pt idx="121">
                  <c:v>37013</c:v>
                </c:pt>
                <c:pt idx="122">
                  <c:v>37014</c:v>
                </c:pt>
                <c:pt idx="123">
                  <c:v>37015</c:v>
                </c:pt>
                <c:pt idx="124">
                  <c:v>37016</c:v>
                </c:pt>
                <c:pt idx="125">
                  <c:v>37017</c:v>
                </c:pt>
                <c:pt idx="126">
                  <c:v>37018</c:v>
                </c:pt>
                <c:pt idx="127">
                  <c:v>37019</c:v>
                </c:pt>
                <c:pt idx="128">
                  <c:v>37020</c:v>
                </c:pt>
                <c:pt idx="129">
                  <c:v>37021</c:v>
                </c:pt>
                <c:pt idx="130">
                  <c:v>37022</c:v>
                </c:pt>
                <c:pt idx="131">
                  <c:v>37023</c:v>
                </c:pt>
                <c:pt idx="132">
                  <c:v>37024</c:v>
                </c:pt>
                <c:pt idx="133">
                  <c:v>37025</c:v>
                </c:pt>
                <c:pt idx="134">
                  <c:v>37026</c:v>
                </c:pt>
                <c:pt idx="135">
                  <c:v>37027</c:v>
                </c:pt>
                <c:pt idx="136">
                  <c:v>37028</c:v>
                </c:pt>
                <c:pt idx="137">
                  <c:v>37029</c:v>
                </c:pt>
                <c:pt idx="138">
                  <c:v>37030</c:v>
                </c:pt>
                <c:pt idx="139">
                  <c:v>37031</c:v>
                </c:pt>
                <c:pt idx="140">
                  <c:v>37032</c:v>
                </c:pt>
                <c:pt idx="141">
                  <c:v>37033</c:v>
                </c:pt>
                <c:pt idx="142">
                  <c:v>37034</c:v>
                </c:pt>
                <c:pt idx="143">
                  <c:v>37035</c:v>
                </c:pt>
                <c:pt idx="144">
                  <c:v>37036</c:v>
                </c:pt>
                <c:pt idx="145">
                  <c:v>37037</c:v>
                </c:pt>
                <c:pt idx="146">
                  <c:v>37038</c:v>
                </c:pt>
                <c:pt idx="147">
                  <c:v>37039</c:v>
                </c:pt>
                <c:pt idx="148">
                  <c:v>37040</c:v>
                </c:pt>
                <c:pt idx="149">
                  <c:v>37041</c:v>
                </c:pt>
                <c:pt idx="150">
                  <c:v>37042</c:v>
                </c:pt>
                <c:pt idx="151">
                  <c:v>37043</c:v>
                </c:pt>
                <c:pt idx="152">
                  <c:v>37044</c:v>
                </c:pt>
                <c:pt idx="153">
                  <c:v>37045</c:v>
                </c:pt>
                <c:pt idx="154">
                  <c:v>37046</c:v>
                </c:pt>
                <c:pt idx="155">
                  <c:v>37047</c:v>
                </c:pt>
                <c:pt idx="156">
                  <c:v>37048</c:v>
                </c:pt>
                <c:pt idx="157">
                  <c:v>37049</c:v>
                </c:pt>
                <c:pt idx="158">
                  <c:v>37050</c:v>
                </c:pt>
                <c:pt idx="159">
                  <c:v>37051</c:v>
                </c:pt>
                <c:pt idx="160">
                  <c:v>37052</c:v>
                </c:pt>
                <c:pt idx="161">
                  <c:v>37053</c:v>
                </c:pt>
                <c:pt idx="162">
                  <c:v>37054</c:v>
                </c:pt>
                <c:pt idx="163">
                  <c:v>37055</c:v>
                </c:pt>
                <c:pt idx="164">
                  <c:v>37056</c:v>
                </c:pt>
                <c:pt idx="165">
                  <c:v>37057</c:v>
                </c:pt>
                <c:pt idx="166">
                  <c:v>37058</c:v>
                </c:pt>
                <c:pt idx="167">
                  <c:v>37059</c:v>
                </c:pt>
                <c:pt idx="168">
                  <c:v>37060</c:v>
                </c:pt>
                <c:pt idx="169">
                  <c:v>37061</c:v>
                </c:pt>
                <c:pt idx="170">
                  <c:v>37062</c:v>
                </c:pt>
                <c:pt idx="171">
                  <c:v>37063</c:v>
                </c:pt>
                <c:pt idx="172">
                  <c:v>37064</c:v>
                </c:pt>
                <c:pt idx="173">
                  <c:v>37065</c:v>
                </c:pt>
                <c:pt idx="174">
                  <c:v>37066</c:v>
                </c:pt>
                <c:pt idx="175">
                  <c:v>37067</c:v>
                </c:pt>
                <c:pt idx="176">
                  <c:v>37068</c:v>
                </c:pt>
                <c:pt idx="177">
                  <c:v>37069</c:v>
                </c:pt>
                <c:pt idx="178">
                  <c:v>37070</c:v>
                </c:pt>
                <c:pt idx="179">
                  <c:v>37071</c:v>
                </c:pt>
                <c:pt idx="180">
                  <c:v>37072</c:v>
                </c:pt>
                <c:pt idx="181">
                  <c:v>37073</c:v>
                </c:pt>
                <c:pt idx="182">
                  <c:v>37074</c:v>
                </c:pt>
                <c:pt idx="183">
                  <c:v>37075</c:v>
                </c:pt>
                <c:pt idx="184">
                  <c:v>37076</c:v>
                </c:pt>
                <c:pt idx="185">
                  <c:v>37077</c:v>
                </c:pt>
                <c:pt idx="186">
                  <c:v>37078</c:v>
                </c:pt>
                <c:pt idx="187">
                  <c:v>37079</c:v>
                </c:pt>
                <c:pt idx="188">
                  <c:v>37080</c:v>
                </c:pt>
                <c:pt idx="189">
                  <c:v>37081</c:v>
                </c:pt>
                <c:pt idx="190">
                  <c:v>37082</c:v>
                </c:pt>
                <c:pt idx="191">
                  <c:v>37083</c:v>
                </c:pt>
                <c:pt idx="192">
                  <c:v>37084</c:v>
                </c:pt>
                <c:pt idx="193">
                  <c:v>37085</c:v>
                </c:pt>
                <c:pt idx="194">
                  <c:v>37086</c:v>
                </c:pt>
                <c:pt idx="195">
                  <c:v>37087</c:v>
                </c:pt>
                <c:pt idx="196">
                  <c:v>37088</c:v>
                </c:pt>
                <c:pt idx="197">
                  <c:v>37089</c:v>
                </c:pt>
                <c:pt idx="198">
                  <c:v>37090</c:v>
                </c:pt>
                <c:pt idx="199">
                  <c:v>37091</c:v>
                </c:pt>
                <c:pt idx="200">
                  <c:v>37092</c:v>
                </c:pt>
                <c:pt idx="201">
                  <c:v>37093</c:v>
                </c:pt>
                <c:pt idx="202">
                  <c:v>37094</c:v>
                </c:pt>
                <c:pt idx="203">
                  <c:v>37095</c:v>
                </c:pt>
                <c:pt idx="204">
                  <c:v>37096</c:v>
                </c:pt>
                <c:pt idx="205">
                  <c:v>37097</c:v>
                </c:pt>
                <c:pt idx="206">
                  <c:v>37098</c:v>
                </c:pt>
                <c:pt idx="207">
                  <c:v>37099</c:v>
                </c:pt>
                <c:pt idx="208">
                  <c:v>37100</c:v>
                </c:pt>
                <c:pt idx="209">
                  <c:v>37101</c:v>
                </c:pt>
                <c:pt idx="210">
                  <c:v>37102</c:v>
                </c:pt>
                <c:pt idx="211">
                  <c:v>37103</c:v>
                </c:pt>
                <c:pt idx="212">
                  <c:v>37104</c:v>
                </c:pt>
                <c:pt idx="213">
                  <c:v>37105</c:v>
                </c:pt>
                <c:pt idx="214">
                  <c:v>37106</c:v>
                </c:pt>
                <c:pt idx="215">
                  <c:v>37107</c:v>
                </c:pt>
                <c:pt idx="216">
                  <c:v>37108</c:v>
                </c:pt>
                <c:pt idx="217">
                  <c:v>37109</c:v>
                </c:pt>
                <c:pt idx="218">
                  <c:v>37110</c:v>
                </c:pt>
                <c:pt idx="219">
                  <c:v>37111</c:v>
                </c:pt>
                <c:pt idx="220">
                  <c:v>37112</c:v>
                </c:pt>
                <c:pt idx="221">
                  <c:v>37113</c:v>
                </c:pt>
                <c:pt idx="222">
                  <c:v>37114</c:v>
                </c:pt>
                <c:pt idx="223">
                  <c:v>37115</c:v>
                </c:pt>
                <c:pt idx="224">
                  <c:v>37116</c:v>
                </c:pt>
                <c:pt idx="225">
                  <c:v>37117</c:v>
                </c:pt>
                <c:pt idx="226">
                  <c:v>37118</c:v>
                </c:pt>
                <c:pt idx="227">
                  <c:v>37119</c:v>
                </c:pt>
                <c:pt idx="228">
                  <c:v>37120</c:v>
                </c:pt>
                <c:pt idx="229">
                  <c:v>37121</c:v>
                </c:pt>
                <c:pt idx="230">
                  <c:v>37122</c:v>
                </c:pt>
                <c:pt idx="231">
                  <c:v>37123</c:v>
                </c:pt>
                <c:pt idx="232">
                  <c:v>37124</c:v>
                </c:pt>
                <c:pt idx="233">
                  <c:v>37125</c:v>
                </c:pt>
                <c:pt idx="234">
                  <c:v>37126</c:v>
                </c:pt>
                <c:pt idx="235">
                  <c:v>37127</c:v>
                </c:pt>
                <c:pt idx="236">
                  <c:v>37128</c:v>
                </c:pt>
                <c:pt idx="237">
                  <c:v>37129</c:v>
                </c:pt>
                <c:pt idx="238">
                  <c:v>37130</c:v>
                </c:pt>
                <c:pt idx="239">
                  <c:v>37131</c:v>
                </c:pt>
                <c:pt idx="240">
                  <c:v>37132</c:v>
                </c:pt>
                <c:pt idx="241">
                  <c:v>37133</c:v>
                </c:pt>
                <c:pt idx="242">
                  <c:v>37134</c:v>
                </c:pt>
                <c:pt idx="243">
                  <c:v>37135</c:v>
                </c:pt>
                <c:pt idx="244">
                  <c:v>37136</c:v>
                </c:pt>
                <c:pt idx="245">
                  <c:v>37137</c:v>
                </c:pt>
                <c:pt idx="246">
                  <c:v>37138</c:v>
                </c:pt>
                <c:pt idx="247">
                  <c:v>37139</c:v>
                </c:pt>
                <c:pt idx="248">
                  <c:v>37140</c:v>
                </c:pt>
                <c:pt idx="249">
                  <c:v>37141</c:v>
                </c:pt>
                <c:pt idx="250">
                  <c:v>37142</c:v>
                </c:pt>
                <c:pt idx="251">
                  <c:v>37143</c:v>
                </c:pt>
                <c:pt idx="252">
                  <c:v>37144</c:v>
                </c:pt>
                <c:pt idx="253">
                  <c:v>37145</c:v>
                </c:pt>
                <c:pt idx="254">
                  <c:v>37146</c:v>
                </c:pt>
                <c:pt idx="255">
                  <c:v>37147</c:v>
                </c:pt>
                <c:pt idx="256">
                  <c:v>37148</c:v>
                </c:pt>
                <c:pt idx="257">
                  <c:v>37149</c:v>
                </c:pt>
                <c:pt idx="258">
                  <c:v>37150</c:v>
                </c:pt>
                <c:pt idx="259">
                  <c:v>37151</c:v>
                </c:pt>
                <c:pt idx="260">
                  <c:v>37152</c:v>
                </c:pt>
                <c:pt idx="261">
                  <c:v>37153</c:v>
                </c:pt>
                <c:pt idx="262">
                  <c:v>37154</c:v>
                </c:pt>
                <c:pt idx="263">
                  <c:v>37155</c:v>
                </c:pt>
                <c:pt idx="264">
                  <c:v>37156</c:v>
                </c:pt>
                <c:pt idx="265">
                  <c:v>37157</c:v>
                </c:pt>
                <c:pt idx="266">
                  <c:v>37158</c:v>
                </c:pt>
                <c:pt idx="267">
                  <c:v>37159</c:v>
                </c:pt>
                <c:pt idx="268">
                  <c:v>37160</c:v>
                </c:pt>
                <c:pt idx="269">
                  <c:v>37161</c:v>
                </c:pt>
                <c:pt idx="270">
                  <c:v>37162</c:v>
                </c:pt>
                <c:pt idx="271">
                  <c:v>37163</c:v>
                </c:pt>
                <c:pt idx="272">
                  <c:v>37164</c:v>
                </c:pt>
                <c:pt idx="273">
                  <c:v>37165</c:v>
                </c:pt>
                <c:pt idx="274">
                  <c:v>37166</c:v>
                </c:pt>
                <c:pt idx="275">
                  <c:v>37167</c:v>
                </c:pt>
                <c:pt idx="276">
                  <c:v>37168</c:v>
                </c:pt>
                <c:pt idx="277">
                  <c:v>37169</c:v>
                </c:pt>
                <c:pt idx="278">
                  <c:v>37170</c:v>
                </c:pt>
                <c:pt idx="279">
                  <c:v>37171</c:v>
                </c:pt>
                <c:pt idx="280">
                  <c:v>37172</c:v>
                </c:pt>
                <c:pt idx="281">
                  <c:v>37173</c:v>
                </c:pt>
                <c:pt idx="282">
                  <c:v>37174</c:v>
                </c:pt>
                <c:pt idx="283">
                  <c:v>37175</c:v>
                </c:pt>
                <c:pt idx="284">
                  <c:v>37176</c:v>
                </c:pt>
                <c:pt idx="285">
                  <c:v>37177</c:v>
                </c:pt>
                <c:pt idx="286">
                  <c:v>37178</c:v>
                </c:pt>
                <c:pt idx="287">
                  <c:v>37179</c:v>
                </c:pt>
                <c:pt idx="288">
                  <c:v>37180</c:v>
                </c:pt>
                <c:pt idx="289">
                  <c:v>37181</c:v>
                </c:pt>
                <c:pt idx="290">
                  <c:v>37182</c:v>
                </c:pt>
                <c:pt idx="291">
                  <c:v>37183</c:v>
                </c:pt>
                <c:pt idx="292">
                  <c:v>37184</c:v>
                </c:pt>
                <c:pt idx="293">
                  <c:v>37185</c:v>
                </c:pt>
                <c:pt idx="294">
                  <c:v>37186</c:v>
                </c:pt>
                <c:pt idx="295">
                  <c:v>37187</c:v>
                </c:pt>
                <c:pt idx="296">
                  <c:v>37188</c:v>
                </c:pt>
                <c:pt idx="297">
                  <c:v>37189</c:v>
                </c:pt>
                <c:pt idx="298">
                  <c:v>37190</c:v>
                </c:pt>
                <c:pt idx="299">
                  <c:v>37191</c:v>
                </c:pt>
                <c:pt idx="300">
                  <c:v>37192</c:v>
                </c:pt>
                <c:pt idx="301">
                  <c:v>37193</c:v>
                </c:pt>
                <c:pt idx="302">
                  <c:v>37194</c:v>
                </c:pt>
                <c:pt idx="303">
                  <c:v>37195</c:v>
                </c:pt>
                <c:pt idx="304">
                  <c:v>37196</c:v>
                </c:pt>
                <c:pt idx="305">
                  <c:v>37197</c:v>
                </c:pt>
                <c:pt idx="306">
                  <c:v>37198</c:v>
                </c:pt>
                <c:pt idx="307">
                  <c:v>37199</c:v>
                </c:pt>
                <c:pt idx="308">
                  <c:v>37200</c:v>
                </c:pt>
                <c:pt idx="309">
                  <c:v>37201</c:v>
                </c:pt>
                <c:pt idx="310">
                  <c:v>37202</c:v>
                </c:pt>
                <c:pt idx="311">
                  <c:v>37203</c:v>
                </c:pt>
                <c:pt idx="312">
                  <c:v>37204</c:v>
                </c:pt>
                <c:pt idx="313">
                  <c:v>37205</c:v>
                </c:pt>
                <c:pt idx="314">
                  <c:v>37206</c:v>
                </c:pt>
                <c:pt idx="315">
                  <c:v>37207</c:v>
                </c:pt>
                <c:pt idx="316">
                  <c:v>37208</c:v>
                </c:pt>
                <c:pt idx="317">
                  <c:v>37209</c:v>
                </c:pt>
                <c:pt idx="318">
                  <c:v>37210</c:v>
                </c:pt>
                <c:pt idx="319">
                  <c:v>37211</c:v>
                </c:pt>
                <c:pt idx="320">
                  <c:v>37212</c:v>
                </c:pt>
                <c:pt idx="321">
                  <c:v>37213</c:v>
                </c:pt>
                <c:pt idx="322">
                  <c:v>37214</c:v>
                </c:pt>
                <c:pt idx="323">
                  <c:v>37215</c:v>
                </c:pt>
                <c:pt idx="324">
                  <c:v>37216</c:v>
                </c:pt>
                <c:pt idx="325">
                  <c:v>37217</c:v>
                </c:pt>
                <c:pt idx="326">
                  <c:v>37218</c:v>
                </c:pt>
                <c:pt idx="327">
                  <c:v>37219</c:v>
                </c:pt>
                <c:pt idx="328">
                  <c:v>37220</c:v>
                </c:pt>
                <c:pt idx="329">
                  <c:v>37221</c:v>
                </c:pt>
                <c:pt idx="330">
                  <c:v>37222</c:v>
                </c:pt>
                <c:pt idx="331">
                  <c:v>37223</c:v>
                </c:pt>
                <c:pt idx="332">
                  <c:v>37224</c:v>
                </c:pt>
                <c:pt idx="333">
                  <c:v>37225</c:v>
                </c:pt>
                <c:pt idx="334">
                  <c:v>37226</c:v>
                </c:pt>
                <c:pt idx="335">
                  <c:v>37227</c:v>
                </c:pt>
                <c:pt idx="336">
                  <c:v>37228</c:v>
                </c:pt>
                <c:pt idx="337">
                  <c:v>37229</c:v>
                </c:pt>
                <c:pt idx="338">
                  <c:v>37230</c:v>
                </c:pt>
                <c:pt idx="339">
                  <c:v>37231</c:v>
                </c:pt>
                <c:pt idx="340">
                  <c:v>37232</c:v>
                </c:pt>
                <c:pt idx="341">
                  <c:v>37233</c:v>
                </c:pt>
                <c:pt idx="342">
                  <c:v>37234</c:v>
                </c:pt>
                <c:pt idx="343">
                  <c:v>37235</c:v>
                </c:pt>
                <c:pt idx="344">
                  <c:v>37236</c:v>
                </c:pt>
                <c:pt idx="345">
                  <c:v>37237</c:v>
                </c:pt>
                <c:pt idx="346">
                  <c:v>37238</c:v>
                </c:pt>
                <c:pt idx="347">
                  <c:v>37239</c:v>
                </c:pt>
                <c:pt idx="348">
                  <c:v>37240</c:v>
                </c:pt>
                <c:pt idx="349">
                  <c:v>37241</c:v>
                </c:pt>
                <c:pt idx="350">
                  <c:v>37242</c:v>
                </c:pt>
                <c:pt idx="351">
                  <c:v>37243</c:v>
                </c:pt>
                <c:pt idx="352">
                  <c:v>37244</c:v>
                </c:pt>
                <c:pt idx="353">
                  <c:v>37245</c:v>
                </c:pt>
                <c:pt idx="354">
                  <c:v>37246</c:v>
                </c:pt>
                <c:pt idx="355">
                  <c:v>37247</c:v>
                </c:pt>
                <c:pt idx="356">
                  <c:v>37248</c:v>
                </c:pt>
                <c:pt idx="357">
                  <c:v>37249</c:v>
                </c:pt>
                <c:pt idx="358">
                  <c:v>37250</c:v>
                </c:pt>
                <c:pt idx="359">
                  <c:v>37251</c:v>
                </c:pt>
                <c:pt idx="360">
                  <c:v>37252</c:v>
                </c:pt>
                <c:pt idx="361">
                  <c:v>37253</c:v>
                </c:pt>
                <c:pt idx="362">
                  <c:v>37254</c:v>
                </c:pt>
                <c:pt idx="363">
                  <c:v>37255</c:v>
                </c:pt>
                <c:pt idx="364">
                  <c:v>37256</c:v>
                </c:pt>
                <c:pt idx="365">
                  <c:v>37257</c:v>
                </c:pt>
                <c:pt idx="366">
                  <c:v>37258</c:v>
                </c:pt>
                <c:pt idx="367">
                  <c:v>37259</c:v>
                </c:pt>
                <c:pt idx="368">
                  <c:v>37260</c:v>
                </c:pt>
                <c:pt idx="369">
                  <c:v>37261</c:v>
                </c:pt>
                <c:pt idx="370">
                  <c:v>37262</c:v>
                </c:pt>
                <c:pt idx="371">
                  <c:v>37263</c:v>
                </c:pt>
                <c:pt idx="372">
                  <c:v>37264</c:v>
                </c:pt>
                <c:pt idx="373">
                  <c:v>37265</c:v>
                </c:pt>
                <c:pt idx="374">
                  <c:v>37266</c:v>
                </c:pt>
                <c:pt idx="375">
                  <c:v>37267</c:v>
                </c:pt>
                <c:pt idx="376">
                  <c:v>37268</c:v>
                </c:pt>
                <c:pt idx="377">
                  <c:v>37269</c:v>
                </c:pt>
                <c:pt idx="378">
                  <c:v>37270</c:v>
                </c:pt>
                <c:pt idx="379">
                  <c:v>37271</c:v>
                </c:pt>
                <c:pt idx="380">
                  <c:v>37272</c:v>
                </c:pt>
                <c:pt idx="381">
                  <c:v>37273</c:v>
                </c:pt>
                <c:pt idx="382">
                  <c:v>37274</c:v>
                </c:pt>
                <c:pt idx="383">
                  <c:v>37275</c:v>
                </c:pt>
                <c:pt idx="384">
                  <c:v>37276</c:v>
                </c:pt>
                <c:pt idx="385">
                  <c:v>37277</c:v>
                </c:pt>
                <c:pt idx="386">
                  <c:v>37278</c:v>
                </c:pt>
                <c:pt idx="387">
                  <c:v>37279</c:v>
                </c:pt>
                <c:pt idx="388">
                  <c:v>37280</c:v>
                </c:pt>
                <c:pt idx="389">
                  <c:v>37281</c:v>
                </c:pt>
                <c:pt idx="390">
                  <c:v>37282</c:v>
                </c:pt>
                <c:pt idx="391">
                  <c:v>37283</c:v>
                </c:pt>
                <c:pt idx="392">
                  <c:v>37284</c:v>
                </c:pt>
                <c:pt idx="393">
                  <c:v>37285</c:v>
                </c:pt>
                <c:pt idx="394">
                  <c:v>37286</c:v>
                </c:pt>
                <c:pt idx="395">
                  <c:v>37287</c:v>
                </c:pt>
                <c:pt idx="396">
                  <c:v>37288</c:v>
                </c:pt>
                <c:pt idx="397">
                  <c:v>37289</c:v>
                </c:pt>
                <c:pt idx="398">
                  <c:v>37290</c:v>
                </c:pt>
                <c:pt idx="399">
                  <c:v>37291</c:v>
                </c:pt>
                <c:pt idx="400">
                  <c:v>37292</c:v>
                </c:pt>
                <c:pt idx="401">
                  <c:v>37293</c:v>
                </c:pt>
                <c:pt idx="402">
                  <c:v>37294</c:v>
                </c:pt>
                <c:pt idx="403">
                  <c:v>37295</c:v>
                </c:pt>
                <c:pt idx="404">
                  <c:v>37296</c:v>
                </c:pt>
                <c:pt idx="405">
                  <c:v>37297</c:v>
                </c:pt>
                <c:pt idx="406">
                  <c:v>37298</c:v>
                </c:pt>
                <c:pt idx="407">
                  <c:v>37299</c:v>
                </c:pt>
                <c:pt idx="408">
                  <c:v>37300</c:v>
                </c:pt>
                <c:pt idx="409">
                  <c:v>37301</c:v>
                </c:pt>
                <c:pt idx="410">
                  <c:v>37302</c:v>
                </c:pt>
                <c:pt idx="411">
                  <c:v>37303</c:v>
                </c:pt>
                <c:pt idx="412">
                  <c:v>37304</c:v>
                </c:pt>
                <c:pt idx="413">
                  <c:v>37305</c:v>
                </c:pt>
                <c:pt idx="414">
                  <c:v>37306</c:v>
                </c:pt>
                <c:pt idx="415">
                  <c:v>37307</c:v>
                </c:pt>
                <c:pt idx="416">
                  <c:v>37308</c:v>
                </c:pt>
                <c:pt idx="417">
                  <c:v>37309</c:v>
                </c:pt>
                <c:pt idx="418">
                  <c:v>37310</c:v>
                </c:pt>
                <c:pt idx="419">
                  <c:v>37311</c:v>
                </c:pt>
                <c:pt idx="420">
                  <c:v>37312</c:v>
                </c:pt>
                <c:pt idx="421">
                  <c:v>37313</c:v>
                </c:pt>
                <c:pt idx="422">
                  <c:v>37314</c:v>
                </c:pt>
                <c:pt idx="423">
                  <c:v>37315</c:v>
                </c:pt>
                <c:pt idx="424">
                  <c:v>37316</c:v>
                </c:pt>
                <c:pt idx="425">
                  <c:v>37317</c:v>
                </c:pt>
                <c:pt idx="426">
                  <c:v>37318</c:v>
                </c:pt>
                <c:pt idx="427">
                  <c:v>37319</c:v>
                </c:pt>
                <c:pt idx="428">
                  <c:v>37320</c:v>
                </c:pt>
                <c:pt idx="429">
                  <c:v>37321</c:v>
                </c:pt>
                <c:pt idx="430">
                  <c:v>37322</c:v>
                </c:pt>
                <c:pt idx="431">
                  <c:v>37323</c:v>
                </c:pt>
                <c:pt idx="432">
                  <c:v>37324</c:v>
                </c:pt>
                <c:pt idx="433">
                  <c:v>37325</c:v>
                </c:pt>
                <c:pt idx="434">
                  <c:v>37326</c:v>
                </c:pt>
                <c:pt idx="435">
                  <c:v>37327</c:v>
                </c:pt>
                <c:pt idx="436">
                  <c:v>37328</c:v>
                </c:pt>
                <c:pt idx="437">
                  <c:v>37329</c:v>
                </c:pt>
                <c:pt idx="438">
                  <c:v>37330</c:v>
                </c:pt>
                <c:pt idx="439">
                  <c:v>37331</c:v>
                </c:pt>
                <c:pt idx="440">
                  <c:v>37332</c:v>
                </c:pt>
                <c:pt idx="441">
                  <c:v>37333</c:v>
                </c:pt>
                <c:pt idx="442">
                  <c:v>37334</c:v>
                </c:pt>
                <c:pt idx="443">
                  <c:v>37335</c:v>
                </c:pt>
                <c:pt idx="444">
                  <c:v>37336</c:v>
                </c:pt>
                <c:pt idx="445">
                  <c:v>37337</c:v>
                </c:pt>
                <c:pt idx="446">
                  <c:v>37338</c:v>
                </c:pt>
                <c:pt idx="447">
                  <c:v>37339</c:v>
                </c:pt>
                <c:pt idx="448">
                  <c:v>37340</c:v>
                </c:pt>
                <c:pt idx="449">
                  <c:v>37341</c:v>
                </c:pt>
                <c:pt idx="450">
                  <c:v>37342</c:v>
                </c:pt>
                <c:pt idx="451">
                  <c:v>37343</c:v>
                </c:pt>
                <c:pt idx="452">
                  <c:v>37344</c:v>
                </c:pt>
                <c:pt idx="453">
                  <c:v>37345</c:v>
                </c:pt>
                <c:pt idx="454">
                  <c:v>37346</c:v>
                </c:pt>
                <c:pt idx="455">
                  <c:v>37347</c:v>
                </c:pt>
                <c:pt idx="456">
                  <c:v>37348</c:v>
                </c:pt>
                <c:pt idx="457">
                  <c:v>37349</c:v>
                </c:pt>
                <c:pt idx="458">
                  <c:v>37350</c:v>
                </c:pt>
                <c:pt idx="459">
                  <c:v>37351</c:v>
                </c:pt>
                <c:pt idx="460">
                  <c:v>37352</c:v>
                </c:pt>
                <c:pt idx="461">
                  <c:v>37353</c:v>
                </c:pt>
                <c:pt idx="462">
                  <c:v>37354</c:v>
                </c:pt>
                <c:pt idx="463">
                  <c:v>37355</c:v>
                </c:pt>
                <c:pt idx="464">
                  <c:v>37356</c:v>
                </c:pt>
                <c:pt idx="465">
                  <c:v>37357</c:v>
                </c:pt>
                <c:pt idx="466">
                  <c:v>37358</c:v>
                </c:pt>
                <c:pt idx="467">
                  <c:v>37359</c:v>
                </c:pt>
                <c:pt idx="468">
                  <c:v>37360</c:v>
                </c:pt>
                <c:pt idx="469">
                  <c:v>37361</c:v>
                </c:pt>
                <c:pt idx="470">
                  <c:v>37362</c:v>
                </c:pt>
                <c:pt idx="471">
                  <c:v>37363</c:v>
                </c:pt>
                <c:pt idx="472">
                  <c:v>37364</c:v>
                </c:pt>
                <c:pt idx="473">
                  <c:v>37365</c:v>
                </c:pt>
                <c:pt idx="474">
                  <c:v>37366</c:v>
                </c:pt>
                <c:pt idx="475">
                  <c:v>37367</c:v>
                </c:pt>
                <c:pt idx="476">
                  <c:v>37368</c:v>
                </c:pt>
                <c:pt idx="477">
                  <c:v>37369</c:v>
                </c:pt>
                <c:pt idx="478">
                  <c:v>37370</c:v>
                </c:pt>
                <c:pt idx="479">
                  <c:v>37371</c:v>
                </c:pt>
                <c:pt idx="480">
                  <c:v>37372</c:v>
                </c:pt>
                <c:pt idx="481">
                  <c:v>37373</c:v>
                </c:pt>
                <c:pt idx="482">
                  <c:v>37374</c:v>
                </c:pt>
                <c:pt idx="483">
                  <c:v>37375</c:v>
                </c:pt>
                <c:pt idx="484">
                  <c:v>37376</c:v>
                </c:pt>
                <c:pt idx="485">
                  <c:v>37377</c:v>
                </c:pt>
                <c:pt idx="486">
                  <c:v>37378</c:v>
                </c:pt>
                <c:pt idx="487">
                  <c:v>37379</c:v>
                </c:pt>
                <c:pt idx="488">
                  <c:v>37380</c:v>
                </c:pt>
                <c:pt idx="489">
                  <c:v>37381</c:v>
                </c:pt>
                <c:pt idx="490">
                  <c:v>37382</c:v>
                </c:pt>
                <c:pt idx="491">
                  <c:v>37383</c:v>
                </c:pt>
                <c:pt idx="492">
                  <c:v>37384</c:v>
                </c:pt>
                <c:pt idx="493">
                  <c:v>37385</c:v>
                </c:pt>
                <c:pt idx="494">
                  <c:v>37386</c:v>
                </c:pt>
                <c:pt idx="495">
                  <c:v>37387</c:v>
                </c:pt>
                <c:pt idx="496">
                  <c:v>37388</c:v>
                </c:pt>
                <c:pt idx="497">
                  <c:v>37389</c:v>
                </c:pt>
                <c:pt idx="498">
                  <c:v>37390</c:v>
                </c:pt>
                <c:pt idx="499">
                  <c:v>37391</c:v>
                </c:pt>
                <c:pt idx="500">
                  <c:v>37392</c:v>
                </c:pt>
                <c:pt idx="501">
                  <c:v>37393</c:v>
                </c:pt>
                <c:pt idx="502">
                  <c:v>37394</c:v>
                </c:pt>
                <c:pt idx="503">
                  <c:v>37395</c:v>
                </c:pt>
                <c:pt idx="504">
                  <c:v>37396</c:v>
                </c:pt>
                <c:pt idx="505">
                  <c:v>37397</c:v>
                </c:pt>
                <c:pt idx="506">
                  <c:v>37398</c:v>
                </c:pt>
                <c:pt idx="507">
                  <c:v>37399</c:v>
                </c:pt>
                <c:pt idx="508">
                  <c:v>37400</c:v>
                </c:pt>
                <c:pt idx="509">
                  <c:v>37401</c:v>
                </c:pt>
                <c:pt idx="510">
                  <c:v>37402</c:v>
                </c:pt>
                <c:pt idx="511">
                  <c:v>37403</c:v>
                </c:pt>
                <c:pt idx="512">
                  <c:v>37404</c:v>
                </c:pt>
                <c:pt idx="513">
                  <c:v>37405</c:v>
                </c:pt>
                <c:pt idx="514">
                  <c:v>37406</c:v>
                </c:pt>
                <c:pt idx="515">
                  <c:v>37407</c:v>
                </c:pt>
                <c:pt idx="516">
                  <c:v>37408</c:v>
                </c:pt>
                <c:pt idx="517">
                  <c:v>37409</c:v>
                </c:pt>
                <c:pt idx="518">
                  <c:v>37410</c:v>
                </c:pt>
                <c:pt idx="519">
                  <c:v>37411</c:v>
                </c:pt>
                <c:pt idx="520">
                  <c:v>37412</c:v>
                </c:pt>
                <c:pt idx="521">
                  <c:v>37413</c:v>
                </c:pt>
                <c:pt idx="522">
                  <c:v>37414</c:v>
                </c:pt>
                <c:pt idx="523">
                  <c:v>37415</c:v>
                </c:pt>
                <c:pt idx="524">
                  <c:v>37416</c:v>
                </c:pt>
                <c:pt idx="525">
                  <c:v>37417</c:v>
                </c:pt>
                <c:pt idx="526">
                  <c:v>37418</c:v>
                </c:pt>
                <c:pt idx="527">
                  <c:v>37419</c:v>
                </c:pt>
                <c:pt idx="528">
                  <c:v>37420</c:v>
                </c:pt>
                <c:pt idx="529">
                  <c:v>37421</c:v>
                </c:pt>
                <c:pt idx="530">
                  <c:v>37422</c:v>
                </c:pt>
                <c:pt idx="531">
                  <c:v>37423</c:v>
                </c:pt>
                <c:pt idx="532">
                  <c:v>37424</c:v>
                </c:pt>
                <c:pt idx="533">
                  <c:v>37425</c:v>
                </c:pt>
                <c:pt idx="534">
                  <c:v>37426</c:v>
                </c:pt>
                <c:pt idx="535">
                  <c:v>37427</c:v>
                </c:pt>
                <c:pt idx="536">
                  <c:v>37428</c:v>
                </c:pt>
                <c:pt idx="537">
                  <c:v>37429</c:v>
                </c:pt>
                <c:pt idx="538">
                  <c:v>37430</c:v>
                </c:pt>
                <c:pt idx="539">
                  <c:v>37431</c:v>
                </c:pt>
                <c:pt idx="540">
                  <c:v>37432</c:v>
                </c:pt>
                <c:pt idx="541">
                  <c:v>37433</c:v>
                </c:pt>
                <c:pt idx="542">
                  <c:v>37434</c:v>
                </c:pt>
                <c:pt idx="543">
                  <c:v>37435</c:v>
                </c:pt>
                <c:pt idx="544">
                  <c:v>37436</c:v>
                </c:pt>
                <c:pt idx="545">
                  <c:v>37437</c:v>
                </c:pt>
                <c:pt idx="546">
                  <c:v>37438</c:v>
                </c:pt>
                <c:pt idx="547">
                  <c:v>37439</c:v>
                </c:pt>
                <c:pt idx="548">
                  <c:v>37440</c:v>
                </c:pt>
                <c:pt idx="549">
                  <c:v>37441</c:v>
                </c:pt>
                <c:pt idx="550">
                  <c:v>37442</c:v>
                </c:pt>
                <c:pt idx="551">
                  <c:v>37443</c:v>
                </c:pt>
                <c:pt idx="552">
                  <c:v>37444</c:v>
                </c:pt>
                <c:pt idx="553">
                  <c:v>37445</c:v>
                </c:pt>
                <c:pt idx="554">
                  <c:v>37446</c:v>
                </c:pt>
                <c:pt idx="555">
                  <c:v>37447</c:v>
                </c:pt>
                <c:pt idx="556">
                  <c:v>37448</c:v>
                </c:pt>
                <c:pt idx="557">
                  <c:v>37449</c:v>
                </c:pt>
                <c:pt idx="558">
                  <c:v>37450</c:v>
                </c:pt>
                <c:pt idx="559">
                  <c:v>37451</c:v>
                </c:pt>
                <c:pt idx="560">
                  <c:v>37452</c:v>
                </c:pt>
                <c:pt idx="561">
                  <c:v>37453</c:v>
                </c:pt>
                <c:pt idx="562">
                  <c:v>37454</c:v>
                </c:pt>
                <c:pt idx="563">
                  <c:v>37455</c:v>
                </c:pt>
                <c:pt idx="564">
                  <c:v>37456</c:v>
                </c:pt>
                <c:pt idx="565">
                  <c:v>37457</c:v>
                </c:pt>
                <c:pt idx="566">
                  <c:v>37458</c:v>
                </c:pt>
                <c:pt idx="567">
                  <c:v>37459</c:v>
                </c:pt>
                <c:pt idx="568">
                  <c:v>37460</c:v>
                </c:pt>
                <c:pt idx="569">
                  <c:v>37461</c:v>
                </c:pt>
                <c:pt idx="570">
                  <c:v>37462</c:v>
                </c:pt>
                <c:pt idx="571">
                  <c:v>37463</c:v>
                </c:pt>
                <c:pt idx="572">
                  <c:v>37464</c:v>
                </c:pt>
                <c:pt idx="573">
                  <c:v>37465</c:v>
                </c:pt>
                <c:pt idx="574">
                  <c:v>37466</c:v>
                </c:pt>
                <c:pt idx="575">
                  <c:v>37467</c:v>
                </c:pt>
                <c:pt idx="576">
                  <c:v>37468</c:v>
                </c:pt>
                <c:pt idx="577">
                  <c:v>37469</c:v>
                </c:pt>
                <c:pt idx="578">
                  <c:v>37470</c:v>
                </c:pt>
                <c:pt idx="579">
                  <c:v>37471</c:v>
                </c:pt>
                <c:pt idx="580">
                  <c:v>37472</c:v>
                </c:pt>
                <c:pt idx="581">
                  <c:v>37473</c:v>
                </c:pt>
                <c:pt idx="582">
                  <c:v>37474</c:v>
                </c:pt>
                <c:pt idx="583">
                  <c:v>37475</c:v>
                </c:pt>
                <c:pt idx="584">
                  <c:v>37476</c:v>
                </c:pt>
                <c:pt idx="585">
                  <c:v>37477</c:v>
                </c:pt>
                <c:pt idx="586">
                  <c:v>37478</c:v>
                </c:pt>
                <c:pt idx="587">
                  <c:v>37479</c:v>
                </c:pt>
                <c:pt idx="588">
                  <c:v>37480</c:v>
                </c:pt>
                <c:pt idx="589">
                  <c:v>37481</c:v>
                </c:pt>
                <c:pt idx="590">
                  <c:v>37482</c:v>
                </c:pt>
                <c:pt idx="591">
                  <c:v>37483</c:v>
                </c:pt>
                <c:pt idx="592">
                  <c:v>37484</c:v>
                </c:pt>
                <c:pt idx="593">
                  <c:v>37485</c:v>
                </c:pt>
                <c:pt idx="594">
                  <c:v>37486</c:v>
                </c:pt>
                <c:pt idx="595">
                  <c:v>37487</c:v>
                </c:pt>
                <c:pt idx="596">
                  <c:v>37488</c:v>
                </c:pt>
                <c:pt idx="597">
                  <c:v>37489</c:v>
                </c:pt>
                <c:pt idx="598">
                  <c:v>37490</c:v>
                </c:pt>
                <c:pt idx="599">
                  <c:v>37491</c:v>
                </c:pt>
                <c:pt idx="600">
                  <c:v>37492</c:v>
                </c:pt>
                <c:pt idx="601">
                  <c:v>37493</c:v>
                </c:pt>
                <c:pt idx="602">
                  <c:v>37494</c:v>
                </c:pt>
                <c:pt idx="603">
                  <c:v>37495</c:v>
                </c:pt>
                <c:pt idx="604">
                  <c:v>37496</c:v>
                </c:pt>
                <c:pt idx="605">
                  <c:v>37497</c:v>
                </c:pt>
                <c:pt idx="606">
                  <c:v>37498</c:v>
                </c:pt>
                <c:pt idx="607">
                  <c:v>37499</c:v>
                </c:pt>
                <c:pt idx="608">
                  <c:v>37500</c:v>
                </c:pt>
                <c:pt idx="609">
                  <c:v>37501</c:v>
                </c:pt>
                <c:pt idx="610">
                  <c:v>37502</c:v>
                </c:pt>
                <c:pt idx="611">
                  <c:v>37503</c:v>
                </c:pt>
                <c:pt idx="612">
                  <c:v>37504</c:v>
                </c:pt>
                <c:pt idx="613">
                  <c:v>37505</c:v>
                </c:pt>
                <c:pt idx="614">
                  <c:v>37506</c:v>
                </c:pt>
                <c:pt idx="615">
                  <c:v>37507</c:v>
                </c:pt>
                <c:pt idx="616">
                  <c:v>37508</c:v>
                </c:pt>
                <c:pt idx="617">
                  <c:v>37509</c:v>
                </c:pt>
                <c:pt idx="618">
                  <c:v>37510</c:v>
                </c:pt>
                <c:pt idx="619">
                  <c:v>37511</c:v>
                </c:pt>
                <c:pt idx="620">
                  <c:v>37512</c:v>
                </c:pt>
                <c:pt idx="621">
                  <c:v>37513</c:v>
                </c:pt>
                <c:pt idx="622">
                  <c:v>37514</c:v>
                </c:pt>
                <c:pt idx="623">
                  <c:v>37515</c:v>
                </c:pt>
                <c:pt idx="624">
                  <c:v>37516</c:v>
                </c:pt>
                <c:pt idx="625">
                  <c:v>37517</c:v>
                </c:pt>
                <c:pt idx="626">
                  <c:v>37518</c:v>
                </c:pt>
                <c:pt idx="627">
                  <c:v>37519</c:v>
                </c:pt>
                <c:pt idx="628">
                  <c:v>37520</c:v>
                </c:pt>
                <c:pt idx="629">
                  <c:v>37521</c:v>
                </c:pt>
                <c:pt idx="630">
                  <c:v>37522</c:v>
                </c:pt>
                <c:pt idx="631">
                  <c:v>37523</c:v>
                </c:pt>
                <c:pt idx="632">
                  <c:v>37524</c:v>
                </c:pt>
                <c:pt idx="633">
                  <c:v>37525</c:v>
                </c:pt>
                <c:pt idx="634">
                  <c:v>37526</c:v>
                </c:pt>
                <c:pt idx="635">
                  <c:v>37527</c:v>
                </c:pt>
                <c:pt idx="636">
                  <c:v>37528</c:v>
                </c:pt>
                <c:pt idx="637">
                  <c:v>37529</c:v>
                </c:pt>
                <c:pt idx="638">
                  <c:v>37530</c:v>
                </c:pt>
                <c:pt idx="639">
                  <c:v>37531</c:v>
                </c:pt>
                <c:pt idx="640">
                  <c:v>37532</c:v>
                </c:pt>
                <c:pt idx="641">
                  <c:v>37533</c:v>
                </c:pt>
                <c:pt idx="642">
                  <c:v>37534</c:v>
                </c:pt>
                <c:pt idx="643">
                  <c:v>37535</c:v>
                </c:pt>
                <c:pt idx="644">
                  <c:v>37536</c:v>
                </c:pt>
                <c:pt idx="645">
                  <c:v>37537</c:v>
                </c:pt>
                <c:pt idx="646">
                  <c:v>37538</c:v>
                </c:pt>
                <c:pt idx="647">
                  <c:v>37539</c:v>
                </c:pt>
                <c:pt idx="648">
                  <c:v>37540</c:v>
                </c:pt>
                <c:pt idx="649">
                  <c:v>37541</c:v>
                </c:pt>
                <c:pt idx="650">
                  <c:v>37542</c:v>
                </c:pt>
                <c:pt idx="651">
                  <c:v>37543</c:v>
                </c:pt>
                <c:pt idx="652">
                  <c:v>37544</c:v>
                </c:pt>
                <c:pt idx="653">
                  <c:v>37545</c:v>
                </c:pt>
                <c:pt idx="654">
                  <c:v>37546</c:v>
                </c:pt>
                <c:pt idx="655">
                  <c:v>37547</c:v>
                </c:pt>
                <c:pt idx="656">
                  <c:v>37548</c:v>
                </c:pt>
                <c:pt idx="657">
                  <c:v>37549</c:v>
                </c:pt>
                <c:pt idx="658">
                  <c:v>37550</c:v>
                </c:pt>
                <c:pt idx="659">
                  <c:v>37551</c:v>
                </c:pt>
                <c:pt idx="660">
                  <c:v>37552</c:v>
                </c:pt>
                <c:pt idx="661">
                  <c:v>37553</c:v>
                </c:pt>
                <c:pt idx="662">
                  <c:v>37554</c:v>
                </c:pt>
                <c:pt idx="663">
                  <c:v>37555</c:v>
                </c:pt>
                <c:pt idx="664">
                  <c:v>37556</c:v>
                </c:pt>
                <c:pt idx="665">
                  <c:v>37557</c:v>
                </c:pt>
                <c:pt idx="666">
                  <c:v>37558</c:v>
                </c:pt>
                <c:pt idx="667">
                  <c:v>37559</c:v>
                </c:pt>
                <c:pt idx="668">
                  <c:v>37560</c:v>
                </c:pt>
                <c:pt idx="669">
                  <c:v>37561</c:v>
                </c:pt>
                <c:pt idx="670">
                  <c:v>37562</c:v>
                </c:pt>
                <c:pt idx="671">
                  <c:v>37563</c:v>
                </c:pt>
                <c:pt idx="672">
                  <c:v>37564</c:v>
                </c:pt>
                <c:pt idx="673">
                  <c:v>37565</c:v>
                </c:pt>
                <c:pt idx="674">
                  <c:v>37566</c:v>
                </c:pt>
                <c:pt idx="675">
                  <c:v>37567</c:v>
                </c:pt>
                <c:pt idx="676">
                  <c:v>37568</c:v>
                </c:pt>
                <c:pt idx="677">
                  <c:v>37569</c:v>
                </c:pt>
                <c:pt idx="678">
                  <c:v>37570</c:v>
                </c:pt>
                <c:pt idx="679">
                  <c:v>37571</c:v>
                </c:pt>
                <c:pt idx="680">
                  <c:v>37572</c:v>
                </c:pt>
                <c:pt idx="681">
                  <c:v>37573</c:v>
                </c:pt>
                <c:pt idx="682">
                  <c:v>37574</c:v>
                </c:pt>
                <c:pt idx="683">
                  <c:v>37575</c:v>
                </c:pt>
                <c:pt idx="684">
                  <c:v>37576</c:v>
                </c:pt>
                <c:pt idx="685">
                  <c:v>37577</c:v>
                </c:pt>
                <c:pt idx="686">
                  <c:v>37578</c:v>
                </c:pt>
                <c:pt idx="687">
                  <c:v>37579</c:v>
                </c:pt>
                <c:pt idx="688">
                  <c:v>37580</c:v>
                </c:pt>
                <c:pt idx="689">
                  <c:v>37581</c:v>
                </c:pt>
                <c:pt idx="690">
                  <c:v>37582</c:v>
                </c:pt>
                <c:pt idx="691">
                  <c:v>37583</c:v>
                </c:pt>
                <c:pt idx="692">
                  <c:v>37584</c:v>
                </c:pt>
                <c:pt idx="693">
                  <c:v>37585</c:v>
                </c:pt>
                <c:pt idx="694">
                  <c:v>37586</c:v>
                </c:pt>
                <c:pt idx="695">
                  <c:v>37587</c:v>
                </c:pt>
                <c:pt idx="696">
                  <c:v>37588</c:v>
                </c:pt>
                <c:pt idx="697">
                  <c:v>37589</c:v>
                </c:pt>
                <c:pt idx="698">
                  <c:v>37590</c:v>
                </c:pt>
                <c:pt idx="699">
                  <c:v>37591</c:v>
                </c:pt>
                <c:pt idx="700">
                  <c:v>37592</c:v>
                </c:pt>
                <c:pt idx="701">
                  <c:v>37593</c:v>
                </c:pt>
                <c:pt idx="702">
                  <c:v>37594</c:v>
                </c:pt>
                <c:pt idx="703">
                  <c:v>37595</c:v>
                </c:pt>
                <c:pt idx="704">
                  <c:v>37596</c:v>
                </c:pt>
                <c:pt idx="705">
                  <c:v>37597</c:v>
                </c:pt>
                <c:pt idx="706">
                  <c:v>37598</c:v>
                </c:pt>
                <c:pt idx="707">
                  <c:v>37599</c:v>
                </c:pt>
                <c:pt idx="708">
                  <c:v>37600</c:v>
                </c:pt>
                <c:pt idx="709">
                  <c:v>37601</c:v>
                </c:pt>
                <c:pt idx="710">
                  <c:v>37602</c:v>
                </c:pt>
                <c:pt idx="711">
                  <c:v>37603</c:v>
                </c:pt>
                <c:pt idx="712">
                  <c:v>37604</c:v>
                </c:pt>
                <c:pt idx="713">
                  <c:v>37605</c:v>
                </c:pt>
                <c:pt idx="714">
                  <c:v>37606</c:v>
                </c:pt>
                <c:pt idx="715">
                  <c:v>37607</c:v>
                </c:pt>
                <c:pt idx="716">
                  <c:v>37608</c:v>
                </c:pt>
                <c:pt idx="717">
                  <c:v>37609</c:v>
                </c:pt>
                <c:pt idx="718">
                  <c:v>37610</c:v>
                </c:pt>
                <c:pt idx="719">
                  <c:v>37611</c:v>
                </c:pt>
                <c:pt idx="720">
                  <c:v>37612</c:v>
                </c:pt>
                <c:pt idx="721">
                  <c:v>37613</c:v>
                </c:pt>
                <c:pt idx="722">
                  <c:v>37614</c:v>
                </c:pt>
                <c:pt idx="723">
                  <c:v>37615</c:v>
                </c:pt>
                <c:pt idx="724">
                  <c:v>37616</c:v>
                </c:pt>
                <c:pt idx="725">
                  <c:v>37617</c:v>
                </c:pt>
                <c:pt idx="726">
                  <c:v>37618</c:v>
                </c:pt>
                <c:pt idx="727">
                  <c:v>37619</c:v>
                </c:pt>
                <c:pt idx="728">
                  <c:v>37620</c:v>
                </c:pt>
                <c:pt idx="729">
                  <c:v>37621</c:v>
                </c:pt>
                <c:pt idx="730">
                  <c:v>37622</c:v>
                </c:pt>
                <c:pt idx="731">
                  <c:v>37623</c:v>
                </c:pt>
                <c:pt idx="732">
                  <c:v>37624</c:v>
                </c:pt>
                <c:pt idx="733">
                  <c:v>37625</c:v>
                </c:pt>
                <c:pt idx="734">
                  <c:v>37626</c:v>
                </c:pt>
                <c:pt idx="735">
                  <c:v>37627</c:v>
                </c:pt>
                <c:pt idx="736">
                  <c:v>37628</c:v>
                </c:pt>
                <c:pt idx="737">
                  <c:v>37629</c:v>
                </c:pt>
                <c:pt idx="738">
                  <c:v>37630</c:v>
                </c:pt>
                <c:pt idx="739">
                  <c:v>37631</c:v>
                </c:pt>
                <c:pt idx="740">
                  <c:v>37632</c:v>
                </c:pt>
                <c:pt idx="741">
                  <c:v>37633</c:v>
                </c:pt>
                <c:pt idx="742">
                  <c:v>37634</c:v>
                </c:pt>
                <c:pt idx="743">
                  <c:v>37635</c:v>
                </c:pt>
                <c:pt idx="744">
                  <c:v>37636</c:v>
                </c:pt>
                <c:pt idx="745">
                  <c:v>37637</c:v>
                </c:pt>
                <c:pt idx="746">
                  <c:v>37638</c:v>
                </c:pt>
                <c:pt idx="747">
                  <c:v>37639</c:v>
                </c:pt>
                <c:pt idx="748">
                  <c:v>37640</c:v>
                </c:pt>
                <c:pt idx="749">
                  <c:v>37641</c:v>
                </c:pt>
                <c:pt idx="750">
                  <c:v>37642</c:v>
                </c:pt>
                <c:pt idx="751">
                  <c:v>37643</c:v>
                </c:pt>
                <c:pt idx="752">
                  <c:v>37644</c:v>
                </c:pt>
                <c:pt idx="753">
                  <c:v>37645</c:v>
                </c:pt>
                <c:pt idx="754">
                  <c:v>37646</c:v>
                </c:pt>
                <c:pt idx="755">
                  <c:v>37647</c:v>
                </c:pt>
                <c:pt idx="756">
                  <c:v>37648</c:v>
                </c:pt>
                <c:pt idx="757">
                  <c:v>37649</c:v>
                </c:pt>
                <c:pt idx="758">
                  <c:v>37650</c:v>
                </c:pt>
                <c:pt idx="759">
                  <c:v>37651</c:v>
                </c:pt>
                <c:pt idx="760">
                  <c:v>37652</c:v>
                </c:pt>
                <c:pt idx="761">
                  <c:v>37653</c:v>
                </c:pt>
                <c:pt idx="762">
                  <c:v>37654</c:v>
                </c:pt>
                <c:pt idx="763">
                  <c:v>37655</c:v>
                </c:pt>
                <c:pt idx="764">
                  <c:v>37656</c:v>
                </c:pt>
                <c:pt idx="765">
                  <c:v>37657</c:v>
                </c:pt>
                <c:pt idx="766">
                  <c:v>37658</c:v>
                </c:pt>
                <c:pt idx="767">
                  <c:v>37659</c:v>
                </c:pt>
                <c:pt idx="768">
                  <c:v>37660</c:v>
                </c:pt>
                <c:pt idx="769">
                  <c:v>37661</c:v>
                </c:pt>
                <c:pt idx="770">
                  <c:v>37662</c:v>
                </c:pt>
                <c:pt idx="771">
                  <c:v>37663</c:v>
                </c:pt>
                <c:pt idx="772">
                  <c:v>37664</c:v>
                </c:pt>
                <c:pt idx="773">
                  <c:v>37665</c:v>
                </c:pt>
                <c:pt idx="774">
                  <c:v>37666</c:v>
                </c:pt>
                <c:pt idx="775">
                  <c:v>37667</c:v>
                </c:pt>
                <c:pt idx="776">
                  <c:v>37668</c:v>
                </c:pt>
                <c:pt idx="777">
                  <c:v>37669</c:v>
                </c:pt>
                <c:pt idx="778">
                  <c:v>37670</c:v>
                </c:pt>
                <c:pt idx="779">
                  <c:v>37671</c:v>
                </c:pt>
                <c:pt idx="780">
                  <c:v>37672</c:v>
                </c:pt>
                <c:pt idx="781">
                  <c:v>37673</c:v>
                </c:pt>
                <c:pt idx="782">
                  <c:v>37674</c:v>
                </c:pt>
                <c:pt idx="783">
                  <c:v>37675</c:v>
                </c:pt>
                <c:pt idx="784">
                  <c:v>37676</c:v>
                </c:pt>
                <c:pt idx="785">
                  <c:v>37677</c:v>
                </c:pt>
                <c:pt idx="786">
                  <c:v>37678</c:v>
                </c:pt>
                <c:pt idx="787">
                  <c:v>37679</c:v>
                </c:pt>
                <c:pt idx="788">
                  <c:v>37680</c:v>
                </c:pt>
                <c:pt idx="789">
                  <c:v>37681</c:v>
                </c:pt>
                <c:pt idx="790">
                  <c:v>37682</c:v>
                </c:pt>
                <c:pt idx="791">
                  <c:v>37683</c:v>
                </c:pt>
                <c:pt idx="792">
                  <c:v>37684</c:v>
                </c:pt>
                <c:pt idx="793">
                  <c:v>37685</c:v>
                </c:pt>
                <c:pt idx="794">
                  <c:v>37686</c:v>
                </c:pt>
                <c:pt idx="795">
                  <c:v>37687</c:v>
                </c:pt>
                <c:pt idx="796">
                  <c:v>37688</c:v>
                </c:pt>
                <c:pt idx="797">
                  <c:v>37689</c:v>
                </c:pt>
                <c:pt idx="798">
                  <c:v>37690</c:v>
                </c:pt>
                <c:pt idx="799">
                  <c:v>37691</c:v>
                </c:pt>
                <c:pt idx="800">
                  <c:v>37692</c:v>
                </c:pt>
                <c:pt idx="801">
                  <c:v>37693</c:v>
                </c:pt>
                <c:pt idx="802">
                  <c:v>37694</c:v>
                </c:pt>
                <c:pt idx="803">
                  <c:v>37695</c:v>
                </c:pt>
                <c:pt idx="804">
                  <c:v>37696</c:v>
                </c:pt>
                <c:pt idx="805">
                  <c:v>37697</c:v>
                </c:pt>
                <c:pt idx="806">
                  <c:v>37698</c:v>
                </c:pt>
                <c:pt idx="807">
                  <c:v>37699</c:v>
                </c:pt>
                <c:pt idx="808">
                  <c:v>37700</c:v>
                </c:pt>
                <c:pt idx="809">
                  <c:v>37701</c:v>
                </c:pt>
                <c:pt idx="810">
                  <c:v>37702</c:v>
                </c:pt>
                <c:pt idx="811">
                  <c:v>37703</c:v>
                </c:pt>
                <c:pt idx="812">
                  <c:v>37704</c:v>
                </c:pt>
                <c:pt idx="813">
                  <c:v>37705</c:v>
                </c:pt>
                <c:pt idx="814">
                  <c:v>37706</c:v>
                </c:pt>
                <c:pt idx="815">
                  <c:v>37707</c:v>
                </c:pt>
                <c:pt idx="816">
                  <c:v>37708</c:v>
                </c:pt>
                <c:pt idx="817">
                  <c:v>37709</c:v>
                </c:pt>
                <c:pt idx="818">
                  <c:v>37710</c:v>
                </c:pt>
                <c:pt idx="819">
                  <c:v>37711</c:v>
                </c:pt>
                <c:pt idx="820">
                  <c:v>37712</c:v>
                </c:pt>
                <c:pt idx="821">
                  <c:v>37713</c:v>
                </c:pt>
                <c:pt idx="822">
                  <c:v>37714</c:v>
                </c:pt>
                <c:pt idx="823">
                  <c:v>37715</c:v>
                </c:pt>
                <c:pt idx="824">
                  <c:v>37716</c:v>
                </c:pt>
                <c:pt idx="825">
                  <c:v>37717</c:v>
                </c:pt>
                <c:pt idx="826">
                  <c:v>37718</c:v>
                </c:pt>
                <c:pt idx="827">
                  <c:v>37719</c:v>
                </c:pt>
                <c:pt idx="828">
                  <c:v>37720</c:v>
                </c:pt>
                <c:pt idx="829">
                  <c:v>37721</c:v>
                </c:pt>
                <c:pt idx="830">
                  <c:v>37722</c:v>
                </c:pt>
                <c:pt idx="831">
                  <c:v>37723</c:v>
                </c:pt>
                <c:pt idx="832">
                  <c:v>37724</c:v>
                </c:pt>
                <c:pt idx="833">
                  <c:v>37725</c:v>
                </c:pt>
                <c:pt idx="834">
                  <c:v>37726</c:v>
                </c:pt>
                <c:pt idx="835">
                  <c:v>37727</c:v>
                </c:pt>
                <c:pt idx="836">
                  <c:v>37728</c:v>
                </c:pt>
                <c:pt idx="837">
                  <c:v>37729</c:v>
                </c:pt>
                <c:pt idx="838">
                  <c:v>37730</c:v>
                </c:pt>
                <c:pt idx="839">
                  <c:v>37731</c:v>
                </c:pt>
                <c:pt idx="840">
                  <c:v>37732</c:v>
                </c:pt>
                <c:pt idx="841">
                  <c:v>37733</c:v>
                </c:pt>
                <c:pt idx="842">
                  <c:v>37734</c:v>
                </c:pt>
                <c:pt idx="843">
                  <c:v>37735</c:v>
                </c:pt>
                <c:pt idx="844">
                  <c:v>37736</c:v>
                </c:pt>
                <c:pt idx="845">
                  <c:v>37737</c:v>
                </c:pt>
                <c:pt idx="846">
                  <c:v>37738</c:v>
                </c:pt>
                <c:pt idx="847">
                  <c:v>37739</c:v>
                </c:pt>
                <c:pt idx="848">
                  <c:v>37740</c:v>
                </c:pt>
                <c:pt idx="849">
                  <c:v>37741</c:v>
                </c:pt>
                <c:pt idx="850">
                  <c:v>37742</c:v>
                </c:pt>
                <c:pt idx="851">
                  <c:v>37743</c:v>
                </c:pt>
                <c:pt idx="852">
                  <c:v>37744</c:v>
                </c:pt>
                <c:pt idx="853">
                  <c:v>37745</c:v>
                </c:pt>
                <c:pt idx="854">
                  <c:v>37746</c:v>
                </c:pt>
                <c:pt idx="855">
                  <c:v>37747</c:v>
                </c:pt>
                <c:pt idx="856">
                  <c:v>37748</c:v>
                </c:pt>
                <c:pt idx="857">
                  <c:v>37749</c:v>
                </c:pt>
                <c:pt idx="858">
                  <c:v>37750</c:v>
                </c:pt>
                <c:pt idx="859">
                  <c:v>37751</c:v>
                </c:pt>
                <c:pt idx="860">
                  <c:v>37752</c:v>
                </c:pt>
                <c:pt idx="861">
                  <c:v>37753</c:v>
                </c:pt>
                <c:pt idx="862">
                  <c:v>37754</c:v>
                </c:pt>
                <c:pt idx="863">
                  <c:v>37755</c:v>
                </c:pt>
                <c:pt idx="864">
                  <c:v>37756</c:v>
                </c:pt>
                <c:pt idx="865">
                  <c:v>37757</c:v>
                </c:pt>
                <c:pt idx="866">
                  <c:v>37758</c:v>
                </c:pt>
                <c:pt idx="867">
                  <c:v>37759</c:v>
                </c:pt>
                <c:pt idx="868">
                  <c:v>37760</c:v>
                </c:pt>
                <c:pt idx="869">
                  <c:v>37761</c:v>
                </c:pt>
                <c:pt idx="870">
                  <c:v>37762</c:v>
                </c:pt>
                <c:pt idx="871">
                  <c:v>37763</c:v>
                </c:pt>
                <c:pt idx="872">
                  <c:v>37764</c:v>
                </c:pt>
                <c:pt idx="873">
                  <c:v>37765</c:v>
                </c:pt>
                <c:pt idx="874">
                  <c:v>37766</c:v>
                </c:pt>
                <c:pt idx="875">
                  <c:v>37767</c:v>
                </c:pt>
                <c:pt idx="876">
                  <c:v>37768</c:v>
                </c:pt>
                <c:pt idx="877">
                  <c:v>37769</c:v>
                </c:pt>
                <c:pt idx="878">
                  <c:v>37770</c:v>
                </c:pt>
                <c:pt idx="879">
                  <c:v>37771</c:v>
                </c:pt>
                <c:pt idx="880">
                  <c:v>37772</c:v>
                </c:pt>
                <c:pt idx="881">
                  <c:v>37773</c:v>
                </c:pt>
                <c:pt idx="882">
                  <c:v>37774</c:v>
                </c:pt>
                <c:pt idx="883">
                  <c:v>37775</c:v>
                </c:pt>
                <c:pt idx="884">
                  <c:v>37776</c:v>
                </c:pt>
                <c:pt idx="885">
                  <c:v>37777</c:v>
                </c:pt>
                <c:pt idx="886">
                  <c:v>37778</c:v>
                </c:pt>
                <c:pt idx="887">
                  <c:v>37779</c:v>
                </c:pt>
                <c:pt idx="888">
                  <c:v>37780</c:v>
                </c:pt>
                <c:pt idx="889">
                  <c:v>37781</c:v>
                </c:pt>
                <c:pt idx="890">
                  <c:v>37782</c:v>
                </c:pt>
                <c:pt idx="891">
                  <c:v>37783</c:v>
                </c:pt>
                <c:pt idx="892">
                  <c:v>37784</c:v>
                </c:pt>
                <c:pt idx="893">
                  <c:v>37785</c:v>
                </c:pt>
                <c:pt idx="894">
                  <c:v>37786</c:v>
                </c:pt>
                <c:pt idx="895">
                  <c:v>37787</c:v>
                </c:pt>
                <c:pt idx="896">
                  <c:v>37788</c:v>
                </c:pt>
                <c:pt idx="897">
                  <c:v>37789</c:v>
                </c:pt>
                <c:pt idx="898">
                  <c:v>37790</c:v>
                </c:pt>
                <c:pt idx="899">
                  <c:v>37791</c:v>
                </c:pt>
                <c:pt idx="900">
                  <c:v>37792</c:v>
                </c:pt>
                <c:pt idx="901">
                  <c:v>37793</c:v>
                </c:pt>
                <c:pt idx="902">
                  <c:v>37794</c:v>
                </c:pt>
                <c:pt idx="903">
                  <c:v>37795</c:v>
                </c:pt>
                <c:pt idx="904">
                  <c:v>37796</c:v>
                </c:pt>
                <c:pt idx="905">
                  <c:v>37797</c:v>
                </c:pt>
                <c:pt idx="906">
                  <c:v>37798</c:v>
                </c:pt>
                <c:pt idx="907">
                  <c:v>37799</c:v>
                </c:pt>
                <c:pt idx="908">
                  <c:v>37800</c:v>
                </c:pt>
                <c:pt idx="909">
                  <c:v>37801</c:v>
                </c:pt>
                <c:pt idx="910">
                  <c:v>37802</c:v>
                </c:pt>
                <c:pt idx="911">
                  <c:v>37803</c:v>
                </c:pt>
                <c:pt idx="912">
                  <c:v>37804</c:v>
                </c:pt>
                <c:pt idx="913">
                  <c:v>37805</c:v>
                </c:pt>
                <c:pt idx="914">
                  <c:v>37806</c:v>
                </c:pt>
                <c:pt idx="915">
                  <c:v>37807</c:v>
                </c:pt>
                <c:pt idx="916">
                  <c:v>37808</c:v>
                </c:pt>
                <c:pt idx="917">
                  <c:v>37809</c:v>
                </c:pt>
                <c:pt idx="918">
                  <c:v>37810</c:v>
                </c:pt>
                <c:pt idx="919">
                  <c:v>37811</c:v>
                </c:pt>
                <c:pt idx="920">
                  <c:v>37812</c:v>
                </c:pt>
                <c:pt idx="921">
                  <c:v>37813</c:v>
                </c:pt>
                <c:pt idx="922">
                  <c:v>37814</c:v>
                </c:pt>
                <c:pt idx="923">
                  <c:v>37815</c:v>
                </c:pt>
                <c:pt idx="924">
                  <c:v>37816</c:v>
                </c:pt>
                <c:pt idx="925">
                  <c:v>37817</c:v>
                </c:pt>
                <c:pt idx="926">
                  <c:v>37818</c:v>
                </c:pt>
                <c:pt idx="927">
                  <c:v>37819</c:v>
                </c:pt>
                <c:pt idx="928">
                  <c:v>37820</c:v>
                </c:pt>
                <c:pt idx="929">
                  <c:v>37821</c:v>
                </c:pt>
                <c:pt idx="930">
                  <c:v>37822</c:v>
                </c:pt>
                <c:pt idx="931">
                  <c:v>37823</c:v>
                </c:pt>
                <c:pt idx="932">
                  <c:v>37824</c:v>
                </c:pt>
                <c:pt idx="933">
                  <c:v>37825</c:v>
                </c:pt>
                <c:pt idx="934">
                  <c:v>37826</c:v>
                </c:pt>
                <c:pt idx="935">
                  <c:v>37827</c:v>
                </c:pt>
                <c:pt idx="936">
                  <c:v>37828</c:v>
                </c:pt>
                <c:pt idx="937">
                  <c:v>37829</c:v>
                </c:pt>
                <c:pt idx="938">
                  <c:v>37830</c:v>
                </c:pt>
                <c:pt idx="939">
                  <c:v>37831</c:v>
                </c:pt>
                <c:pt idx="940">
                  <c:v>37832</c:v>
                </c:pt>
                <c:pt idx="941">
                  <c:v>37833</c:v>
                </c:pt>
                <c:pt idx="942">
                  <c:v>37834</c:v>
                </c:pt>
                <c:pt idx="943">
                  <c:v>37835</c:v>
                </c:pt>
                <c:pt idx="944">
                  <c:v>37836</c:v>
                </c:pt>
                <c:pt idx="945">
                  <c:v>37837</c:v>
                </c:pt>
                <c:pt idx="946">
                  <c:v>37838</c:v>
                </c:pt>
                <c:pt idx="947">
                  <c:v>37839</c:v>
                </c:pt>
                <c:pt idx="948">
                  <c:v>37840</c:v>
                </c:pt>
                <c:pt idx="949">
                  <c:v>37841</c:v>
                </c:pt>
                <c:pt idx="950">
                  <c:v>37842</c:v>
                </c:pt>
                <c:pt idx="951">
                  <c:v>37843</c:v>
                </c:pt>
                <c:pt idx="952">
                  <c:v>37844</c:v>
                </c:pt>
                <c:pt idx="953">
                  <c:v>37845</c:v>
                </c:pt>
                <c:pt idx="954">
                  <c:v>37846</c:v>
                </c:pt>
                <c:pt idx="955">
                  <c:v>37847</c:v>
                </c:pt>
                <c:pt idx="956">
                  <c:v>37848</c:v>
                </c:pt>
                <c:pt idx="957">
                  <c:v>37849</c:v>
                </c:pt>
                <c:pt idx="958">
                  <c:v>37850</c:v>
                </c:pt>
                <c:pt idx="959">
                  <c:v>37851</c:v>
                </c:pt>
                <c:pt idx="960">
                  <c:v>37852</c:v>
                </c:pt>
                <c:pt idx="961">
                  <c:v>37853</c:v>
                </c:pt>
                <c:pt idx="962">
                  <c:v>37854</c:v>
                </c:pt>
                <c:pt idx="963">
                  <c:v>37855</c:v>
                </c:pt>
                <c:pt idx="964">
                  <c:v>37856</c:v>
                </c:pt>
                <c:pt idx="965">
                  <c:v>37857</c:v>
                </c:pt>
                <c:pt idx="966">
                  <c:v>37858</c:v>
                </c:pt>
                <c:pt idx="967">
                  <c:v>37859</c:v>
                </c:pt>
                <c:pt idx="968">
                  <c:v>37860</c:v>
                </c:pt>
                <c:pt idx="969">
                  <c:v>37861</c:v>
                </c:pt>
                <c:pt idx="970">
                  <c:v>37862</c:v>
                </c:pt>
                <c:pt idx="971">
                  <c:v>37863</c:v>
                </c:pt>
                <c:pt idx="972">
                  <c:v>37864</c:v>
                </c:pt>
                <c:pt idx="973">
                  <c:v>37865</c:v>
                </c:pt>
                <c:pt idx="974">
                  <c:v>37866</c:v>
                </c:pt>
                <c:pt idx="975">
                  <c:v>37867</c:v>
                </c:pt>
                <c:pt idx="976">
                  <c:v>37868</c:v>
                </c:pt>
                <c:pt idx="977">
                  <c:v>37869</c:v>
                </c:pt>
                <c:pt idx="978">
                  <c:v>37870</c:v>
                </c:pt>
                <c:pt idx="979">
                  <c:v>37871</c:v>
                </c:pt>
                <c:pt idx="980">
                  <c:v>37872</c:v>
                </c:pt>
                <c:pt idx="981">
                  <c:v>37873</c:v>
                </c:pt>
                <c:pt idx="982">
                  <c:v>37874</c:v>
                </c:pt>
                <c:pt idx="983">
                  <c:v>37875</c:v>
                </c:pt>
                <c:pt idx="984">
                  <c:v>37876</c:v>
                </c:pt>
                <c:pt idx="985">
                  <c:v>37877</c:v>
                </c:pt>
                <c:pt idx="986">
                  <c:v>37878</c:v>
                </c:pt>
                <c:pt idx="987">
                  <c:v>37879</c:v>
                </c:pt>
                <c:pt idx="988">
                  <c:v>37880</c:v>
                </c:pt>
                <c:pt idx="989">
                  <c:v>37881</c:v>
                </c:pt>
                <c:pt idx="990">
                  <c:v>37882</c:v>
                </c:pt>
                <c:pt idx="991">
                  <c:v>37883</c:v>
                </c:pt>
                <c:pt idx="992">
                  <c:v>37884</c:v>
                </c:pt>
                <c:pt idx="993">
                  <c:v>37885</c:v>
                </c:pt>
                <c:pt idx="994">
                  <c:v>37886</c:v>
                </c:pt>
                <c:pt idx="995">
                  <c:v>37887</c:v>
                </c:pt>
                <c:pt idx="996">
                  <c:v>37888</c:v>
                </c:pt>
                <c:pt idx="997">
                  <c:v>37889</c:v>
                </c:pt>
                <c:pt idx="998">
                  <c:v>37890</c:v>
                </c:pt>
                <c:pt idx="999">
                  <c:v>37891</c:v>
                </c:pt>
                <c:pt idx="1000">
                  <c:v>37892</c:v>
                </c:pt>
                <c:pt idx="1001">
                  <c:v>37893</c:v>
                </c:pt>
                <c:pt idx="1002">
                  <c:v>37894</c:v>
                </c:pt>
                <c:pt idx="1003">
                  <c:v>37895</c:v>
                </c:pt>
                <c:pt idx="1004">
                  <c:v>37896</c:v>
                </c:pt>
                <c:pt idx="1005">
                  <c:v>37897</c:v>
                </c:pt>
                <c:pt idx="1006">
                  <c:v>37898</c:v>
                </c:pt>
                <c:pt idx="1007">
                  <c:v>37899</c:v>
                </c:pt>
                <c:pt idx="1008">
                  <c:v>37900</c:v>
                </c:pt>
                <c:pt idx="1009">
                  <c:v>37901</c:v>
                </c:pt>
                <c:pt idx="1010">
                  <c:v>37902</c:v>
                </c:pt>
                <c:pt idx="1011">
                  <c:v>37903</c:v>
                </c:pt>
                <c:pt idx="1012">
                  <c:v>37904</c:v>
                </c:pt>
                <c:pt idx="1013">
                  <c:v>37905</c:v>
                </c:pt>
                <c:pt idx="1014">
                  <c:v>37906</c:v>
                </c:pt>
                <c:pt idx="1015">
                  <c:v>37907</c:v>
                </c:pt>
                <c:pt idx="1016">
                  <c:v>37908</c:v>
                </c:pt>
                <c:pt idx="1017">
                  <c:v>37909</c:v>
                </c:pt>
                <c:pt idx="1018">
                  <c:v>37910</c:v>
                </c:pt>
                <c:pt idx="1019">
                  <c:v>37911</c:v>
                </c:pt>
                <c:pt idx="1020">
                  <c:v>37912</c:v>
                </c:pt>
                <c:pt idx="1021">
                  <c:v>37913</c:v>
                </c:pt>
                <c:pt idx="1022">
                  <c:v>37914</c:v>
                </c:pt>
                <c:pt idx="1023">
                  <c:v>37915</c:v>
                </c:pt>
                <c:pt idx="1024">
                  <c:v>37916</c:v>
                </c:pt>
                <c:pt idx="1025">
                  <c:v>37917</c:v>
                </c:pt>
                <c:pt idx="1026">
                  <c:v>37918</c:v>
                </c:pt>
                <c:pt idx="1027">
                  <c:v>37919</c:v>
                </c:pt>
                <c:pt idx="1028">
                  <c:v>37920</c:v>
                </c:pt>
                <c:pt idx="1029">
                  <c:v>37921</c:v>
                </c:pt>
                <c:pt idx="1030">
                  <c:v>37922</c:v>
                </c:pt>
                <c:pt idx="1031">
                  <c:v>37923</c:v>
                </c:pt>
                <c:pt idx="1032">
                  <c:v>37924</c:v>
                </c:pt>
                <c:pt idx="1033">
                  <c:v>37925</c:v>
                </c:pt>
                <c:pt idx="1034">
                  <c:v>37926</c:v>
                </c:pt>
                <c:pt idx="1035">
                  <c:v>37927</c:v>
                </c:pt>
                <c:pt idx="1036">
                  <c:v>37928</c:v>
                </c:pt>
                <c:pt idx="1037">
                  <c:v>37929</c:v>
                </c:pt>
                <c:pt idx="1038">
                  <c:v>37930</c:v>
                </c:pt>
                <c:pt idx="1039">
                  <c:v>37931</c:v>
                </c:pt>
                <c:pt idx="1040">
                  <c:v>37932</c:v>
                </c:pt>
                <c:pt idx="1041">
                  <c:v>37933</c:v>
                </c:pt>
                <c:pt idx="1042">
                  <c:v>37934</c:v>
                </c:pt>
                <c:pt idx="1043">
                  <c:v>37935</c:v>
                </c:pt>
                <c:pt idx="1044">
                  <c:v>37936</c:v>
                </c:pt>
                <c:pt idx="1045">
                  <c:v>37937</c:v>
                </c:pt>
                <c:pt idx="1046">
                  <c:v>37938</c:v>
                </c:pt>
                <c:pt idx="1047">
                  <c:v>37939</c:v>
                </c:pt>
                <c:pt idx="1048">
                  <c:v>37940</c:v>
                </c:pt>
                <c:pt idx="1049">
                  <c:v>37941</c:v>
                </c:pt>
                <c:pt idx="1050">
                  <c:v>37942</c:v>
                </c:pt>
                <c:pt idx="1051">
                  <c:v>37943</c:v>
                </c:pt>
                <c:pt idx="1052">
                  <c:v>37944</c:v>
                </c:pt>
                <c:pt idx="1053">
                  <c:v>37945</c:v>
                </c:pt>
                <c:pt idx="1054">
                  <c:v>37946</c:v>
                </c:pt>
                <c:pt idx="1055">
                  <c:v>37947</c:v>
                </c:pt>
                <c:pt idx="1056">
                  <c:v>37948</c:v>
                </c:pt>
                <c:pt idx="1057">
                  <c:v>37949</c:v>
                </c:pt>
                <c:pt idx="1058">
                  <c:v>37950</c:v>
                </c:pt>
                <c:pt idx="1059">
                  <c:v>37951</c:v>
                </c:pt>
                <c:pt idx="1060">
                  <c:v>37952</c:v>
                </c:pt>
                <c:pt idx="1061">
                  <c:v>37953</c:v>
                </c:pt>
                <c:pt idx="1062">
                  <c:v>37954</c:v>
                </c:pt>
                <c:pt idx="1063">
                  <c:v>37955</c:v>
                </c:pt>
                <c:pt idx="1064">
                  <c:v>37956</c:v>
                </c:pt>
                <c:pt idx="1065">
                  <c:v>37957</c:v>
                </c:pt>
                <c:pt idx="1066">
                  <c:v>37958</c:v>
                </c:pt>
                <c:pt idx="1067">
                  <c:v>37959</c:v>
                </c:pt>
                <c:pt idx="1068">
                  <c:v>37960</c:v>
                </c:pt>
                <c:pt idx="1069">
                  <c:v>37961</c:v>
                </c:pt>
                <c:pt idx="1070">
                  <c:v>37962</c:v>
                </c:pt>
                <c:pt idx="1071">
                  <c:v>37963</c:v>
                </c:pt>
                <c:pt idx="1072">
                  <c:v>37964</c:v>
                </c:pt>
                <c:pt idx="1073">
                  <c:v>37965</c:v>
                </c:pt>
                <c:pt idx="1074">
                  <c:v>37966</c:v>
                </c:pt>
                <c:pt idx="1075">
                  <c:v>37967</c:v>
                </c:pt>
                <c:pt idx="1076">
                  <c:v>37968</c:v>
                </c:pt>
                <c:pt idx="1077">
                  <c:v>37969</c:v>
                </c:pt>
                <c:pt idx="1078">
                  <c:v>37970</c:v>
                </c:pt>
                <c:pt idx="1079">
                  <c:v>37971</c:v>
                </c:pt>
                <c:pt idx="1080">
                  <c:v>37972</c:v>
                </c:pt>
                <c:pt idx="1081">
                  <c:v>37973</c:v>
                </c:pt>
                <c:pt idx="1082">
                  <c:v>37974</c:v>
                </c:pt>
                <c:pt idx="1083">
                  <c:v>37975</c:v>
                </c:pt>
                <c:pt idx="1084">
                  <c:v>37976</c:v>
                </c:pt>
                <c:pt idx="1085">
                  <c:v>37977</c:v>
                </c:pt>
                <c:pt idx="1086">
                  <c:v>37978</c:v>
                </c:pt>
                <c:pt idx="1087">
                  <c:v>37979</c:v>
                </c:pt>
                <c:pt idx="1088">
                  <c:v>37980</c:v>
                </c:pt>
                <c:pt idx="1089">
                  <c:v>37981</c:v>
                </c:pt>
                <c:pt idx="1090">
                  <c:v>37982</c:v>
                </c:pt>
                <c:pt idx="1091">
                  <c:v>37983</c:v>
                </c:pt>
                <c:pt idx="1092">
                  <c:v>37984</c:v>
                </c:pt>
                <c:pt idx="1093">
                  <c:v>37985</c:v>
                </c:pt>
                <c:pt idx="1094">
                  <c:v>37986</c:v>
                </c:pt>
                <c:pt idx="1095">
                  <c:v>37987</c:v>
                </c:pt>
                <c:pt idx="1096">
                  <c:v>37988</c:v>
                </c:pt>
                <c:pt idx="1097">
                  <c:v>37989</c:v>
                </c:pt>
                <c:pt idx="1098">
                  <c:v>37990</c:v>
                </c:pt>
                <c:pt idx="1099">
                  <c:v>37991</c:v>
                </c:pt>
                <c:pt idx="1100">
                  <c:v>37992</c:v>
                </c:pt>
                <c:pt idx="1101">
                  <c:v>37993</c:v>
                </c:pt>
                <c:pt idx="1102">
                  <c:v>37994</c:v>
                </c:pt>
                <c:pt idx="1103">
                  <c:v>37995</c:v>
                </c:pt>
                <c:pt idx="1104">
                  <c:v>37996</c:v>
                </c:pt>
                <c:pt idx="1105">
                  <c:v>37997</c:v>
                </c:pt>
                <c:pt idx="1106">
                  <c:v>37998</c:v>
                </c:pt>
                <c:pt idx="1107">
                  <c:v>37999</c:v>
                </c:pt>
                <c:pt idx="1108">
                  <c:v>38000</c:v>
                </c:pt>
                <c:pt idx="1109">
                  <c:v>38001</c:v>
                </c:pt>
                <c:pt idx="1110">
                  <c:v>38002</c:v>
                </c:pt>
                <c:pt idx="1111">
                  <c:v>38003</c:v>
                </c:pt>
                <c:pt idx="1112">
                  <c:v>38004</c:v>
                </c:pt>
                <c:pt idx="1113">
                  <c:v>38005</c:v>
                </c:pt>
                <c:pt idx="1114">
                  <c:v>38006</c:v>
                </c:pt>
                <c:pt idx="1115">
                  <c:v>38007</c:v>
                </c:pt>
                <c:pt idx="1116">
                  <c:v>38008</c:v>
                </c:pt>
                <c:pt idx="1117">
                  <c:v>38009</c:v>
                </c:pt>
                <c:pt idx="1118">
                  <c:v>38010</c:v>
                </c:pt>
                <c:pt idx="1119">
                  <c:v>38011</c:v>
                </c:pt>
                <c:pt idx="1120">
                  <c:v>38012</c:v>
                </c:pt>
                <c:pt idx="1121">
                  <c:v>38013</c:v>
                </c:pt>
                <c:pt idx="1122">
                  <c:v>38014</c:v>
                </c:pt>
                <c:pt idx="1123">
                  <c:v>38015</c:v>
                </c:pt>
                <c:pt idx="1124">
                  <c:v>38016</c:v>
                </c:pt>
                <c:pt idx="1125">
                  <c:v>38017</c:v>
                </c:pt>
                <c:pt idx="1126">
                  <c:v>38018</c:v>
                </c:pt>
                <c:pt idx="1127">
                  <c:v>38019</c:v>
                </c:pt>
                <c:pt idx="1128">
                  <c:v>38020</c:v>
                </c:pt>
                <c:pt idx="1129">
                  <c:v>38021</c:v>
                </c:pt>
                <c:pt idx="1130">
                  <c:v>38022</c:v>
                </c:pt>
                <c:pt idx="1131">
                  <c:v>38023</c:v>
                </c:pt>
                <c:pt idx="1132">
                  <c:v>38024</c:v>
                </c:pt>
                <c:pt idx="1133">
                  <c:v>38025</c:v>
                </c:pt>
                <c:pt idx="1134">
                  <c:v>38026</c:v>
                </c:pt>
                <c:pt idx="1135">
                  <c:v>38027</c:v>
                </c:pt>
                <c:pt idx="1136">
                  <c:v>38028</c:v>
                </c:pt>
                <c:pt idx="1137">
                  <c:v>38029</c:v>
                </c:pt>
                <c:pt idx="1138">
                  <c:v>38030</c:v>
                </c:pt>
                <c:pt idx="1139">
                  <c:v>38031</c:v>
                </c:pt>
                <c:pt idx="1140">
                  <c:v>38032</c:v>
                </c:pt>
                <c:pt idx="1141">
                  <c:v>38033</c:v>
                </c:pt>
                <c:pt idx="1142">
                  <c:v>38034</c:v>
                </c:pt>
                <c:pt idx="1143">
                  <c:v>38035</c:v>
                </c:pt>
                <c:pt idx="1144">
                  <c:v>38036</c:v>
                </c:pt>
                <c:pt idx="1145">
                  <c:v>38037</c:v>
                </c:pt>
                <c:pt idx="1146">
                  <c:v>38038</c:v>
                </c:pt>
                <c:pt idx="1147">
                  <c:v>38039</c:v>
                </c:pt>
                <c:pt idx="1148">
                  <c:v>38040</c:v>
                </c:pt>
                <c:pt idx="1149">
                  <c:v>38041</c:v>
                </c:pt>
                <c:pt idx="1150">
                  <c:v>38042</c:v>
                </c:pt>
                <c:pt idx="1151">
                  <c:v>38043</c:v>
                </c:pt>
                <c:pt idx="1152">
                  <c:v>38044</c:v>
                </c:pt>
                <c:pt idx="1153">
                  <c:v>38045</c:v>
                </c:pt>
                <c:pt idx="1154">
                  <c:v>38046</c:v>
                </c:pt>
                <c:pt idx="1155">
                  <c:v>38047</c:v>
                </c:pt>
                <c:pt idx="1156">
                  <c:v>38048</c:v>
                </c:pt>
                <c:pt idx="1157">
                  <c:v>38049</c:v>
                </c:pt>
                <c:pt idx="1158">
                  <c:v>38050</c:v>
                </c:pt>
                <c:pt idx="1159">
                  <c:v>38051</c:v>
                </c:pt>
                <c:pt idx="1160">
                  <c:v>38052</c:v>
                </c:pt>
                <c:pt idx="1161">
                  <c:v>38053</c:v>
                </c:pt>
                <c:pt idx="1162">
                  <c:v>38054</c:v>
                </c:pt>
                <c:pt idx="1163">
                  <c:v>38055</c:v>
                </c:pt>
                <c:pt idx="1164">
                  <c:v>38056</c:v>
                </c:pt>
                <c:pt idx="1165">
                  <c:v>38057</c:v>
                </c:pt>
                <c:pt idx="1166">
                  <c:v>38058</c:v>
                </c:pt>
                <c:pt idx="1167">
                  <c:v>38059</c:v>
                </c:pt>
                <c:pt idx="1168">
                  <c:v>38060</c:v>
                </c:pt>
                <c:pt idx="1169">
                  <c:v>38061</c:v>
                </c:pt>
                <c:pt idx="1170">
                  <c:v>38062</c:v>
                </c:pt>
                <c:pt idx="1171">
                  <c:v>38063</c:v>
                </c:pt>
                <c:pt idx="1172">
                  <c:v>38064</c:v>
                </c:pt>
                <c:pt idx="1173">
                  <c:v>38065</c:v>
                </c:pt>
                <c:pt idx="1174">
                  <c:v>38066</c:v>
                </c:pt>
                <c:pt idx="1175">
                  <c:v>38067</c:v>
                </c:pt>
                <c:pt idx="1176">
                  <c:v>38068</c:v>
                </c:pt>
                <c:pt idx="1177">
                  <c:v>38069</c:v>
                </c:pt>
                <c:pt idx="1178">
                  <c:v>38070</c:v>
                </c:pt>
                <c:pt idx="1179">
                  <c:v>38071</c:v>
                </c:pt>
                <c:pt idx="1180">
                  <c:v>38072</c:v>
                </c:pt>
                <c:pt idx="1181">
                  <c:v>38073</c:v>
                </c:pt>
                <c:pt idx="1182">
                  <c:v>38074</c:v>
                </c:pt>
                <c:pt idx="1183">
                  <c:v>38075</c:v>
                </c:pt>
                <c:pt idx="1184">
                  <c:v>38076</c:v>
                </c:pt>
                <c:pt idx="1185">
                  <c:v>38077</c:v>
                </c:pt>
                <c:pt idx="1186">
                  <c:v>38078</c:v>
                </c:pt>
                <c:pt idx="1187">
                  <c:v>38079</c:v>
                </c:pt>
                <c:pt idx="1188">
                  <c:v>38080</c:v>
                </c:pt>
                <c:pt idx="1189">
                  <c:v>38081</c:v>
                </c:pt>
                <c:pt idx="1190">
                  <c:v>38082</c:v>
                </c:pt>
                <c:pt idx="1191">
                  <c:v>38083</c:v>
                </c:pt>
                <c:pt idx="1192">
                  <c:v>38084</c:v>
                </c:pt>
                <c:pt idx="1193">
                  <c:v>38085</c:v>
                </c:pt>
                <c:pt idx="1194">
                  <c:v>38086</c:v>
                </c:pt>
                <c:pt idx="1195">
                  <c:v>38087</c:v>
                </c:pt>
                <c:pt idx="1196">
                  <c:v>38088</c:v>
                </c:pt>
                <c:pt idx="1197">
                  <c:v>38089</c:v>
                </c:pt>
                <c:pt idx="1198">
                  <c:v>38090</c:v>
                </c:pt>
                <c:pt idx="1199">
                  <c:v>38091</c:v>
                </c:pt>
                <c:pt idx="1200">
                  <c:v>38092</c:v>
                </c:pt>
                <c:pt idx="1201">
                  <c:v>38093</c:v>
                </c:pt>
                <c:pt idx="1202">
                  <c:v>38094</c:v>
                </c:pt>
                <c:pt idx="1203">
                  <c:v>38095</c:v>
                </c:pt>
                <c:pt idx="1204">
                  <c:v>38096</c:v>
                </c:pt>
                <c:pt idx="1205">
                  <c:v>38097</c:v>
                </c:pt>
                <c:pt idx="1206">
                  <c:v>38098</c:v>
                </c:pt>
                <c:pt idx="1207">
                  <c:v>38099</c:v>
                </c:pt>
                <c:pt idx="1208">
                  <c:v>38100</c:v>
                </c:pt>
                <c:pt idx="1209">
                  <c:v>38101</c:v>
                </c:pt>
                <c:pt idx="1210">
                  <c:v>38102</c:v>
                </c:pt>
                <c:pt idx="1211">
                  <c:v>38103</c:v>
                </c:pt>
                <c:pt idx="1212">
                  <c:v>38104</c:v>
                </c:pt>
                <c:pt idx="1213">
                  <c:v>38105</c:v>
                </c:pt>
                <c:pt idx="1214">
                  <c:v>38106</c:v>
                </c:pt>
                <c:pt idx="1215">
                  <c:v>38107</c:v>
                </c:pt>
                <c:pt idx="1216">
                  <c:v>38108</c:v>
                </c:pt>
                <c:pt idx="1217">
                  <c:v>38109</c:v>
                </c:pt>
                <c:pt idx="1218">
                  <c:v>38110</c:v>
                </c:pt>
                <c:pt idx="1219">
                  <c:v>38111</c:v>
                </c:pt>
                <c:pt idx="1220">
                  <c:v>38112</c:v>
                </c:pt>
                <c:pt idx="1221">
                  <c:v>38113</c:v>
                </c:pt>
                <c:pt idx="1222">
                  <c:v>38114</c:v>
                </c:pt>
                <c:pt idx="1223">
                  <c:v>38115</c:v>
                </c:pt>
                <c:pt idx="1224">
                  <c:v>38116</c:v>
                </c:pt>
                <c:pt idx="1225">
                  <c:v>38117</c:v>
                </c:pt>
                <c:pt idx="1226">
                  <c:v>38118</c:v>
                </c:pt>
                <c:pt idx="1227">
                  <c:v>38119</c:v>
                </c:pt>
                <c:pt idx="1228">
                  <c:v>38120</c:v>
                </c:pt>
                <c:pt idx="1229">
                  <c:v>38121</c:v>
                </c:pt>
                <c:pt idx="1230">
                  <c:v>38122</c:v>
                </c:pt>
                <c:pt idx="1231">
                  <c:v>38123</c:v>
                </c:pt>
                <c:pt idx="1232">
                  <c:v>38124</c:v>
                </c:pt>
                <c:pt idx="1233">
                  <c:v>38125</c:v>
                </c:pt>
                <c:pt idx="1234">
                  <c:v>38126</c:v>
                </c:pt>
                <c:pt idx="1235">
                  <c:v>38127</c:v>
                </c:pt>
                <c:pt idx="1236">
                  <c:v>38128</c:v>
                </c:pt>
                <c:pt idx="1237">
                  <c:v>38129</c:v>
                </c:pt>
                <c:pt idx="1238">
                  <c:v>38130</c:v>
                </c:pt>
                <c:pt idx="1239">
                  <c:v>38131</c:v>
                </c:pt>
                <c:pt idx="1240">
                  <c:v>38132</c:v>
                </c:pt>
                <c:pt idx="1241">
                  <c:v>38133</c:v>
                </c:pt>
                <c:pt idx="1242">
                  <c:v>38134</c:v>
                </c:pt>
                <c:pt idx="1243">
                  <c:v>38135</c:v>
                </c:pt>
                <c:pt idx="1244">
                  <c:v>38136</c:v>
                </c:pt>
                <c:pt idx="1245">
                  <c:v>38137</c:v>
                </c:pt>
                <c:pt idx="1246">
                  <c:v>38138</c:v>
                </c:pt>
                <c:pt idx="1247">
                  <c:v>38139</c:v>
                </c:pt>
                <c:pt idx="1248">
                  <c:v>38140</c:v>
                </c:pt>
                <c:pt idx="1249">
                  <c:v>38141</c:v>
                </c:pt>
                <c:pt idx="1250">
                  <c:v>38142</c:v>
                </c:pt>
                <c:pt idx="1251">
                  <c:v>38143</c:v>
                </c:pt>
                <c:pt idx="1252">
                  <c:v>38144</c:v>
                </c:pt>
                <c:pt idx="1253">
                  <c:v>38145</c:v>
                </c:pt>
                <c:pt idx="1254">
                  <c:v>38146</c:v>
                </c:pt>
                <c:pt idx="1255">
                  <c:v>38147</c:v>
                </c:pt>
                <c:pt idx="1256">
                  <c:v>38148</c:v>
                </c:pt>
                <c:pt idx="1257">
                  <c:v>38149</c:v>
                </c:pt>
                <c:pt idx="1258">
                  <c:v>38150</c:v>
                </c:pt>
                <c:pt idx="1259">
                  <c:v>38151</c:v>
                </c:pt>
                <c:pt idx="1260">
                  <c:v>38152</c:v>
                </c:pt>
                <c:pt idx="1261">
                  <c:v>38153</c:v>
                </c:pt>
                <c:pt idx="1262">
                  <c:v>38154</c:v>
                </c:pt>
                <c:pt idx="1263">
                  <c:v>38155</c:v>
                </c:pt>
                <c:pt idx="1264">
                  <c:v>38156</c:v>
                </c:pt>
                <c:pt idx="1265">
                  <c:v>38157</c:v>
                </c:pt>
                <c:pt idx="1266">
                  <c:v>38158</c:v>
                </c:pt>
                <c:pt idx="1267">
                  <c:v>38159</c:v>
                </c:pt>
                <c:pt idx="1268">
                  <c:v>38160</c:v>
                </c:pt>
                <c:pt idx="1269">
                  <c:v>38161</c:v>
                </c:pt>
                <c:pt idx="1270">
                  <c:v>38162</c:v>
                </c:pt>
                <c:pt idx="1271">
                  <c:v>38163</c:v>
                </c:pt>
                <c:pt idx="1272">
                  <c:v>38164</c:v>
                </c:pt>
                <c:pt idx="1273">
                  <c:v>38165</c:v>
                </c:pt>
                <c:pt idx="1274">
                  <c:v>38166</c:v>
                </c:pt>
                <c:pt idx="1275">
                  <c:v>38167</c:v>
                </c:pt>
                <c:pt idx="1276">
                  <c:v>38168</c:v>
                </c:pt>
                <c:pt idx="1277">
                  <c:v>38169</c:v>
                </c:pt>
                <c:pt idx="1278">
                  <c:v>38170</c:v>
                </c:pt>
                <c:pt idx="1279">
                  <c:v>38171</c:v>
                </c:pt>
                <c:pt idx="1280">
                  <c:v>38172</c:v>
                </c:pt>
                <c:pt idx="1281">
                  <c:v>38173</c:v>
                </c:pt>
                <c:pt idx="1282">
                  <c:v>38174</c:v>
                </c:pt>
                <c:pt idx="1283">
                  <c:v>38175</c:v>
                </c:pt>
                <c:pt idx="1284">
                  <c:v>38176</c:v>
                </c:pt>
                <c:pt idx="1285">
                  <c:v>38177</c:v>
                </c:pt>
                <c:pt idx="1286">
                  <c:v>38178</c:v>
                </c:pt>
                <c:pt idx="1287">
                  <c:v>38179</c:v>
                </c:pt>
                <c:pt idx="1288">
                  <c:v>38180</c:v>
                </c:pt>
                <c:pt idx="1289">
                  <c:v>38181</c:v>
                </c:pt>
                <c:pt idx="1290">
                  <c:v>38182</c:v>
                </c:pt>
                <c:pt idx="1291">
                  <c:v>38183</c:v>
                </c:pt>
                <c:pt idx="1292">
                  <c:v>38184</c:v>
                </c:pt>
                <c:pt idx="1293">
                  <c:v>38185</c:v>
                </c:pt>
                <c:pt idx="1294">
                  <c:v>38186</c:v>
                </c:pt>
                <c:pt idx="1295">
                  <c:v>38187</c:v>
                </c:pt>
                <c:pt idx="1296">
                  <c:v>38188</c:v>
                </c:pt>
                <c:pt idx="1297">
                  <c:v>38189</c:v>
                </c:pt>
                <c:pt idx="1298">
                  <c:v>38190</c:v>
                </c:pt>
                <c:pt idx="1299">
                  <c:v>38191</c:v>
                </c:pt>
                <c:pt idx="1300">
                  <c:v>38192</c:v>
                </c:pt>
                <c:pt idx="1301">
                  <c:v>38193</c:v>
                </c:pt>
                <c:pt idx="1302">
                  <c:v>38194</c:v>
                </c:pt>
                <c:pt idx="1303">
                  <c:v>38195</c:v>
                </c:pt>
                <c:pt idx="1304">
                  <c:v>38196</c:v>
                </c:pt>
                <c:pt idx="1305">
                  <c:v>38197</c:v>
                </c:pt>
                <c:pt idx="1306">
                  <c:v>38198</c:v>
                </c:pt>
                <c:pt idx="1307">
                  <c:v>38199</c:v>
                </c:pt>
                <c:pt idx="1308">
                  <c:v>38200</c:v>
                </c:pt>
                <c:pt idx="1309">
                  <c:v>38201</c:v>
                </c:pt>
                <c:pt idx="1310">
                  <c:v>38202</c:v>
                </c:pt>
                <c:pt idx="1311">
                  <c:v>38203</c:v>
                </c:pt>
                <c:pt idx="1312">
                  <c:v>38204</c:v>
                </c:pt>
                <c:pt idx="1313">
                  <c:v>38205</c:v>
                </c:pt>
                <c:pt idx="1314">
                  <c:v>38206</c:v>
                </c:pt>
                <c:pt idx="1315">
                  <c:v>38207</c:v>
                </c:pt>
                <c:pt idx="1316">
                  <c:v>38208</c:v>
                </c:pt>
                <c:pt idx="1317">
                  <c:v>38209</c:v>
                </c:pt>
                <c:pt idx="1318">
                  <c:v>38210</c:v>
                </c:pt>
                <c:pt idx="1319">
                  <c:v>38211</c:v>
                </c:pt>
                <c:pt idx="1320">
                  <c:v>38212</c:v>
                </c:pt>
                <c:pt idx="1321">
                  <c:v>38213</c:v>
                </c:pt>
                <c:pt idx="1322">
                  <c:v>38214</c:v>
                </c:pt>
                <c:pt idx="1323">
                  <c:v>38215</c:v>
                </c:pt>
                <c:pt idx="1324">
                  <c:v>38216</c:v>
                </c:pt>
                <c:pt idx="1325">
                  <c:v>38217</c:v>
                </c:pt>
                <c:pt idx="1326">
                  <c:v>38218</c:v>
                </c:pt>
                <c:pt idx="1327">
                  <c:v>38219</c:v>
                </c:pt>
                <c:pt idx="1328">
                  <c:v>38220</c:v>
                </c:pt>
                <c:pt idx="1329">
                  <c:v>38221</c:v>
                </c:pt>
                <c:pt idx="1330">
                  <c:v>38222</c:v>
                </c:pt>
                <c:pt idx="1331">
                  <c:v>38223</c:v>
                </c:pt>
                <c:pt idx="1332">
                  <c:v>38224</c:v>
                </c:pt>
                <c:pt idx="1333">
                  <c:v>38225</c:v>
                </c:pt>
                <c:pt idx="1334">
                  <c:v>38226</c:v>
                </c:pt>
                <c:pt idx="1335">
                  <c:v>38227</c:v>
                </c:pt>
                <c:pt idx="1336">
                  <c:v>38228</c:v>
                </c:pt>
                <c:pt idx="1337">
                  <c:v>38229</c:v>
                </c:pt>
                <c:pt idx="1338">
                  <c:v>38230</c:v>
                </c:pt>
                <c:pt idx="1339">
                  <c:v>38231</c:v>
                </c:pt>
                <c:pt idx="1340">
                  <c:v>38232</c:v>
                </c:pt>
                <c:pt idx="1341">
                  <c:v>38233</c:v>
                </c:pt>
                <c:pt idx="1342">
                  <c:v>38234</c:v>
                </c:pt>
                <c:pt idx="1343">
                  <c:v>38235</c:v>
                </c:pt>
                <c:pt idx="1344">
                  <c:v>38236</c:v>
                </c:pt>
                <c:pt idx="1345">
                  <c:v>38237</c:v>
                </c:pt>
                <c:pt idx="1346">
                  <c:v>38238</c:v>
                </c:pt>
                <c:pt idx="1347">
                  <c:v>38239</c:v>
                </c:pt>
                <c:pt idx="1348">
                  <c:v>38240</c:v>
                </c:pt>
                <c:pt idx="1349">
                  <c:v>38241</c:v>
                </c:pt>
                <c:pt idx="1350">
                  <c:v>38242</c:v>
                </c:pt>
                <c:pt idx="1351">
                  <c:v>38243</c:v>
                </c:pt>
                <c:pt idx="1352">
                  <c:v>38244</c:v>
                </c:pt>
                <c:pt idx="1353">
                  <c:v>38245</c:v>
                </c:pt>
                <c:pt idx="1354">
                  <c:v>38246</c:v>
                </c:pt>
                <c:pt idx="1355">
                  <c:v>38247</c:v>
                </c:pt>
                <c:pt idx="1356">
                  <c:v>38248</c:v>
                </c:pt>
                <c:pt idx="1357">
                  <c:v>38249</c:v>
                </c:pt>
                <c:pt idx="1358">
                  <c:v>38250</c:v>
                </c:pt>
                <c:pt idx="1359">
                  <c:v>38251</c:v>
                </c:pt>
                <c:pt idx="1360">
                  <c:v>38252</c:v>
                </c:pt>
                <c:pt idx="1361">
                  <c:v>38253</c:v>
                </c:pt>
                <c:pt idx="1362">
                  <c:v>38254</c:v>
                </c:pt>
                <c:pt idx="1363">
                  <c:v>38255</c:v>
                </c:pt>
                <c:pt idx="1364">
                  <c:v>38256</c:v>
                </c:pt>
                <c:pt idx="1365">
                  <c:v>38257</c:v>
                </c:pt>
                <c:pt idx="1366">
                  <c:v>38258</c:v>
                </c:pt>
                <c:pt idx="1367">
                  <c:v>38259</c:v>
                </c:pt>
                <c:pt idx="1368">
                  <c:v>38260</c:v>
                </c:pt>
                <c:pt idx="1369">
                  <c:v>38261</c:v>
                </c:pt>
                <c:pt idx="1370">
                  <c:v>38262</c:v>
                </c:pt>
                <c:pt idx="1371">
                  <c:v>38263</c:v>
                </c:pt>
                <c:pt idx="1372">
                  <c:v>38264</c:v>
                </c:pt>
                <c:pt idx="1373">
                  <c:v>38265</c:v>
                </c:pt>
                <c:pt idx="1374">
                  <c:v>38266</c:v>
                </c:pt>
                <c:pt idx="1375">
                  <c:v>38267</c:v>
                </c:pt>
                <c:pt idx="1376">
                  <c:v>38268</c:v>
                </c:pt>
                <c:pt idx="1377">
                  <c:v>38269</c:v>
                </c:pt>
                <c:pt idx="1378">
                  <c:v>38270</c:v>
                </c:pt>
                <c:pt idx="1379">
                  <c:v>38271</c:v>
                </c:pt>
                <c:pt idx="1380">
                  <c:v>38272</c:v>
                </c:pt>
                <c:pt idx="1381">
                  <c:v>38273</c:v>
                </c:pt>
                <c:pt idx="1382">
                  <c:v>38274</c:v>
                </c:pt>
                <c:pt idx="1383">
                  <c:v>38275</c:v>
                </c:pt>
                <c:pt idx="1384">
                  <c:v>38276</c:v>
                </c:pt>
                <c:pt idx="1385">
                  <c:v>38277</c:v>
                </c:pt>
                <c:pt idx="1386">
                  <c:v>38278</c:v>
                </c:pt>
                <c:pt idx="1387">
                  <c:v>38279</c:v>
                </c:pt>
                <c:pt idx="1388">
                  <c:v>38280</c:v>
                </c:pt>
                <c:pt idx="1389">
                  <c:v>38281</c:v>
                </c:pt>
                <c:pt idx="1390">
                  <c:v>38282</c:v>
                </c:pt>
                <c:pt idx="1391">
                  <c:v>38283</c:v>
                </c:pt>
                <c:pt idx="1392">
                  <c:v>38284</c:v>
                </c:pt>
                <c:pt idx="1393">
                  <c:v>38285</c:v>
                </c:pt>
                <c:pt idx="1394">
                  <c:v>38286</c:v>
                </c:pt>
                <c:pt idx="1395">
                  <c:v>38287</c:v>
                </c:pt>
                <c:pt idx="1396">
                  <c:v>38288</c:v>
                </c:pt>
                <c:pt idx="1397">
                  <c:v>38289</c:v>
                </c:pt>
                <c:pt idx="1398">
                  <c:v>38290</c:v>
                </c:pt>
                <c:pt idx="1399">
                  <c:v>38291</c:v>
                </c:pt>
                <c:pt idx="1400">
                  <c:v>38292</c:v>
                </c:pt>
                <c:pt idx="1401">
                  <c:v>38293</c:v>
                </c:pt>
                <c:pt idx="1402">
                  <c:v>38294</c:v>
                </c:pt>
                <c:pt idx="1403">
                  <c:v>38295</c:v>
                </c:pt>
                <c:pt idx="1404">
                  <c:v>38296</c:v>
                </c:pt>
                <c:pt idx="1405">
                  <c:v>38297</c:v>
                </c:pt>
                <c:pt idx="1406">
                  <c:v>38298</c:v>
                </c:pt>
                <c:pt idx="1407">
                  <c:v>38299</c:v>
                </c:pt>
                <c:pt idx="1408">
                  <c:v>38300</c:v>
                </c:pt>
                <c:pt idx="1409">
                  <c:v>38301</c:v>
                </c:pt>
                <c:pt idx="1410">
                  <c:v>38302</c:v>
                </c:pt>
                <c:pt idx="1411">
                  <c:v>38303</c:v>
                </c:pt>
                <c:pt idx="1412">
                  <c:v>38304</c:v>
                </c:pt>
                <c:pt idx="1413">
                  <c:v>38305</c:v>
                </c:pt>
                <c:pt idx="1414">
                  <c:v>38306</c:v>
                </c:pt>
                <c:pt idx="1415">
                  <c:v>38307</c:v>
                </c:pt>
                <c:pt idx="1416">
                  <c:v>38308</c:v>
                </c:pt>
                <c:pt idx="1417">
                  <c:v>38309</c:v>
                </c:pt>
                <c:pt idx="1418">
                  <c:v>38310</c:v>
                </c:pt>
                <c:pt idx="1419">
                  <c:v>38311</c:v>
                </c:pt>
                <c:pt idx="1420">
                  <c:v>38312</c:v>
                </c:pt>
                <c:pt idx="1421">
                  <c:v>38313</c:v>
                </c:pt>
                <c:pt idx="1422">
                  <c:v>38314</c:v>
                </c:pt>
                <c:pt idx="1423">
                  <c:v>38315</c:v>
                </c:pt>
                <c:pt idx="1424">
                  <c:v>38316</c:v>
                </c:pt>
                <c:pt idx="1425">
                  <c:v>38317</c:v>
                </c:pt>
                <c:pt idx="1426">
                  <c:v>38318</c:v>
                </c:pt>
                <c:pt idx="1427">
                  <c:v>38319</c:v>
                </c:pt>
                <c:pt idx="1428">
                  <c:v>38320</c:v>
                </c:pt>
                <c:pt idx="1429">
                  <c:v>38321</c:v>
                </c:pt>
                <c:pt idx="1430">
                  <c:v>38322</c:v>
                </c:pt>
                <c:pt idx="1431">
                  <c:v>38323</c:v>
                </c:pt>
                <c:pt idx="1432">
                  <c:v>38324</c:v>
                </c:pt>
                <c:pt idx="1433">
                  <c:v>38325</c:v>
                </c:pt>
                <c:pt idx="1434">
                  <c:v>38326</c:v>
                </c:pt>
                <c:pt idx="1435">
                  <c:v>38327</c:v>
                </c:pt>
                <c:pt idx="1436">
                  <c:v>38328</c:v>
                </c:pt>
                <c:pt idx="1437">
                  <c:v>38329</c:v>
                </c:pt>
                <c:pt idx="1438">
                  <c:v>38330</c:v>
                </c:pt>
                <c:pt idx="1439">
                  <c:v>38331</c:v>
                </c:pt>
                <c:pt idx="1440">
                  <c:v>38332</c:v>
                </c:pt>
                <c:pt idx="1441">
                  <c:v>38333</c:v>
                </c:pt>
                <c:pt idx="1442">
                  <c:v>38334</c:v>
                </c:pt>
                <c:pt idx="1443">
                  <c:v>38335</c:v>
                </c:pt>
                <c:pt idx="1444">
                  <c:v>38336</c:v>
                </c:pt>
                <c:pt idx="1445">
                  <c:v>38337</c:v>
                </c:pt>
                <c:pt idx="1446">
                  <c:v>38338</c:v>
                </c:pt>
                <c:pt idx="1447">
                  <c:v>38339</c:v>
                </c:pt>
                <c:pt idx="1448">
                  <c:v>38340</c:v>
                </c:pt>
                <c:pt idx="1449">
                  <c:v>38341</c:v>
                </c:pt>
                <c:pt idx="1450">
                  <c:v>38342</c:v>
                </c:pt>
                <c:pt idx="1451">
                  <c:v>38343</c:v>
                </c:pt>
                <c:pt idx="1452">
                  <c:v>38344</c:v>
                </c:pt>
                <c:pt idx="1453">
                  <c:v>38345</c:v>
                </c:pt>
                <c:pt idx="1454">
                  <c:v>38346</c:v>
                </c:pt>
                <c:pt idx="1455">
                  <c:v>38347</c:v>
                </c:pt>
                <c:pt idx="1456">
                  <c:v>38348</c:v>
                </c:pt>
                <c:pt idx="1457">
                  <c:v>38349</c:v>
                </c:pt>
                <c:pt idx="1458">
                  <c:v>38350</c:v>
                </c:pt>
                <c:pt idx="1459">
                  <c:v>38351</c:v>
                </c:pt>
                <c:pt idx="1460">
                  <c:v>38352</c:v>
                </c:pt>
                <c:pt idx="1461">
                  <c:v>40179</c:v>
                </c:pt>
                <c:pt idx="1462">
                  <c:v>40180</c:v>
                </c:pt>
                <c:pt idx="1463">
                  <c:v>40181</c:v>
                </c:pt>
                <c:pt idx="1464">
                  <c:v>40182</c:v>
                </c:pt>
                <c:pt idx="1465">
                  <c:v>40183</c:v>
                </c:pt>
                <c:pt idx="1466">
                  <c:v>40184</c:v>
                </c:pt>
                <c:pt idx="1467">
                  <c:v>40185</c:v>
                </c:pt>
                <c:pt idx="1468">
                  <c:v>40186</c:v>
                </c:pt>
                <c:pt idx="1469">
                  <c:v>40187</c:v>
                </c:pt>
                <c:pt idx="1470">
                  <c:v>40188</c:v>
                </c:pt>
                <c:pt idx="1471">
                  <c:v>40189</c:v>
                </c:pt>
                <c:pt idx="1472">
                  <c:v>40190</c:v>
                </c:pt>
                <c:pt idx="1473">
                  <c:v>40191</c:v>
                </c:pt>
                <c:pt idx="1474">
                  <c:v>40192</c:v>
                </c:pt>
                <c:pt idx="1475">
                  <c:v>40193</c:v>
                </c:pt>
                <c:pt idx="1476">
                  <c:v>40194</c:v>
                </c:pt>
                <c:pt idx="1477">
                  <c:v>40195</c:v>
                </c:pt>
                <c:pt idx="1478">
                  <c:v>40196</c:v>
                </c:pt>
                <c:pt idx="1479">
                  <c:v>40197</c:v>
                </c:pt>
                <c:pt idx="1480">
                  <c:v>40198</c:v>
                </c:pt>
                <c:pt idx="1481">
                  <c:v>40199</c:v>
                </c:pt>
                <c:pt idx="1482">
                  <c:v>40200</c:v>
                </c:pt>
                <c:pt idx="1483">
                  <c:v>40201</c:v>
                </c:pt>
                <c:pt idx="1484">
                  <c:v>40202</c:v>
                </c:pt>
                <c:pt idx="1485">
                  <c:v>40203</c:v>
                </c:pt>
                <c:pt idx="1486">
                  <c:v>40204</c:v>
                </c:pt>
                <c:pt idx="1487">
                  <c:v>40205</c:v>
                </c:pt>
                <c:pt idx="1488">
                  <c:v>40206</c:v>
                </c:pt>
                <c:pt idx="1489">
                  <c:v>40207</c:v>
                </c:pt>
                <c:pt idx="1490">
                  <c:v>40208</c:v>
                </c:pt>
                <c:pt idx="1491">
                  <c:v>40209</c:v>
                </c:pt>
                <c:pt idx="1492">
                  <c:v>40210</c:v>
                </c:pt>
                <c:pt idx="1493">
                  <c:v>40211</c:v>
                </c:pt>
                <c:pt idx="1494">
                  <c:v>40212</c:v>
                </c:pt>
                <c:pt idx="1495">
                  <c:v>40213</c:v>
                </c:pt>
                <c:pt idx="1496">
                  <c:v>40214</c:v>
                </c:pt>
                <c:pt idx="1497">
                  <c:v>40215</c:v>
                </c:pt>
                <c:pt idx="1498">
                  <c:v>40216</c:v>
                </c:pt>
                <c:pt idx="1499">
                  <c:v>40217</c:v>
                </c:pt>
                <c:pt idx="1500">
                  <c:v>40218</c:v>
                </c:pt>
                <c:pt idx="1501">
                  <c:v>40219</c:v>
                </c:pt>
                <c:pt idx="1502">
                  <c:v>40220</c:v>
                </c:pt>
                <c:pt idx="1503">
                  <c:v>40221</c:v>
                </c:pt>
                <c:pt idx="1504">
                  <c:v>40222</c:v>
                </c:pt>
                <c:pt idx="1505">
                  <c:v>40223</c:v>
                </c:pt>
                <c:pt idx="1506">
                  <c:v>40224</c:v>
                </c:pt>
                <c:pt idx="1507">
                  <c:v>40225</c:v>
                </c:pt>
                <c:pt idx="1508">
                  <c:v>40226</c:v>
                </c:pt>
                <c:pt idx="1509">
                  <c:v>40227</c:v>
                </c:pt>
                <c:pt idx="1510">
                  <c:v>40228</c:v>
                </c:pt>
                <c:pt idx="1511">
                  <c:v>40229</c:v>
                </c:pt>
                <c:pt idx="1512">
                  <c:v>40230</c:v>
                </c:pt>
                <c:pt idx="1513">
                  <c:v>40231</c:v>
                </c:pt>
                <c:pt idx="1514">
                  <c:v>40232</c:v>
                </c:pt>
                <c:pt idx="1515">
                  <c:v>40233</c:v>
                </c:pt>
                <c:pt idx="1516">
                  <c:v>40234</c:v>
                </c:pt>
                <c:pt idx="1517">
                  <c:v>40235</c:v>
                </c:pt>
                <c:pt idx="1518">
                  <c:v>40236</c:v>
                </c:pt>
                <c:pt idx="1519">
                  <c:v>40237</c:v>
                </c:pt>
                <c:pt idx="1520">
                  <c:v>40238</c:v>
                </c:pt>
                <c:pt idx="1521">
                  <c:v>40239</c:v>
                </c:pt>
                <c:pt idx="1522">
                  <c:v>40240</c:v>
                </c:pt>
                <c:pt idx="1523">
                  <c:v>40241</c:v>
                </c:pt>
                <c:pt idx="1524">
                  <c:v>40242</c:v>
                </c:pt>
                <c:pt idx="1525">
                  <c:v>40243</c:v>
                </c:pt>
                <c:pt idx="1526">
                  <c:v>40244</c:v>
                </c:pt>
                <c:pt idx="1527">
                  <c:v>40245</c:v>
                </c:pt>
                <c:pt idx="1528">
                  <c:v>40246</c:v>
                </c:pt>
                <c:pt idx="1529">
                  <c:v>40247</c:v>
                </c:pt>
                <c:pt idx="1530">
                  <c:v>40248</c:v>
                </c:pt>
                <c:pt idx="1531">
                  <c:v>40249</c:v>
                </c:pt>
                <c:pt idx="1532">
                  <c:v>40250</c:v>
                </c:pt>
                <c:pt idx="1533">
                  <c:v>40251</c:v>
                </c:pt>
                <c:pt idx="1534">
                  <c:v>40252</c:v>
                </c:pt>
                <c:pt idx="1535">
                  <c:v>40253</c:v>
                </c:pt>
                <c:pt idx="1536">
                  <c:v>40254</c:v>
                </c:pt>
                <c:pt idx="1537">
                  <c:v>40255</c:v>
                </c:pt>
                <c:pt idx="1538">
                  <c:v>40256</c:v>
                </c:pt>
                <c:pt idx="1539">
                  <c:v>40257</c:v>
                </c:pt>
                <c:pt idx="1540">
                  <c:v>40258</c:v>
                </c:pt>
                <c:pt idx="1541">
                  <c:v>40259</c:v>
                </c:pt>
                <c:pt idx="1542">
                  <c:v>40260</c:v>
                </c:pt>
                <c:pt idx="1543">
                  <c:v>40261</c:v>
                </c:pt>
                <c:pt idx="1544">
                  <c:v>40262</c:v>
                </c:pt>
                <c:pt idx="1545">
                  <c:v>40263</c:v>
                </c:pt>
                <c:pt idx="1546">
                  <c:v>40264</c:v>
                </c:pt>
                <c:pt idx="1547">
                  <c:v>40265</c:v>
                </c:pt>
                <c:pt idx="1548">
                  <c:v>40266</c:v>
                </c:pt>
                <c:pt idx="1549">
                  <c:v>40267</c:v>
                </c:pt>
                <c:pt idx="1550">
                  <c:v>40268</c:v>
                </c:pt>
                <c:pt idx="1551">
                  <c:v>40269</c:v>
                </c:pt>
                <c:pt idx="1552">
                  <c:v>40270</c:v>
                </c:pt>
                <c:pt idx="1553">
                  <c:v>40271</c:v>
                </c:pt>
                <c:pt idx="1554">
                  <c:v>40272</c:v>
                </c:pt>
                <c:pt idx="1555">
                  <c:v>40273</c:v>
                </c:pt>
                <c:pt idx="1556">
                  <c:v>40274</c:v>
                </c:pt>
                <c:pt idx="1557">
                  <c:v>40275</c:v>
                </c:pt>
                <c:pt idx="1558">
                  <c:v>40276</c:v>
                </c:pt>
                <c:pt idx="1559">
                  <c:v>40277</c:v>
                </c:pt>
                <c:pt idx="1560">
                  <c:v>40278</c:v>
                </c:pt>
                <c:pt idx="1561">
                  <c:v>40279</c:v>
                </c:pt>
                <c:pt idx="1562">
                  <c:v>40280</c:v>
                </c:pt>
                <c:pt idx="1563">
                  <c:v>40281</c:v>
                </c:pt>
                <c:pt idx="1564">
                  <c:v>40282</c:v>
                </c:pt>
                <c:pt idx="1565">
                  <c:v>40283</c:v>
                </c:pt>
                <c:pt idx="1566">
                  <c:v>40284</c:v>
                </c:pt>
                <c:pt idx="1567">
                  <c:v>40285</c:v>
                </c:pt>
                <c:pt idx="1568">
                  <c:v>40286</c:v>
                </c:pt>
                <c:pt idx="1569">
                  <c:v>40287</c:v>
                </c:pt>
                <c:pt idx="1570">
                  <c:v>40288</c:v>
                </c:pt>
                <c:pt idx="1571">
                  <c:v>40289</c:v>
                </c:pt>
                <c:pt idx="1572">
                  <c:v>40290</c:v>
                </c:pt>
                <c:pt idx="1573">
                  <c:v>40291</c:v>
                </c:pt>
                <c:pt idx="1574">
                  <c:v>40292</c:v>
                </c:pt>
                <c:pt idx="1575">
                  <c:v>40293</c:v>
                </c:pt>
                <c:pt idx="1576">
                  <c:v>40294</c:v>
                </c:pt>
                <c:pt idx="1577">
                  <c:v>40295</c:v>
                </c:pt>
                <c:pt idx="1578">
                  <c:v>40296</c:v>
                </c:pt>
                <c:pt idx="1579">
                  <c:v>40297</c:v>
                </c:pt>
                <c:pt idx="1580">
                  <c:v>40298</c:v>
                </c:pt>
                <c:pt idx="1581">
                  <c:v>40299</c:v>
                </c:pt>
                <c:pt idx="1582">
                  <c:v>40300</c:v>
                </c:pt>
                <c:pt idx="1583">
                  <c:v>40301</c:v>
                </c:pt>
                <c:pt idx="1584">
                  <c:v>40302</c:v>
                </c:pt>
                <c:pt idx="1585">
                  <c:v>40303</c:v>
                </c:pt>
                <c:pt idx="1586">
                  <c:v>40304</c:v>
                </c:pt>
                <c:pt idx="1587">
                  <c:v>40305</c:v>
                </c:pt>
                <c:pt idx="1588">
                  <c:v>40306</c:v>
                </c:pt>
                <c:pt idx="1589">
                  <c:v>40307</c:v>
                </c:pt>
                <c:pt idx="1590">
                  <c:v>40308</c:v>
                </c:pt>
                <c:pt idx="1591">
                  <c:v>40309</c:v>
                </c:pt>
                <c:pt idx="1592">
                  <c:v>40310</c:v>
                </c:pt>
                <c:pt idx="1593">
                  <c:v>40311</c:v>
                </c:pt>
                <c:pt idx="1594">
                  <c:v>40312</c:v>
                </c:pt>
                <c:pt idx="1595">
                  <c:v>40313</c:v>
                </c:pt>
                <c:pt idx="1596">
                  <c:v>40314</c:v>
                </c:pt>
                <c:pt idx="1597">
                  <c:v>40315</c:v>
                </c:pt>
                <c:pt idx="1598">
                  <c:v>40316</c:v>
                </c:pt>
                <c:pt idx="1599">
                  <c:v>40317</c:v>
                </c:pt>
                <c:pt idx="1600">
                  <c:v>40318</c:v>
                </c:pt>
                <c:pt idx="1601">
                  <c:v>40319</c:v>
                </c:pt>
                <c:pt idx="1602">
                  <c:v>40320</c:v>
                </c:pt>
                <c:pt idx="1603">
                  <c:v>40321</c:v>
                </c:pt>
                <c:pt idx="1604">
                  <c:v>40322</c:v>
                </c:pt>
                <c:pt idx="1605">
                  <c:v>40323</c:v>
                </c:pt>
                <c:pt idx="1606">
                  <c:v>40324</c:v>
                </c:pt>
                <c:pt idx="1607">
                  <c:v>40325</c:v>
                </c:pt>
                <c:pt idx="1608">
                  <c:v>40326</c:v>
                </c:pt>
                <c:pt idx="1609">
                  <c:v>40327</c:v>
                </c:pt>
                <c:pt idx="1610">
                  <c:v>40328</c:v>
                </c:pt>
                <c:pt idx="1611">
                  <c:v>40329</c:v>
                </c:pt>
                <c:pt idx="1612">
                  <c:v>40330</c:v>
                </c:pt>
                <c:pt idx="1613">
                  <c:v>40331</c:v>
                </c:pt>
                <c:pt idx="1614">
                  <c:v>40332</c:v>
                </c:pt>
                <c:pt idx="1615">
                  <c:v>40333</c:v>
                </c:pt>
                <c:pt idx="1616">
                  <c:v>40334</c:v>
                </c:pt>
                <c:pt idx="1617">
                  <c:v>40335</c:v>
                </c:pt>
                <c:pt idx="1618">
                  <c:v>40336</c:v>
                </c:pt>
                <c:pt idx="1619">
                  <c:v>40337</c:v>
                </c:pt>
                <c:pt idx="1620">
                  <c:v>40338</c:v>
                </c:pt>
                <c:pt idx="1621">
                  <c:v>40339</c:v>
                </c:pt>
                <c:pt idx="1622">
                  <c:v>40340</c:v>
                </c:pt>
                <c:pt idx="1623">
                  <c:v>40341</c:v>
                </c:pt>
                <c:pt idx="1624">
                  <c:v>40342</c:v>
                </c:pt>
                <c:pt idx="1625">
                  <c:v>40343</c:v>
                </c:pt>
                <c:pt idx="1626">
                  <c:v>40344</c:v>
                </c:pt>
                <c:pt idx="1627">
                  <c:v>40345</c:v>
                </c:pt>
                <c:pt idx="1628">
                  <c:v>40346</c:v>
                </c:pt>
                <c:pt idx="1629">
                  <c:v>40347</c:v>
                </c:pt>
                <c:pt idx="1630">
                  <c:v>40348</c:v>
                </c:pt>
                <c:pt idx="1631">
                  <c:v>40349</c:v>
                </c:pt>
                <c:pt idx="1632">
                  <c:v>40350</c:v>
                </c:pt>
                <c:pt idx="1633">
                  <c:v>40351</c:v>
                </c:pt>
                <c:pt idx="1634">
                  <c:v>40352</c:v>
                </c:pt>
                <c:pt idx="1635">
                  <c:v>40353</c:v>
                </c:pt>
                <c:pt idx="1636">
                  <c:v>40354</c:v>
                </c:pt>
                <c:pt idx="1637">
                  <c:v>40355</c:v>
                </c:pt>
                <c:pt idx="1638">
                  <c:v>40356</c:v>
                </c:pt>
                <c:pt idx="1639">
                  <c:v>40357</c:v>
                </c:pt>
                <c:pt idx="1640">
                  <c:v>40358</c:v>
                </c:pt>
                <c:pt idx="1641">
                  <c:v>40359</c:v>
                </c:pt>
                <c:pt idx="1642">
                  <c:v>40360</c:v>
                </c:pt>
                <c:pt idx="1643">
                  <c:v>40361</c:v>
                </c:pt>
                <c:pt idx="1644">
                  <c:v>40362</c:v>
                </c:pt>
                <c:pt idx="1645">
                  <c:v>40363</c:v>
                </c:pt>
                <c:pt idx="1646">
                  <c:v>40364</c:v>
                </c:pt>
                <c:pt idx="1647">
                  <c:v>40365</c:v>
                </c:pt>
                <c:pt idx="1648">
                  <c:v>40366</c:v>
                </c:pt>
                <c:pt idx="1649">
                  <c:v>40367</c:v>
                </c:pt>
                <c:pt idx="1650">
                  <c:v>40368</c:v>
                </c:pt>
                <c:pt idx="1651">
                  <c:v>40369</c:v>
                </c:pt>
                <c:pt idx="1652">
                  <c:v>40370</c:v>
                </c:pt>
                <c:pt idx="1653">
                  <c:v>40371</c:v>
                </c:pt>
                <c:pt idx="1654">
                  <c:v>40372</c:v>
                </c:pt>
                <c:pt idx="1655">
                  <c:v>40373</c:v>
                </c:pt>
                <c:pt idx="1656">
                  <c:v>40374</c:v>
                </c:pt>
                <c:pt idx="1657">
                  <c:v>40375</c:v>
                </c:pt>
                <c:pt idx="1658">
                  <c:v>40376</c:v>
                </c:pt>
                <c:pt idx="1659">
                  <c:v>40377</c:v>
                </c:pt>
                <c:pt idx="1660">
                  <c:v>40378</c:v>
                </c:pt>
                <c:pt idx="1661">
                  <c:v>40379</c:v>
                </c:pt>
                <c:pt idx="1662">
                  <c:v>40380</c:v>
                </c:pt>
                <c:pt idx="1663">
                  <c:v>40381</c:v>
                </c:pt>
                <c:pt idx="1664">
                  <c:v>40382</c:v>
                </c:pt>
                <c:pt idx="1665">
                  <c:v>40383</c:v>
                </c:pt>
                <c:pt idx="1666">
                  <c:v>40384</c:v>
                </c:pt>
                <c:pt idx="1667">
                  <c:v>40385</c:v>
                </c:pt>
                <c:pt idx="1668">
                  <c:v>40386</c:v>
                </c:pt>
                <c:pt idx="1669">
                  <c:v>40387</c:v>
                </c:pt>
                <c:pt idx="1670">
                  <c:v>40388</c:v>
                </c:pt>
                <c:pt idx="1671">
                  <c:v>40389</c:v>
                </c:pt>
                <c:pt idx="1672">
                  <c:v>40390</c:v>
                </c:pt>
                <c:pt idx="1673">
                  <c:v>40391</c:v>
                </c:pt>
                <c:pt idx="1674">
                  <c:v>40392</c:v>
                </c:pt>
                <c:pt idx="1675">
                  <c:v>40393</c:v>
                </c:pt>
                <c:pt idx="1676">
                  <c:v>40394</c:v>
                </c:pt>
                <c:pt idx="1677">
                  <c:v>40395</c:v>
                </c:pt>
                <c:pt idx="1678">
                  <c:v>40396</c:v>
                </c:pt>
                <c:pt idx="1679">
                  <c:v>40397</c:v>
                </c:pt>
                <c:pt idx="1680">
                  <c:v>40398</c:v>
                </c:pt>
                <c:pt idx="1681">
                  <c:v>40399</c:v>
                </c:pt>
                <c:pt idx="1682">
                  <c:v>40400</c:v>
                </c:pt>
                <c:pt idx="1683">
                  <c:v>40401</c:v>
                </c:pt>
                <c:pt idx="1684">
                  <c:v>40402</c:v>
                </c:pt>
                <c:pt idx="1685">
                  <c:v>40403</c:v>
                </c:pt>
                <c:pt idx="1686">
                  <c:v>40404</c:v>
                </c:pt>
                <c:pt idx="1687">
                  <c:v>40405</c:v>
                </c:pt>
                <c:pt idx="1688">
                  <c:v>40406</c:v>
                </c:pt>
                <c:pt idx="1689">
                  <c:v>40407</c:v>
                </c:pt>
                <c:pt idx="1690">
                  <c:v>40408</c:v>
                </c:pt>
                <c:pt idx="1691">
                  <c:v>40409</c:v>
                </c:pt>
                <c:pt idx="1692">
                  <c:v>40410</c:v>
                </c:pt>
                <c:pt idx="1693">
                  <c:v>40411</c:v>
                </c:pt>
                <c:pt idx="1694">
                  <c:v>40412</c:v>
                </c:pt>
                <c:pt idx="1695">
                  <c:v>40413</c:v>
                </c:pt>
                <c:pt idx="1696">
                  <c:v>40414</c:v>
                </c:pt>
                <c:pt idx="1697">
                  <c:v>40415</c:v>
                </c:pt>
                <c:pt idx="1698">
                  <c:v>40416</c:v>
                </c:pt>
                <c:pt idx="1699">
                  <c:v>40417</c:v>
                </c:pt>
                <c:pt idx="1700">
                  <c:v>40418</c:v>
                </c:pt>
                <c:pt idx="1701">
                  <c:v>40419</c:v>
                </c:pt>
                <c:pt idx="1702">
                  <c:v>40420</c:v>
                </c:pt>
                <c:pt idx="1703">
                  <c:v>40421</c:v>
                </c:pt>
                <c:pt idx="1704">
                  <c:v>40422</c:v>
                </c:pt>
                <c:pt idx="1705">
                  <c:v>40423</c:v>
                </c:pt>
                <c:pt idx="1706">
                  <c:v>40424</c:v>
                </c:pt>
                <c:pt idx="1707">
                  <c:v>40425</c:v>
                </c:pt>
                <c:pt idx="1708">
                  <c:v>40426</c:v>
                </c:pt>
                <c:pt idx="1709">
                  <c:v>40427</c:v>
                </c:pt>
                <c:pt idx="1710">
                  <c:v>40428</c:v>
                </c:pt>
                <c:pt idx="1711">
                  <c:v>40429</c:v>
                </c:pt>
                <c:pt idx="1712">
                  <c:v>40430</c:v>
                </c:pt>
                <c:pt idx="1713">
                  <c:v>40431</c:v>
                </c:pt>
                <c:pt idx="1714">
                  <c:v>40432</c:v>
                </c:pt>
                <c:pt idx="1715">
                  <c:v>40433</c:v>
                </c:pt>
                <c:pt idx="1716">
                  <c:v>40434</c:v>
                </c:pt>
                <c:pt idx="1717">
                  <c:v>40435</c:v>
                </c:pt>
                <c:pt idx="1718">
                  <c:v>40436</c:v>
                </c:pt>
                <c:pt idx="1719">
                  <c:v>40437</c:v>
                </c:pt>
                <c:pt idx="1720">
                  <c:v>40438</c:v>
                </c:pt>
                <c:pt idx="1721">
                  <c:v>40439</c:v>
                </c:pt>
                <c:pt idx="1722">
                  <c:v>40440</c:v>
                </c:pt>
                <c:pt idx="1723">
                  <c:v>40441</c:v>
                </c:pt>
                <c:pt idx="1724">
                  <c:v>40442</c:v>
                </c:pt>
                <c:pt idx="1725">
                  <c:v>40443</c:v>
                </c:pt>
                <c:pt idx="1726">
                  <c:v>40444</c:v>
                </c:pt>
                <c:pt idx="1727">
                  <c:v>40445</c:v>
                </c:pt>
                <c:pt idx="1728">
                  <c:v>40446</c:v>
                </c:pt>
                <c:pt idx="1729">
                  <c:v>40447</c:v>
                </c:pt>
                <c:pt idx="1730">
                  <c:v>40448</c:v>
                </c:pt>
                <c:pt idx="1731">
                  <c:v>40449</c:v>
                </c:pt>
                <c:pt idx="1732">
                  <c:v>40450</c:v>
                </c:pt>
                <c:pt idx="1733">
                  <c:v>40451</c:v>
                </c:pt>
                <c:pt idx="1734">
                  <c:v>40452</c:v>
                </c:pt>
                <c:pt idx="1735">
                  <c:v>40453</c:v>
                </c:pt>
                <c:pt idx="1736">
                  <c:v>40454</c:v>
                </c:pt>
                <c:pt idx="1737">
                  <c:v>40455</c:v>
                </c:pt>
                <c:pt idx="1738">
                  <c:v>40456</c:v>
                </c:pt>
                <c:pt idx="1739">
                  <c:v>40457</c:v>
                </c:pt>
                <c:pt idx="1740">
                  <c:v>40458</c:v>
                </c:pt>
                <c:pt idx="1741">
                  <c:v>40459</c:v>
                </c:pt>
                <c:pt idx="1742">
                  <c:v>40460</c:v>
                </c:pt>
                <c:pt idx="1743">
                  <c:v>40461</c:v>
                </c:pt>
                <c:pt idx="1744">
                  <c:v>40462</c:v>
                </c:pt>
                <c:pt idx="1745">
                  <c:v>40463</c:v>
                </c:pt>
                <c:pt idx="1746">
                  <c:v>40464</c:v>
                </c:pt>
                <c:pt idx="1747">
                  <c:v>40465</c:v>
                </c:pt>
                <c:pt idx="1748">
                  <c:v>40466</c:v>
                </c:pt>
                <c:pt idx="1749">
                  <c:v>40467</c:v>
                </c:pt>
                <c:pt idx="1750">
                  <c:v>40468</c:v>
                </c:pt>
                <c:pt idx="1751">
                  <c:v>40469</c:v>
                </c:pt>
                <c:pt idx="1752">
                  <c:v>40470</c:v>
                </c:pt>
                <c:pt idx="1753">
                  <c:v>40471</c:v>
                </c:pt>
                <c:pt idx="1754">
                  <c:v>40472</c:v>
                </c:pt>
                <c:pt idx="1755">
                  <c:v>40473</c:v>
                </c:pt>
                <c:pt idx="1756">
                  <c:v>40474</c:v>
                </c:pt>
                <c:pt idx="1757">
                  <c:v>40475</c:v>
                </c:pt>
                <c:pt idx="1758">
                  <c:v>40476</c:v>
                </c:pt>
                <c:pt idx="1759">
                  <c:v>40477</c:v>
                </c:pt>
                <c:pt idx="1760">
                  <c:v>40478</c:v>
                </c:pt>
                <c:pt idx="1761">
                  <c:v>40479</c:v>
                </c:pt>
                <c:pt idx="1762">
                  <c:v>40480</c:v>
                </c:pt>
                <c:pt idx="1763">
                  <c:v>40481</c:v>
                </c:pt>
                <c:pt idx="1764">
                  <c:v>40482</c:v>
                </c:pt>
                <c:pt idx="1765">
                  <c:v>40483</c:v>
                </c:pt>
                <c:pt idx="1766">
                  <c:v>40484</c:v>
                </c:pt>
                <c:pt idx="1767">
                  <c:v>40485</c:v>
                </c:pt>
                <c:pt idx="1768">
                  <c:v>40486</c:v>
                </c:pt>
                <c:pt idx="1769">
                  <c:v>40487</c:v>
                </c:pt>
                <c:pt idx="1770">
                  <c:v>40488</c:v>
                </c:pt>
                <c:pt idx="1771">
                  <c:v>40489</c:v>
                </c:pt>
                <c:pt idx="1772">
                  <c:v>40490</c:v>
                </c:pt>
                <c:pt idx="1773">
                  <c:v>40491</c:v>
                </c:pt>
                <c:pt idx="1774">
                  <c:v>40492</c:v>
                </c:pt>
                <c:pt idx="1775">
                  <c:v>40493</c:v>
                </c:pt>
                <c:pt idx="1776">
                  <c:v>40494</c:v>
                </c:pt>
                <c:pt idx="1777">
                  <c:v>40495</c:v>
                </c:pt>
                <c:pt idx="1778">
                  <c:v>40496</c:v>
                </c:pt>
                <c:pt idx="1779">
                  <c:v>40497</c:v>
                </c:pt>
                <c:pt idx="1780">
                  <c:v>40498</c:v>
                </c:pt>
                <c:pt idx="1781">
                  <c:v>40499</c:v>
                </c:pt>
                <c:pt idx="1782">
                  <c:v>40500</c:v>
                </c:pt>
                <c:pt idx="1783">
                  <c:v>40501</c:v>
                </c:pt>
                <c:pt idx="1784">
                  <c:v>40502</c:v>
                </c:pt>
                <c:pt idx="1785">
                  <c:v>40503</c:v>
                </c:pt>
                <c:pt idx="1786">
                  <c:v>40504</c:v>
                </c:pt>
                <c:pt idx="1787">
                  <c:v>40505</c:v>
                </c:pt>
                <c:pt idx="1788">
                  <c:v>40506</c:v>
                </c:pt>
                <c:pt idx="1789">
                  <c:v>40507</c:v>
                </c:pt>
                <c:pt idx="1790">
                  <c:v>40508</c:v>
                </c:pt>
                <c:pt idx="1791">
                  <c:v>40509</c:v>
                </c:pt>
                <c:pt idx="1792">
                  <c:v>40510</c:v>
                </c:pt>
                <c:pt idx="1793">
                  <c:v>40511</c:v>
                </c:pt>
                <c:pt idx="1794">
                  <c:v>40512</c:v>
                </c:pt>
                <c:pt idx="1795">
                  <c:v>40513</c:v>
                </c:pt>
                <c:pt idx="1796">
                  <c:v>40514</c:v>
                </c:pt>
                <c:pt idx="1797">
                  <c:v>40515</c:v>
                </c:pt>
                <c:pt idx="1798">
                  <c:v>40516</c:v>
                </c:pt>
                <c:pt idx="1799">
                  <c:v>40517</c:v>
                </c:pt>
                <c:pt idx="1800">
                  <c:v>40518</c:v>
                </c:pt>
                <c:pt idx="1801">
                  <c:v>40519</c:v>
                </c:pt>
                <c:pt idx="1802">
                  <c:v>40520</c:v>
                </c:pt>
                <c:pt idx="1803">
                  <c:v>40521</c:v>
                </c:pt>
                <c:pt idx="1804">
                  <c:v>40522</c:v>
                </c:pt>
                <c:pt idx="1805">
                  <c:v>40523</c:v>
                </c:pt>
                <c:pt idx="1806">
                  <c:v>40524</c:v>
                </c:pt>
                <c:pt idx="1807">
                  <c:v>40525</c:v>
                </c:pt>
                <c:pt idx="1808">
                  <c:v>40526</c:v>
                </c:pt>
                <c:pt idx="1809">
                  <c:v>40527</c:v>
                </c:pt>
                <c:pt idx="1810">
                  <c:v>40528</c:v>
                </c:pt>
                <c:pt idx="1811">
                  <c:v>40529</c:v>
                </c:pt>
                <c:pt idx="1812">
                  <c:v>40530</c:v>
                </c:pt>
                <c:pt idx="1813">
                  <c:v>40531</c:v>
                </c:pt>
                <c:pt idx="1814">
                  <c:v>40532</c:v>
                </c:pt>
                <c:pt idx="1815">
                  <c:v>40533</c:v>
                </c:pt>
                <c:pt idx="1816">
                  <c:v>40534</c:v>
                </c:pt>
                <c:pt idx="1817">
                  <c:v>40535</c:v>
                </c:pt>
                <c:pt idx="1818">
                  <c:v>40536</c:v>
                </c:pt>
                <c:pt idx="1819">
                  <c:v>40537</c:v>
                </c:pt>
                <c:pt idx="1820">
                  <c:v>40538</c:v>
                </c:pt>
                <c:pt idx="1821">
                  <c:v>40539</c:v>
                </c:pt>
                <c:pt idx="1822">
                  <c:v>40540</c:v>
                </c:pt>
                <c:pt idx="1823">
                  <c:v>40541</c:v>
                </c:pt>
                <c:pt idx="1824">
                  <c:v>40542</c:v>
                </c:pt>
                <c:pt idx="1825">
                  <c:v>40543</c:v>
                </c:pt>
                <c:pt idx="1826">
                  <c:v>40544</c:v>
                </c:pt>
                <c:pt idx="1827">
                  <c:v>40545</c:v>
                </c:pt>
                <c:pt idx="1828">
                  <c:v>40546</c:v>
                </c:pt>
                <c:pt idx="1829">
                  <c:v>40547</c:v>
                </c:pt>
                <c:pt idx="1830">
                  <c:v>40548</c:v>
                </c:pt>
                <c:pt idx="1831">
                  <c:v>40549</c:v>
                </c:pt>
                <c:pt idx="1832">
                  <c:v>40550</c:v>
                </c:pt>
                <c:pt idx="1833">
                  <c:v>40551</c:v>
                </c:pt>
                <c:pt idx="1834">
                  <c:v>40552</c:v>
                </c:pt>
                <c:pt idx="1835">
                  <c:v>40553</c:v>
                </c:pt>
                <c:pt idx="1836">
                  <c:v>40554</c:v>
                </c:pt>
                <c:pt idx="1837">
                  <c:v>40555</c:v>
                </c:pt>
                <c:pt idx="1838">
                  <c:v>40556</c:v>
                </c:pt>
                <c:pt idx="1839">
                  <c:v>40557</c:v>
                </c:pt>
                <c:pt idx="1840">
                  <c:v>40558</c:v>
                </c:pt>
                <c:pt idx="1841">
                  <c:v>40559</c:v>
                </c:pt>
                <c:pt idx="1842">
                  <c:v>40560</c:v>
                </c:pt>
                <c:pt idx="1843">
                  <c:v>40561</c:v>
                </c:pt>
                <c:pt idx="1844">
                  <c:v>40562</c:v>
                </c:pt>
                <c:pt idx="1845">
                  <c:v>40563</c:v>
                </c:pt>
                <c:pt idx="1846">
                  <c:v>40564</c:v>
                </c:pt>
                <c:pt idx="1847">
                  <c:v>40565</c:v>
                </c:pt>
                <c:pt idx="1848">
                  <c:v>40566</c:v>
                </c:pt>
                <c:pt idx="1849">
                  <c:v>40567</c:v>
                </c:pt>
                <c:pt idx="1850">
                  <c:v>40568</c:v>
                </c:pt>
                <c:pt idx="1851">
                  <c:v>40569</c:v>
                </c:pt>
                <c:pt idx="1852">
                  <c:v>40570</c:v>
                </c:pt>
                <c:pt idx="1853">
                  <c:v>40571</c:v>
                </c:pt>
                <c:pt idx="1854">
                  <c:v>40572</c:v>
                </c:pt>
                <c:pt idx="1855">
                  <c:v>40573</c:v>
                </c:pt>
                <c:pt idx="1856">
                  <c:v>40574</c:v>
                </c:pt>
                <c:pt idx="1857">
                  <c:v>40575</c:v>
                </c:pt>
                <c:pt idx="1858">
                  <c:v>40576</c:v>
                </c:pt>
                <c:pt idx="1859">
                  <c:v>40577</c:v>
                </c:pt>
                <c:pt idx="1860">
                  <c:v>40578</c:v>
                </c:pt>
                <c:pt idx="1861">
                  <c:v>40579</c:v>
                </c:pt>
                <c:pt idx="1862">
                  <c:v>40580</c:v>
                </c:pt>
                <c:pt idx="1863">
                  <c:v>40581</c:v>
                </c:pt>
                <c:pt idx="1864">
                  <c:v>40582</c:v>
                </c:pt>
                <c:pt idx="1865">
                  <c:v>40583</c:v>
                </c:pt>
                <c:pt idx="1866">
                  <c:v>40584</c:v>
                </c:pt>
                <c:pt idx="1867">
                  <c:v>40585</c:v>
                </c:pt>
                <c:pt idx="1868">
                  <c:v>40586</c:v>
                </c:pt>
                <c:pt idx="1869">
                  <c:v>40587</c:v>
                </c:pt>
                <c:pt idx="1870">
                  <c:v>40588</c:v>
                </c:pt>
                <c:pt idx="1871">
                  <c:v>40589</c:v>
                </c:pt>
                <c:pt idx="1872">
                  <c:v>40590</c:v>
                </c:pt>
                <c:pt idx="1873">
                  <c:v>40591</c:v>
                </c:pt>
                <c:pt idx="1874">
                  <c:v>40592</c:v>
                </c:pt>
                <c:pt idx="1875">
                  <c:v>40593</c:v>
                </c:pt>
                <c:pt idx="1876">
                  <c:v>40594</c:v>
                </c:pt>
                <c:pt idx="1877">
                  <c:v>40595</c:v>
                </c:pt>
                <c:pt idx="1878">
                  <c:v>40596</c:v>
                </c:pt>
                <c:pt idx="1879">
                  <c:v>40597</c:v>
                </c:pt>
                <c:pt idx="1880">
                  <c:v>40598</c:v>
                </c:pt>
                <c:pt idx="1881">
                  <c:v>40599</c:v>
                </c:pt>
                <c:pt idx="1882">
                  <c:v>40600</c:v>
                </c:pt>
                <c:pt idx="1883">
                  <c:v>40601</c:v>
                </c:pt>
                <c:pt idx="1884">
                  <c:v>40602</c:v>
                </c:pt>
                <c:pt idx="1885">
                  <c:v>40603</c:v>
                </c:pt>
                <c:pt idx="1886">
                  <c:v>40604</c:v>
                </c:pt>
                <c:pt idx="1887">
                  <c:v>40605</c:v>
                </c:pt>
                <c:pt idx="1888">
                  <c:v>40606</c:v>
                </c:pt>
                <c:pt idx="1889">
                  <c:v>40607</c:v>
                </c:pt>
                <c:pt idx="1890">
                  <c:v>40608</c:v>
                </c:pt>
                <c:pt idx="1891">
                  <c:v>40609</c:v>
                </c:pt>
                <c:pt idx="1892">
                  <c:v>40610</c:v>
                </c:pt>
                <c:pt idx="1893">
                  <c:v>40611</c:v>
                </c:pt>
                <c:pt idx="1894">
                  <c:v>40612</c:v>
                </c:pt>
                <c:pt idx="1895">
                  <c:v>40613</c:v>
                </c:pt>
                <c:pt idx="1896">
                  <c:v>40614</c:v>
                </c:pt>
                <c:pt idx="1897">
                  <c:v>40615</c:v>
                </c:pt>
                <c:pt idx="1898">
                  <c:v>40616</c:v>
                </c:pt>
                <c:pt idx="1899">
                  <c:v>40617</c:v>
                </c:pt>
                <c:pt idx="1900">
                  <c:v>40618</c:v>
                </c:pt>
                <c:pt idx="1901">
                  <c:v>40619</c:v>
                </c:pt>
                <c:pt idx="1902">
                  <c:v>40620</c:v>
                </c:pt>
                <c:pt idx="1903">
                  <c:v>40621</c:v>
                </c:pt>
                <c:pt idx="1904">
                  <c:v>40622</c:v>
                </c:pt>
                <c:pt idx="1905">
                  <c:v>40623</c:v>
                </c:pt>
                <c:pt idx="1906">
                  <c:v>40624</c:v>
                </c:pt>
                <c:pt idx="1907">
                  <c:v>40625</c:v>
                </c:pt>
                <c:pt idx="1908">
                  <c:v>40626</c:v>
                </c:pt>
                <c:pt idx="1909">
                  <c:v>40627</c:v>
                </c:pt>
                <c:pt idx="1910">
                  <c:v>40628</c:v>
                </c:pt>
                <c:pt idx="1911">
                  <c:v>40629</c:v>
                </c:pt>
                <c:pt idx="1912">
                  <c:v>40630</c:v>
                </c:pt>
                <c:pt idx="1913">
                  <c:v>40631</c:v>
                </c:pt>
                <c:pt idx="1914">
                  <c:v>40632</c:v>
                </c:pt>
                <c:pt idx="1915">
                  <c:v>40633</c:v>
                </c:pt>
                <c:pt idx="1916">
                  <c:v>40634</c:v>
                </c:pt>
                <c:pt idx="1917">
                  <c:v>40635</c:v>
                </c:pt>
                <c:pt idx="1918">
                  <c:v>40636</c:v>
                </c:pt>
                <c:pt idx="1919">
                  <c:v>40637</c:v>
                </c:pt>
                <c:pt idx="1920">
                  <c:v>40638</c:v>
                </c:pt>
                <c:pt idx="1921">
                  <c:v>40639</c:v>
                </c:pt>
                <c:pt idx="1922">
                  <c:v>40640</c:v>
                </c:pt>
                <c:pt idx="1923">
                  <c:v>40641</c:v>
                </c:pt>
                <c:pt idx="1924">
                  <c:v>40642</c:v>
                </c:pt>
                <c:pt idx="1925">
                  <c:v>40643</c:v>
                </c:pt>
                <c:pt idx="1926">
                  <c:v>40644</c:v>
                </c:pt>
                <c:pt idx="1927">
                  <c:v>40645</c:v>
                </c:pt>
                <c:pt idx="1928">
                  <c:v>40646</c:v>
                </c:pt>
                <c:pt idx="1929">
                  <c:v>40647</c:v>
                </c:pt>
                <c:pt idx="1930">
                  <c:v>40648</c:v>
                </c:pt>
                <c:pt idx="1931">
                  <c:v>40649</c:v>
                </c:pt>
                <c:pt idx="1932">
                  <c:v>40650</c:v>
                </c:pt>
                <c:pt idx="1933">
                  <c:v>40651</c:v>
                </c:pt>
                <c:pt idx="1934">
                  <c:v>40652</c:v>
                </c:pt>
                <c:pt idx="1935">
                  <c:v>40653</c:v>
                </c:pt>
                <c:pt idx="1936">
                  <c:v>40654</c:v>
                </c:pt>
                <c:pt idx="1937">
                  <c:v>40655</c:v>
                </c:pt>
                <c:pt idx="1938">
                  <c:v>40656</c:v>
                </c:pt>
                <c:pt idx="1939">
                  <c:v>40657</c:v>
                </c:pt>
                <c:pt idx="1940">
                  <c:v>40658</c:v>
                </c:pt>
                <c:pt idx="1941">
                  <c:v>40659</c:v>
                </c:pt>
                <c:pt idx="1942">
                  <c:v>40660</c:v>
                </c:pt>
                <c:pt idx="1943">
                  <c:v>40661</c:v>
                </c:pt>
                <c:pt idx="1944">
                  <c:v>40662</c:v>
                </c:pt>
                <c:pt idx="1945">
                  <c:v>40663</c:v>
                </c:pt>
                <c:pt idx="1946">
                  <c:v>40664</c:v>
                </c:pt>
                <c:pt idx="1947">
                  <c:v>40665</c:v>
                </c:pt>
                <c:pt idx="1948">
                  <c:v>40666</c:v>
                </c:pt>
                <c:pt idx="1949">
                  <c:v>40667</c:v>
                </c:pt>
                <c:pt idx="1950">
                  <c:v>40668</c:v>
                </c:pt>
                <c:pt idx="1951">
                  <c:v>40669</c:v>
                </c:pt>
                <c:pt idx="1952">
                  <c:v>40670</c:v>
                </c:pt>
                <c:pt idx="1953">
                  <c:v>40671</c:v>
                </c:pt>
                <c:pt idx="1954">
                  <c:v>40672</c:v>
                </c:pt>
                <c:pt idx="1955">
                  <c:v>40673</c:v>
                </c:pt>
                <c:pt idx="1956">
                  <c:v>40674</c:v>
                </c:pt>
                <c:pt idx="1957">
                  <c:v>40675</c:v>
                </c:pt>
                <c:pt idx="1958">
                  <c:v>40676</c:v>
                </c:pt>
                <c:pt idx="1959">
                  <c:v>40677</c:v>
                </c:pt>
                <c:pt idx="1960">
                  <c:v>40678</c:v>
                </c:pt>
                <c:pt idx="1961">
                  <c:v>40679</c:v>
                </c:pt>
                <c:pt idx="1962">
                  <c:v>40680</c:v>
                </c:pt>
                <c:pt idx="1963">
                  <c:v>40681</c:v>
                </c:pt>
                <c:pt idx="1964">
                  <c:v>40682</c:v>
                </c:pt>
                <c:pt idx="1965">
                  <c:v>40683</c:v>
                </c:pt>
                <c:pt idx="1966">
                  <c:v>40684</c:v>
                </c:pt>
                <c:pt idx="1967">
                  <c:v>40685</c:v>
                </c:pt>
                <c:pt idx="1968">
                  <c:v>40686</c:v>
                </c:pt>
                <c:pt idx="1969">
                  <c:v>40687</c:v>
                </c:pt>
                <c:pt idx="1970">
                  <c:v>40688</c:v>
                </c:pt>
                <c:pt idx="1971">
                  <c:v>40689</c:v>
                </c:pt>
                <c:pt idx="1972">
                  <c:v>40690</c:v>
                </c:pt>
                <c:pt idx="1973">
                  <c:v>40691</c:v>
                </c:pt>
                <c:pt idx="1974">
                  <c:v>40692</c:v>
                </c:pt>
                <c:pt idx="1975">
                  <c:v>40693</c:v>
                </c:pt>
                <c:pt idx="1976">
                  <c:v>40694</c:v>
                </c:pt>
                <c:pt idx="1977">
                  <c:v>40695</c:v>
                </c:pt>
                <c:pt idx="1978">
                  <c:v>40696</c:v>
                </c:pt>
                <c:pt idx="1979">
                  <c:v>40697</c:v>
                </c:pt>
                <c:pt idx="1980">
                  <c:v>40698</c:v>
                </c:pt>
                <c:pt idx="1981">
                  <c:v>40699</c:v>
                </c:pt>
                <c:pt idx="1982">
                  <c:v>40700</c:v>
                </c:pt>
                <c:pt idx="1983">
                  <c:v>40701</c:v>
                </c:pt>
                <c:pt idx="1984">
                  <c:v>40702</c:v>
                </c:pt>
                <c:pt idx="1985">
                  <c:v>40703</c:v>
                </c:pt>
                <c:pt idx="1986">
                  <c:v>40704</c:v>
                </c:pt>
                <c:pt idx="1987">
                  <c:v>40705</c:v>
                </c:pt>
                <c:pt idx="1988">
                  <c:v>40706</c:v>
                </c:pt>
                <c:pt idx="1989">
                  <c:v>40707</c:v>
                </c:pt>
                <c:pt idx="1990">
                  <c:v>40708</c:v>
                </c:pt>
                <c:pt idx="1991">
                  <c:v>40709</c:v>
                </c:pt>
                <c:pt idx="1992">
                  <c:v>40710</c:v>
                </c:pt>
                <c:pt idx="1993">
                  <c:v>40711</c:v>
                </c:pt>
                <c:pt idx="1994">
                  <c:v>40712</c:v>
                </c:pt>
                <c:pt idx="1995">
                  <c:v>40713</c:v>
                </c:pt>
                <c:pt idx="1996">
                  <c:v>40714</c:v>
                </c:pt>
                <c:pt idx="1997">
                  <c:v>40715</c:v>
                </c:pt>
                <c:pt idx="1998">
                  <c:v>40716</c:v>
                </c:pt>
                <c:pt idx="1999">
                  <c:v>40717</c:v>
                </c:pt>
                <c:pt idx="2000">
                  <c:v>40718</c:v>
                </c:pt>
                <c:pt idx="2001">
                  <c:v>40719</c:v>
                </c:pt>
                <c:pt idx="2002">
                  <c:v>40720</c:v>
                </c:pt>
                <c:pt idx="2003">
                  <c:v>40721</c:v>
                </c:pt>
                <c:pt idx="2004">
                  <c:v>40722</c:v>
                </c:pt>
                <c:pt idx="2005">
                  <c:v>40723</c:v>
                </c:pt>
                <c:pt idx="2006">
                  <c:v>40724</c:v>
                </c:pt>
                <c:pt idx="2007">
                  <c:v>40725</c:v>
                </c:pt>
                <c:pt idx="2008">
                  <c:v>40726</c:v>
                </c:pt>
                <c:pt idx="2009">
                  <c:v>40727</c:v>
                </c:pt>
                <c:pt idx="2010">
                  <c:v>40728</c:v>
                </c:pt>
                <c:pt idx="2011">
                  <c:v>40729</c:v>
                </c:pt>
                <c:pt idx="2012">
                  <c:v>40730</c:v>
                </c:pt>
                <c:pt idx="2013">
                  <c:v>40731</c:v>
                </c:pt>
                <c:pt idx="2014">
                  <c:v>40732</c:v>
                </c:pt>
                <c:pt idx="2015">
                  <c:v>40733</c:v>
                </c:pt>
                <c:pt idx="2016">
                  <c:v>40734</c:v>
                </c:pt>
                <c:pt idx="2017">
                  <c:v>40735</c:v>
                </c:pt>
                <c:pt idx="2018">
                  <c:v>40736</c:v>
                </c:pt>
                <c:pt idx="2019">
                  <c:v>40737</c:v>
                </c:pt>
                <c:pt idx="2020">
                  <c:v>40738</c:v>
                </c:pt>
                <c:pt idx="2021">
                  <c:v>40739</c:v>
                </c:pt>
                <c:pt idx="2022">
                  <c:v>40740</c:v>
                </c:pt>
                <c:pt idx="2023">
                  <c:v>40741</c:v>
                </c:pt>
                <c:pt idx="2024">
                  <c:v>40742</c:v>
                </c:pt>
                <c:pt idx="2025">
                  <c:v>40743</c:v>
                </c:pt>
                <c:pt idx="2026">
                  <c:v>40744</c:v>
                </c:pt>
                <c:pt idx="2027">
                  <c:v>40745</c:v>
                </c:pt>
                <c:pt idx="2028">
                  <c:v>40746</c:v>
                </c:pt>
                <c:pt idx="2029">
                  <c:v>40747</c:v>
                </c:pt>
                <c:pt idx="2030">
                  <c:v>40748</c:v>
                </c:pt>
                <c:pt idx="2031">
                  <c:v>40749</c:v>
                </c:pt>
                <c:pt idx="2032">
                  <c:v>40750</c:v>
                </c:pt>
                <c:pt idx="2033">
                  <c:v>40751</c:v>
                </c:pt>
                <c:pt idx="2034">
                  <c:v>40752</c:v>
                </c:pt>
                <c:pt idx="2035">
                  <c:v>40753</c:v>
                </c:pt>
                <c:pt idx="2036">
                  <c:v>40754</c:v>
                </c:pt>
                <c:pt idx="2037">
                  <c:v>40755</c:v>
                </c:pt>
                <c:pt idx="2038">
                  <c:v>40756</c:v>
                </c:pt>
                <c:pt idx="2039">
                  <c:v>40757</c:v>
                </c:pt>
                <c:pt idx="2040">
                  <c:v>40758</c:v>
                </c:pt>
                <c:pt idx="2041">
                  <c:v>40759</c:v>
                </c:pt>
                <c:pt idx="2042">
                  <c:v>40760</c:v>
                </c:pt>
                <c:pt idx="2043">
                  <c:v>40761</c:v>
                </c:pt>
                <c:pt idx="2044">
                  <c:v>40762</c:v>
                </c:pt>
                <c:pt idx="2045">
                  <c:v>40763</c:v>
                </c:pt>
                <c:pt idx="2046">
                  <c:v>40764</c:v>
                </c:pt>
                <c:pt idx="2047">
                  <c:v>40765</c:v>
                </c:pt>
                <c:pt idx="2048">
                  <c:v>40766</c:v>
                </c:pt>
                <c:pt idx="2049">
                  <c:v>40767</c:v>
                </c:pt>
                <c:pt idx="2050">
                  <c:v>40768</c:v>
                </c:pt>
                <c:pt idx="2051">
                  <c:v>40769</c:v>
                </c:pt>
                <c:pt idx="2052">
                  <c:v>40770</c:v>
                </c:pt>
                <c:pt idx="2053">
                  <c:v>40771</c:v>
                </c:pt>
                <c:pt idx="2054">
                  <c:v>40772</c:v>
                </c:pt>
                <c:pt idx="2055">
                  <c:v>40773</c:v>
                </c:pt>
                <c:pt idx="2056">
                  <c:v>40774</c:v>
                </c:pt>
                <c:pt idx="2057">
                  <c:v>40775</c:v>
                </c:pt>
                <c:pt idx="2058">
                  <c:v>40776</c:v>
                </c:pt>
                <c:pt idx="2059">
                  <c:v>40777</c:v>
                </c:pt>
                <c:pt idx="2060">
                  <c:v>40778</c:v>
                </c:pt>
                <c:pt idx="2061">
                  <c:v>40779</c:v>
                </c:pt>
                <c:pt idx="2062">
                  <c:v>40780</c:v>
                </c:pt>
                <c:pt idx="2063">
                  <c:v>40781</c:v>
                </c:pt>
                <c:pt idx="2064">
                  <c:v>40782</c:v>
                </c:pt>
                <c:pt idx="2065">
                  <c:v>40783</c:v>
                </c:pt>
                <c:pt idx="2066">
                  <c:v>40784</c:v>
                </c:pt>
                <c:pt idx="2067">
                  <c:v>40785</c:v>
                </c:pt>
                <c:pt idx="2068">
                  <c:v>40786</c:v>
                </c:pt>
                <c:pt idx="2069">
                  <c:v>40787</c:v>
                </c:pt>
                <c:pt idx="2070">
                  <c:v>40788</c:v>
                </c:pt>
                <c:pt idx="2071">
                  <c:v>40789</c:v>
                </c:pt>
                <c:pt idx="2072">
                  <c:v>40790</c:v>
                </c:pt>
                <c:pt idx="2073">
                  <c:v>40791</c:v>
                </c:pt>
                <c:pt idx="2074">
                  <c:v>40792</c:v>
                </c:pt>
                <c:pt idx="2075">
                  <c:v>40793</c:v>
                </c:pt>
                <c:pt idx="2076">
                  <c:v>40794</c:v>
                </c:pt>
                <c:pt idx="2077">
                  <c:v>40795</c:v>
                </c:pt>
                <c:pt idx="2078">
                  <c:v>40796</c:v>
                </c:pt>
                <c:pt idx="2079">
                  <c:v>40797</c:v>
                </c:pt>
                <c:pt idx="2080">
                  <c:v>40798</c:v>
                </c:pt>
                <c:pt idx="2081">
                  <c:v>40799</c:v>
                </c:pt>
                <c:pt idx="2082">
                  <c:v>40800</c:v>
                </c:pt>
                <c:pt idx="2083">
                  <c:v>40801</c:v>
                </c:pt>
                <c:pt idx="2084">
                  <c:v>40802</c:v>
                </c:pt>
                <c:pt idx="2085">
                  <c:v>40803</c:v>
                </c:pt>
                <c:pt idx="2086">
                  <c:v>40804</c:v>
                </c:pt>
                <c:pt idx="2087">
                  <c:v>40805</c:v>
                </c:pt>
                <c:pt idx="2088">
                  <c:v>40806</c:v>
                </c:pt>
                <c:pt idx="2089">
                  <c:v>40807</c:v>
                </c:pt>
                <c:pt idx="2090">
                  <c:v>40808</c:v>
                </c:pt>
                <c:pt idx="2091">
                  <c:v>40809</c:v>
                </c:pt>
                <c:pt idx="2092">
                  <c:v>40810</c:v>
                </c:pt>
                <c:pt idx="2093">
                  <c:v>40811</c:v>
                </c:pt>
                <c:pt idx="2094">
                  <c:v>40812</c:v>
                </c:pt>
                <c:pt idx="2095">
                  <c:v>40813</c:v>
                </c:pt>
                <c:pt idx="2096">
                  <c:v>40814</c:v>
                </c:pt>
                <c:pt idx="2097">
                  <c:v>40815</c:v>
                </c:pt>
                <c:pt idx="2098">
                  <c:v>40816</c:v>
                </c:pt>
                <c:pt idx="2099">
                  <c:v>40817</c:v>
                </c:pt>
                <c:pt idx="2100">
                  <c:v>40818</c:v>
                </c:pt>
                <c:pt idx="2101">
                  <c:v>40819</c:v>
                </c:pt>
                <c:pt idx="2102">
                  <c:v>40820</c:v>
                </c:pt>
                <c:pt idx="2103">
                  <c:v>40821</c:v>
                </c:pt>
                <c:pt idx="2104">
                  <c:v>40822</c:v>
                </c:pt>
                <c:pt idx="2105">
                  <c:v>40823</c:v>
                </c:pt>
                <c:pt idx="2106">
                  <c:v>40824</c:v>
                </c:pt>
                <c:pt idx="2107">
                  <c:v>40825</c:v>
                </c:pt>
                <c:pt idx="2108">
                  <c:v>40826</c:v>
                </c:pt>
                <c:pt idx="2109">
                  <c:v>40827</c:v>
                </c:pt>
                <c:pt idx="2110">
                  <c:v>40828</c:v>
                </c:pt>
                <c:pt idx="2111">
                  <c:v>40829</c:v>
                </c:pt>
                <c:pt idx="2112">
                  <c:v>40830</c:v>
                </c:pt>
                <c:pt idx="2113">
                  <c:v>40831</c:v>
                </c:pt>
                <c:pt idx="2114">
                  <c:v>40832</c:v>
                </c:pt>
                <c:pt idx="2115">
                  <c:v>40833</c:v>
                </c:pt>
                <c:pt idx="2116">
                  <c:v>40834</c:v>
                </c:pt>
                <c:pt idx="2117">
                  <c:v>40835</c:v>
                </c:pt>
                <c:pt idx="2118">
                  <c:v>40836</c:v>
                </c:pt>
                <c:pt idx="2119">
                  <c:v>40837</c:v>
                </c:pt>
                <c:pt idx="2120">
                  <c:v>40838</c:v>
                </c:pt>
                <c:pt idx="2121">
                  <c:v>40839</c:v>
                </c:pt>
                <c:pt idx="2122">
                  <c:v>40840</c:v>
                </c:pt>
                <c:pt idx="2123">
                  <c:v>40841</c:v>
                </c:pt>
                <c:pt idx="2124">
                  <c:v>40842</c:v>
                </c:pt>
                <c:pt idx="2125">
                  <c:v>40843</c:v>
                </c:pt>
                <c:pt idx="2126">
                  <c:v>40844</c:v>
                </c:pt>
                <c:pt idx="2127">
                  <c:v>40845</c:v>
                </c:pt>
                <c:pt idx="2128">
                  <c:v>40846</c:v>
                </c:pt>
                <c:pt idx="2129">
                  <c:v>40847</c:v>
                </c:pt>
                <c:pt idx="2130">
                  <c:v>40848</c:v>
                </c:pt>
                <c:pt idx="2131">
                  <c:v>40849</c:v>
                </c:pt>
                <c:pt idx="2132">
                  <c:v>40850</c:v>
                </c:pt>
                <c:pt idx="2133">
                  <c:v>40851</c:v>
                </c:pt>
                <c:pt idx="2134">
                  <c:v>40852</c:v>
                </c:pt>
                <c:pt idx="2135">
                  <c:v>40853</c:v>
                </c:pt>
                <c:pt idx="2136">
                  <c:v>40854</c:v>
                </c:pt>
                <c:pt idx="2137">
                  <c:v>40855</c:v>
                </c:pt>
                <c:pt idx="2138">
                  <c:v>40856</c:v>
                </c:pt>
                <c:pt idx="2139">
                  <c:v>40857</c:v>
                </c:pt>
                <c:pt idx="2140">
                  <c:v>40858</c:v>
                </c:pt>
                <c:pt idx="2141">
                  <c:v>40859</c:v>
                </c:pt>
                <c:pt idx="2142">
                  <c:v>40860</c:v>
                </c:pt>
                <c:pt idx="2143">
                  <c:v>40861</c:v>
                </c:pt>
                <c:pt idx="2144">
                  <c:v>40862</c:v>
                </c:pt>
                <c:pt idx="2145">
                  <c:v>40863</c:v>
                </c:pt>
                <c:pt idx="2146">
                  <c:v>40864</c:v>
                </c:pt>
                <c:pt idx="2147">
                  <c:v>40865</c:v>
                </c:pt>
                <c:pt idx="2148">
                  <c:v>40866</c:v>
                </c:pt>
                <c:pt idx="2149">
                  <c:v>40867</c:v>
                </c:pt>
                <c:pt idx="2150">
                  <c:v>40868</c:v>
                </c:pt>
                <c:pt idx="2151">
                  <c:v>40869</c:v>
                </c:pt>
                <c:pt idx="2152">
                  <c:v>40870</c:v>
                </c:pt>
                <c:pt idx="2153">
                  <c:v>40871</c:v>
                </c:pt>
                <c:pt idx="2154">
                  <c:v>40872</c:v>
                </c:pt>
                <c:pt idx="2155">
                  <c:v>40873</c:v>
                </c:pt>
                <c:pt idx="2156">
                  <c:v>40874</c:v>
                </c:pt>
                <c:pt idx="2157">
                  <c:v>40875</c:v>
                </c:pt>
                <c:pt idx="2158">
                  <c:v>40876</c:v>
                </c:pt>
                <c:pt idx="2159">
                  <c:v>40877</c:v>
                </c:pt>
                <c:pt idx="2160">
                  <c:v>40878</c:v>
                </c:pt>
                <c:pt idx="2161">
                  <c:v>40879</c:v>
                </c:pt>
                <c:pt idx="2162">
                  <c:v>40880</c:v>
                </c:pt>
                <c:pt idx="2163">
                  <c:v>40881</c:v>
                </c:pt>
                <c:pt idx="2164">
                  <c:v>40882</c:v>
                </c:pt>
                <c:pt idx="2165">
                  <c:v>40883</c:v>
                </c:pt>
                <c:pt idx="2166">
                  <c:v>40884</c:v>
                </c:pt>
                <c:pt idx="2167">
                  <c:v>40885</c:v>
                </c:pt>
                <c:pt idx="2168">
                  <c:v>40886</c:v>
                </c:pt>
                <c:pt idx="2169">
                  <c:v>40887</c:v>
                </c:pt>
                <c:pt idx="2170">
                  <c:v>40888</c:v>
                </c:pt>
                <c:pt idx="2171">
                  <c:v>40889</c:v>
                </c:pt>
                <c:pt idx="2172">
                  <c:v>40890</c:v>
                </c:pt>
                <c:pt idx="2173">
                  <c:v>40891</c:v>
                </c:pt>
                <c:pt idx="2174">
                  <c:v>40892</c:v>
                </c:pt>
                <c:pt idx="2175">
                  <c:v>40893</c:v>
                </c:pt>
                <c:pt idx="2176">
                  <c:v>40894</c:v>
                </c:pt>
                <c:pt idx="2177">
                  <c:v>40895</c:v>
                </c:pt>
                <c:pt idx="2178">
                  <c:v>40896</c:v>
                </c:pt>
                <c:pt idx="2179">
                  <c:v>40897</c:v>
                </c:pt>
                <c:pt idx="2180">
                  <c:v>40898</c:v>
                </c:pt>
                <c:pt idx="2181">
                  <c:v>40899</c:v>
                </c:pt>
                <c:pt idx="2182">
                  <c:v>40900</c:v>
                </c:pt>
                <c:pt idx="2183">
                  <c:v>40901</c:v>
                </c:pt>
                <c:pt idx="2184">
                  <c:v>40902</c:v>
                </c:pt>
                <c:pt idx="2185">
                  <c:v>40903</c:v>
                </c:pt>
                <c:pt idx="2186">
                  <c:v>40904</c:v>
                </c:pt>
                <c:pt idx="2187">
                  <c:v>40905</c:v>
                </c:pt>
                <c:pt idx="2188">
                  <c:v>40906</c:v>
                </c:pt>
                <c:pt idx="2189">
                  <c:v>40907</c:v>
                </c:pt>
                <c:pt idx="2190">
                  <c:v>40908</c:v>
                </c:pt>
                <c:pt idx="2191">
                  <c:v>40909</c:v>
                </c:pt>
                <c:pt idx="2192">
                  <c:v>40910</c:v>
                </c:pt>
                <c:pt idx="2193">
                  <c:v>40911</c:v>
                </c:pt>
                <c:pt idx="2194">
                  <c:v>40912</c:v>
                </c:pt>
                <c:pt idx="2195">
                  <c:v>40913</c:v>
                </c:pt>
                <c:pt idx="2196">
                  <c:v>40914</c:v>
                </c:pt>
                <c:pt idx="2197">
                  <c:v>40915</c:v>
                </c:pt>
                <c:pt idx="2198">
                  <c:v>40916</c:v>
                </c:pt>
                <c:pt idx="2199">
                  <c:v>40917</c:v>
                </c:pt>
                <c:pt idx="2200">
                  <c:v>40918</c:v>
                </c:pt>
                <c:pt idx="2201">
                  <c:v>40919</c:v>
                </c:pt>
                <c:pt idx="2202">
                  <c:v>40920</c:v>
                </c:pt>
                <c:pt idx="2203">
                  <c:v>40921</c:v>
                </c:pt>
                <c:pt idx="2204">
                  <c:v>40922</c:v>
                </c:pt>
                <c:pt idx="2205">
                  <c:v>40923</c:v>
                </c:pt>
                <c:pt idx="2206">
                  <c:v>40924</c:v>
                </c:pt>
                <c:pt idx="2207">
                  <c:v>40925</c:v>
                </c:pt>
                <c:pt idx="2208">
                  <c:v>40926</c:v>
                </c:pt>
                <c:pt idx="2209">
                  <c:v>40927</c:v>
                </c:pt>
                <c:pt idx="2210">
                  <c:v>40928</c:v>
                </c:pt>
                <c:pt idx="2211">
                  <c:v>40929</c:v>
                </c:pt>
                <c:pt idx="2212">
                  <c:v>40930</c:v>
                </c:pt>
                <c:pt idx="2213">
                  <c:v>40931</c:v>
                </c:pt>
                <c:pt idx="2214">
                  <c:v>40932</c:v>
                </c:pt>
                <c:pt idx="2215">
                  <c:v>40933</c:v>
                </c:pt>
                <c:pt idx="2216">
                  <c:v>40934</c:v>
                </c:pt>
                <c:pt idx="2217">
                  <c:v>40935</c:v>
                </c:pt>
                <c:pt idx="2218">
                  <c:v>40936</c:v>
                </c:pt>
                <c:pt idx="2219">
                  <c:v>40937</c:v>
                </c:pt>
                <c:pt idx="2220">
                  <c:v>40938</c:v>
                </c:pt>
                <c:pt idx="2221">
                  <c:v>40939</c:v>
                </c:pt>
                <c:pt idx="2222">
                  <c:v>40940</c:v>
                </c:pt>
                <c:pt idx="2223">
                  <c:v>40941</c:v>
                </c:pt>
                <c:pt idx="2224">
                  <c:v>40942</c:v>
                </c:pt>
                <c:pt idx="2225">
                  <c:v>40943</c:v>
                </c:pt>
                <c:pt idx="2226">
                  <c:v>40944</c:v>
                </c:pt>
                <c:pt idx="2227">
                  <c:v>40945</c:v>
                </c:pt>
                <c:pt idx="2228">
                  <c:v>40946</c:v>
                </c:pt>
                <c:pt idx="2229">
                  <c:v>40947</c:v>
                </c:pt>
                <c:pt idx="2230">
                  <c:v>40948</c:v>
                </c:pt>
                <c:pt idx="2231">
                  <c:v>40949</c:v>
                </c:pt>
                <c:pt idx="2232">
                  <c:v>40950</c:v>
                </c:pt>
                <c:pt idx="2233">
                  <c:v>40951</c:v>
                </c:pt>
                <c:pt idx="2234">
                  <c:v>40952</c:v>
                </c:pt>
                <c:pt idx="2235">
                  <c:v>40953</c:v>
                </c:pt>
                <c:pt idx="2236">
                  <c:v>40954</c:v>
                </c:pt>
                <c:pt idx="2237">
                  <c:v>40955</c:v>
                </c:pt>
                <c:pt idx="2238">
                  <c:v>40956</c:v>
                </c:pt>
                <c:pt idx="2239">
                  <c:v>40957</c:v>
                </c:pt>
                <c:pt idx="2240">
                  <c:v>40958</c:v>
                </c:pt>
                <c:pt idx="2241">
                  <c:v>40959</c:v>
                </c:pt>
                <c:pt idx="2242">
                  <c:v>40960</c:v>
                </c:pt>
                <c:pt idx="2243">
                  <c:v>40961</c:v>
                </c:pt>
                <c:pt idx="2244">
                  <c:v>40962</c:v>
                </c:pt>
                <c:pt idx="2245">
                  <c:v>40963</c:v>
                </c:pt>
                <c:pt idx="2246">
                  <c:v>40964</c:v>
                </c:pt>
                <c:pt idx="2247">
                  <c:v>40965</c:v>
                </c:pt>
                <c:pt idx="2248">
                  <c:v>40966</c:v>
                </c:pt>
                <c:pt idx="2249">
                  <c:v>40967</c:v>
                </c:pt>
                <c:pt idx="2250">
                  <c:v>40968</c:v>
                </c:pt>
                <c:pt idx="2251">
                  <c:v>40969</c:v>
                </c:pt>
                <c:pt idx="2252">
                  <c:v>40970</c:v>
                </c:pt>
                <c:pt idx="2253">
                  <c:v>40971</c:v>
                </c:pt>
                <c:pt idx="2254">
                  <c:v>40972</c:v>
                </c:pt>
                <c:pt idx="2255">
                  <c:v>40973</c:v>
                </c:pt>
                <c:pt idx="2256">
                  <c:v>40974</c:v>
                </c:pt>
                <c:pt idx="2257">
                  <c:v>40975</c:v>
                </c:pt>
                <c:pt idx="2258">
                  <c:v>40976</c:v>
                </c:pt>
                <c:pt idx="2259">
                  <c:v>40977</c:v>
                </c:pt>
                <c:pt idx="2260">
                  <c:v>40978</c:v>
                </c:pt>
                <c:pt idx="2261">
                  <c:v>40979</c:v>
                </c:pt>
                <c:pt idx="2262">
                  <c:v>40980</c:v>
                </c:pt>
                <c:pt idx="2263">
                  <c:v>40981</c:v>
                </c:pt>
                <c:pt idx="2264">
                  <c:v>40982</c:v>
                </c:pt>
                <c:pt idx="2265">
                  <c:v>40983</c:v>
                </c:pt>
                <c:pt idx="2266">
                  <c:v>40984</c:v>
                </c:pt>
                <c:pt idx="2267">
                  <c:v>40985</c:v>
                </c:pt>
                <c:pt idx="2268">
                  <c:v>40986</c:v>
                </c:pt>
                <c:pt idx="2269">
                  <c:v>40987</c:v>
                </c:pt>
                <c:pt idx="2270">
                  <c:v>40988</c:v>
                </c:pt>
                <c:pt idx="2271">
                  <c:v>40989</c:v>
                </c:pt>
                <c:pt idx="2272">
                  <c:v>40990</c:v>
                </c:pt>
                <c:pt idx="2273">
                  <c:v>40991</c:v>
                </c:pt>
                <c:pt idx="2274">
                  <c:v>40992</c:v>
                </c:pt>
                <c:pt idx="2275">
                  <c:v>40993</c:v>
                </c:pt>
                <c:pt idx="2276">
                  <c:v>40994</c:v>
                </c:pt>
                <c:pt idx="2277">
                  <c:v>40995</c:v>
                </c:pt>
                <c:pt idx="2278">
                  <c:v>40996</c:v>
                </c:pt>
                <c:pt idx="2279">
                  <c:v>40997</c:v>
                </c:pt>
                <c:pt idx="2280">
                  <c:v>40998</c:v>
                </c:pt>
                <c:pt idx="2281">
                  <c:v>40999</c:v>
                </c:pt>
                <c:pt idx="2282">
                  <c:v>41000</c:v>
                </c:pt>
                <c:pt idx="2283">
                  <c:v>41001</c:v>
                </c:pt>
                <c:pt idx="2284">
                  <c:v>41002</c:v>
                </c:pt>
                <c:pt idx="2285">
                  <c:v>41003</c:v>
                </c:pt>
                <c:pt idx="2286">
                  <c:v>41004</c:v>
                </c:pt>
                <c:pt idx="2287">
                  <c:v>41005</c:v>
                </c:pt>
                <c:pt idx="2288">
                  <c:v>41006</c:v>
                </c:pt>
                <c:pt idx="2289">
                  <c:v>41007</c:v>
                </c:pt>
                <c:pt idx="2290">
                  <c:v>41008</c:v>
                </c:pt>
                <c:pt idx="2291">
                  <c:v>41009</c:v>
                </c:pt>
                <c:pt idx="2292">
                  <c:v>41010</c:v>
                </c:pt>
                <c:pt idx="2293">
                  <c:v>41011</c:v>
                </c:pt>
                <c:pt idx="2294">
                  <c:v>41012</c:v>
                </c:pt>
                <c:pt idx="2295">
                  <c:v>41013</c:v>
                </c:pt>
                <c:pt idx="2296">
                  <c:v>41014</c:v>
                </c:pt>
                <c:pt idx="2297">
                  <c:v>41015</c:v>
                </c:pt>
                <c:pt idx="2298">
                  <c:v>41016</c:v>
                </c:pt>
                <c:pt idx="2299">
                  <c:v>41017</c:v>
                </c:pt>
                <c:pt idx="2300">
                  <c:v>41018</c:v>
                </c:pt>
                <c:pt idx="2301">
                  <c:v>41019</c:v>
                </c:pt>
                <c:pt idx="2302">
                  <c:v>41020</c:v>
                </c:pt>
                <c:pt idx="2303">
                  <c:v>41021</c:v>
                </c:pt>
                <c:pt idx="2304">
                  <c:v>41022</c:v>
                </c:pt>
                <c:pt idx="2305">
                  <c:v>41023</c:v>
                </c:pt>
                <c:pt idx="2306">
                  <c:v>41024</c:v>
                </c:pt>
                <c:pt idx="2307">
                  <c:v>41025</c:v>
                </c:pt>
                <c:pt idx="2308">
                  <c:v>41026</c:v>
                </c:pt>
                <c:pt idx="2309">
                  <c:v>41027</c:v>
                </c:pt>
                <c:pt idx="2310">
                  <c:v>41028</c:v>
                </c:pt>
                <c:pt idx="2311">
                  <c:v>41029</c:v>
                </c:pt>
                <c:pt idx="2312">
                  <c:v>41030</c:v>
                </c:pt>
                <c:pt idx="2313">
                  <c:v>41031</c:v>
                </c:pt>
                <c:pt idx="2314">
                  <c:v>41032</c:v>
                </c:pt>
                <c:pt idx="2315">
                  <c:v>41033</c:v>
                </c:pt>
                <c:pt idx="2316">
                  <c:v>41034</c:v>
                </c:pt>
                <c:pt idx="2317">
                  <c:v>41035</c:v>
                </c:pt>
                <c:pt idx="2318">
                  <c:v>41036</c:v>
                </c:pt>
                <c:pt idx="2319">
                  <c:v>41037</c:v>
                </c:pt>
                <c:pt idx="2320">
                  <c:v>41038</c:v>
                </c:pt>
                <c:pt idx="2321">
                  <c:v>41039</c:v>
                </c:pt>
                <c:pt idx="2322">
                  <c:v>41040</c:v>
                </c:pt>
                <c:pt idx="2323">
                  <c:v>41041</c:v>
                </c:pt>
                <c:pt idx="2324">
                  <c:v>41042</c:v>
                </c:pt>
                <c:pt idx="2325">
                  <c:v>41043</c:v>
                </c:pt>
                <c:pt idx="2326">
                  <c:v>41044</c:v>
                </c:pt>
                <c:pt idx="2327">
                  <c:v>41045</c:v>
                </c:pt>
                <c:pt idx="2328">
                  <c:v>41046</c:v>
                </c:pt>
                <c:pt idx="2329">
                  <c:v>41047</c:v>
                </c:pt>
                <c:pt idx="2330">
                  <c:v>41048</c:v>
                </c:pt>
                <c:pt idx="2331">
                  <c:v>41049</c:v>
                </c:pt>
                <c:pt idx="2332">
                  <c:v>41050</c:v>
                </c:pt>
                <c:pt idx="2333">
                  <c:v>41051</c:v>
                </c:pt>
                <c:pt idx="2334">
                  <c:v>41052</c:v>
                </c:pt>
                <c:pt idx="2335">
                  <c:v>41053</c:v>
                </c:pt>
                <c:pt idx="2336">
                  <c:v>41054</c:v>
                </c:pt>
                <c:pt idx="2337">
                  <c:v>41055</c:v>
                </c:pt>
                <c:pt idx="2338">
                  <c:v>41056</c:v>
                </c:pt>
                <c:pt idx="2339">
                  <c:v>41057</c:v>
                </c:pt>
                <c:pt idx="2340">
                  <c:v>41058</c:v>
                </c:pt>
                <c:pt idx="2341">
                  <c:v>41059</c:v>
                </c:pt>
                <c:pt idx="2342">
                  <c:v>41060</c:v>
                </c:pt>
                <c:pt idx="2343">
                  <c:v>41061</c:v>
                </c:pt>
                <c:pt idx="2344">
                  <c:v>41062</c:v>
                </c:pt>
                <c:pt idx="2345">
                  <c:v>41063</c:v>
                </c:pt>
                <c:pt idx="2346">
                  <c:v>41064</c:v>
                </c:pt>
                <c:pt idx="2347">
                  <c:v>41065</c:v>
                </c:pt>
                <c:pt idx="2348">
                  <c:v>41066</c:v>
                </c:pt>
                <c:pt idx="2349">
                  <c:v>41067</c:v>
                </c:pt>
                <c:pt idx="2350">
                  <c:v>41068</c:v>
                </c:pt>
                <c:pt idx="2351">
                  <c:v>41069</c:v>
                </c:pt>
                <c:pt idx="2352">
                  <c:v>41070</c:v>
                </c:pt>
                <c:pt idx="2353">
                  <c:v>41071</c:v>
                </c:pt>
                <c:pt idx="2354">
                  <c:v>41072</c:v>
                </c:pt>
                <c:pt idx="2355">
                  <c:v>41073</c:v>
                </c:pt>
                <c:pt idx="2356">
                  <c:v>41074</c:v>
                </c:pt>
                <c:pt idx="2357">
                  <c:v>41075</c:v>
                </c:pt>
                <c:pt idx="2358">
                  <c:v>41076</c:v>
                </c:pt>
                <c:pt idx="2359">
                  <c:v>41077</c:v>
                </c:pt>
                <c:pt idx="2360">
                  <c:v>41078</c:v>
                </c:pt>
                <c:pt idx="2361">
                  <c:v>41079</c:v>
                </c:pt>
                <c:pt idx="2362">
                  <c:v>41080</c:v>
                </c:pt>
                <c:pt idx="2363">
                  <c:v>41081</c:v>
                </c:pt>
                <c:pt idx="2364">
                  <c:v>41082</c:v>
                </c:pt>
                <c:pt idx="2365">
                  <c:v>41083</c:v>
                </c:pt>
                <c:pt idx="2366">
                  <c:v>41084</c:v>
                </c:pt>
                <c:pt idx="2367">
                  <c:v>41085</c:v>
                </c:pt>
                <c:pt idx="2368">
                  <c:v>41086</c:v>
                </c:pt>
                <c:pt idx="2369">
                  <c:v>41087</c:v>
                </c:pt>
                <c:pt idx="2370">
                  <c:v>41088</c:v>
                </c:pt>
                <c:pt idx="2371">
                  <c:v>41089</c:v>
                </c:pt>
                <c:pt idx="2372">
                  <c:v>41090</c:v>
                </c:pt>
                <c:pt idx="2373">
                  <c:v>41091</c:v>
                </c:pt>
                <c:pt idx="2374">
                  <c:v>41092</c:v>
                </c:pt>
                <c:pt idx="2375">
                  <c:v>41093</c:v>
                </c:pt>
                <c:pt idx="2376">
                  <c:v>41094</c:v>
                </c:pt>
                <c:pt idx="2377">
                  <c:v>41095</c:v>
                </c:pt>
                <c:pt idx="2378">
                  <c:v>41096</c:v>
                </c:pt>
                <c:pt idx="2379">
                  <c:v>41097</c:v>
                </c:pt>
                <c:pt idx="2380">
                  <c:v>41098</c:v>
                </c:pt>
                <c:pt idx="2381">
                  <c:v>41099</c:v>
                </c:pt>
                <c:pt idx="2382">
                  <c:v>41100</c:v>
                </c:pt>
                <c:pt idx="2383">
                  <c:v>41101</c:v>
                </c:pt>
                <c:pt idx="2384">
                  <c:v>41102</c:v>
                </c:pt>
                <c:pt idx="2385">
                  <c:v>41103</c:v>
                </c:pt>
                <c:pt idx="2386">
                  <c:v>41104</c:v>
                </c:pt>
                <c:pt idx="2387">
                  <c:v>41105</c:v>
                </c:pt>
                <c:pt idx="2388">
                  <c:v>41106</c:v>
                </c:pt>
                <c:pt idx="2389">
                  <c:v>41107</c:v>
                </c:pt>
                <c:pt idx="2390">
                  <c:v>41108</c:v>
                </c:pt>
                <c:pt idx="2391">
                  <c:v>41109</c:v>
                </c:pt>
                <c:pt idx="2392">
                  <c:v>41110</c:v>
                </c:pt>
                <c:pt idx="2393">
                  <c:v>41111</c:v>
                </c:pt>
                <c:pt idx="2394">
                  <c:v>41112</c:v>
                </c:pt>
                <c:pt idx="2395">
                  <c:v>41113</c:v>
                </c:pt>
                <c:pt idx="2396">
                  <c:v>41114</c:v>
                </c:pt>
                <c:pt idx="2397">
                  <c:v>41115</c:v>
                </c:pt>
                <c:pt idx="2398">
                  <c:v>41116</c:v>
                </c:pt>
                <c:pt idx="2399">
                  <c:v>41117</c:v>
                </c:pt>
                <c:pt idx="2400">
                  <c:v>41118</c:v>
                </c:pt>
                <c:pt idx="2401">
                  <c:v>41119</c:v>
                </c:pt>
                <c:pt idx="2402">
                  <c:v>41120</c:v>
                </c:pt>
                <c:pt idx="2403">
                  <c:v>41121</c:v>
                </c:pt>
                <c:pt idx="2404">
                  <c:v>41122</c:v>
                </c:pt>
                <c:pt idx="2405">
                  <c:v>41123</c:v>
                </c:pt>
                <c:pt idx="2406">
                  <c:v>41124</c:v>
                </c:pt>
                <c:pt idx="2407">
                  <c:v>41125</c:v>
                </c:pt>
                <c:pt idx="2408">
                  <c:v>41126</c:v>
                </c:pt>
                <c:pt idx="2409">
                  <c:v>41127</c:v>
                </c:pt>
                <c:pt idx="2410">
                  <c:v>41128</c:v>
                </c:pt>
                <c:pt idx="2411">
                  <c:v>41129</c:v>
                </c:pt>
                <c:pt idx="2412">
                  <c:v>41130</c:v>
                </c:pt>
                <c:pt idx="2413">
                  <c:v>41131</c:v>
                </c:pt>
                <c:pt idx="2414">
                  <c:v>41132</c:v>
                </c:pt>
                <c:pt idx="2415">
                  <c:v>41133</c:v>
                </c:pt>
                <c:pt idx="2416">
                  <c:v>41134</c:v>
                </c:pt>
                <c:pt idx="2417">
                  <c:v>41135</c:v>
                </c:pt>
                <c:pt idx="2418">
                  <c:v>41136</c:v>
                </c:pt>
                <c:pt idx="2419">
                  <c:v>41137</c:v>
                </c:pt>
                <c:pt idx="2420">
                  <c:v>41138</c:v>
                </c:pt>
                <c:pt idx="2421">
                  <c:v>41139</c:v>
                </c:pt>
                <c:pt idx="2422">
                  <c:v>41140</c:v>
                </c:pt>
                <c:pt idx="2423">
                  <c:v>41141</c:v>
                </c:pt>
                <c:pt idx="2424">
                  <c:v>41142</c:v>
                </c:pt>
                <c:pt idx="2425">
                  <c:v>41143</c:v>
                </c:pt>
                <c:pt idx="2426">
                  <c:v>41144</c:v>
                </c:pt>
                <c:pt idx="2427">
                  <c:v>41145</c:v>
                </c:pt>
                <c:pt idx="2428">
                  <c:v>41146</c:v>
                </c:pt>
                <c:pt idx="2429">
                  <c:v>41147</c:v>
                </c:pt>
                <c:pt idx="2430">
                  <c:v>41148</c:v>
                </c:pt>
                <c:pt idx="2431">
                  <c:v>41149</c:v>
                </c:pt>
                <c:pt idx="2432">
                  <c:v>41150</c:v>
                </c:pt>
                <c:pt idx="2433">
                  <c:v>41151</c:v>
                </c:pt>
                <c:pt idx="2434">
                  <c:v>41152</c:v>
                </c:pt>
                <c:pt idx="2435">
                  <c:v>41153</c:v>
                </c:pt>
                <c:pt idx="2436">
                  <c:v>41154</c:v>
                </c:pt>
                <c:pt idx="2437">
                  <c:v>41155</c:v>
                </c:pt>
                <c:pt idx="2438">
                  <c:v>41156</c:v>
                </c:pt>
                <c:pt idx="2439">
                  <c:v>41157</c:v>
                </c:pt>
                <c:pt idx="2440">
                  <c:v>41158</c:v>
                </c:pt>
                <c:pt idx="2441">
                  <c:v>41159</c:v>
                </c:pt>
                <c:pt idx="2442">
                  <c:v>41160</c:v>
                </c:pt>
                <c:pt idx="2443">
                  <c:v>41161</c:v>
                </c:pt>
                <c:pt idx="2444">
                  <c:v>41162</c:v>
                </c:pt>
                <c:pt idx="2445">
                  <c:v>41163</c:v>
                </c:pt>
                <c:pt idx="2446">
                  <c:v>41164</c:v>
                </c:pt>
                <c:pt idx="2447">
                  <c:v>41165</c:v>
                </c:pt>
                <c:pt idx="2448">
                  <c:v>41166</c:v>
                </c:pt>
                <c:pt idx="2449">
                  <c:v>41167</c:v>
                </c:pt>
                <c:pt idx="2450">
                  <c:v>41168</c:v>
                </c:pt>
                <c:pt idx="2451">
                  <c:v>41169</c:v>
                </c:pt>
                <c:pt idx="2452">
                  <c:v>41170</c:v>
                </c:pt>
                <c:pt idx="2453">
                  <c:v>41171</c:v>
                </c:pt>
                <c:pt idx="2454">
                  <c:v>41172</c:v>
                </c:pt>
                <c:pt idx="2455">
                  <c:v>41173</c:v>
                </c:pt>
                <c:pt idx="2456">
                  <c:v>41174</c:v>
                </c:pt>
                <c:pt idx="2457">
                  <c:v>41175</c:v>
                </c:pt>
                <c:pt idx="2458">
                  <c:v>41176</c:v>
                </c:pt>
                <c:pt idx="2459">
                  <c:v>41177</c:v>
                </c:pt>
                <c:pt idx="2460">
                  <c:v>41178</c:v>
                </c:pt>
                <c:pt idx="2461">
                  <c:v>41179</c:v>
                </c:pt>
                <c:pt idx="2462">
                  <c:v>41180</c:v>
                </c:pt>
                <c:pt idx="2463">
                  <c:v>41181</c:v>
                </c:pt>
                <c:pt idx="2464">
                  <c:v>41182</c:v>
                </c:pt>
                <c:pt idx="2465">
                  <c:v>41183</c:v>
                </c:pt>
                <c:pt idx="2466">
                  <c:v>41184</c:v>
                </c:pt>
                <c:pt idx="2467">
                  <c:v>41185</c:v>
                </c:pt>
                <c:pt idx="2468">
                  <c:v>41186</c:v>
                </c:pt>
                <c:pt idx="2469">
                  <c:v>41187</c:v>
                </c:pt>
                <c:pt idx="2470">
                  <c:v>41188</c:v>
                </c:pt>
                <c:pt idx="2471">
                  <c:v>41189</c:v>
                </c:pt>
                <c:pt idx="2472">
                  <c:v>41190</c:v>
                </c:pt>
                <c:pt idx="2473">
                  <c:v>41191</c:v>
                </c:pt>
                <c:pt idx="2474">
                  <c:v>41192</c:v>
                </c:pt>
                <c:pt idx="2475">
                  <c:v>41193</c:v>
                </c:pt>
                <c:pt idx="2476">
                  <c:v>41194</c:v>
                </c:pt>
                <c:pt idx="2477">
                  <c:v>41195</c:v>
                </c:pt>
                <c:pt idx="2478">
                  <c:v>41196</c:v>
                </c:pt>
                <c:pt idx="2479">
                  <c:v>41197</c:v>
                </c:pt>
                <c:pt idx="2480">
                  <c:v>41198</c:v>
                </c:pt>
                <c:pt idx="2481">
                  <c:v>41199</c:v>
                </c:pt>
                <c:pt idx="2482">
                  <c:v>41200</c:v>
                </c:pt>
                <c:pt idx="2483">
                  <c:v>41201</c:v>
                </c:pt>
                <c:pt idx="2484">
                  <c:v>41202</c:v>
                </c:pt>
                <c:pt idx="2485">
                  <c:v>41203</c:v>
                </c:pt>
                <c:pt idx="2486">
                  <c:v>41204</c:v>
                </c:pt>
                <c:pt idx="2487">
                  <c:v>41205</c:v>
                </c:pt>
                <c:pt idx="2488">
                  <c:v>41206</c:v>
                </c:pt>
                <c:pt idx="2489">
                  <c:v>41207</c:v>
                </c:pt>
                <c:pt idx="2490">
                  <c:v>41208</c:v>
                </c:pt>
                <c:pt idx="2491">
                  <c:v>41209</c:v>
                </c:pt>
                <c:pt idx="2492">
                  <c:v>41210</c:v>
                </c:pt>
                <c:pt idx="2493">
                  <c:v>41211</c:v>
                </c:pt>
                <c:pt idx="2494">
                  <c:v>41212</c:v>
                </c:pt>
                <c:pt idx="2495">
                  <c:v>41213</c:v>
                </c:pt>
                <c:pt idx="2496">
                  <c:v>41214</c:v>
                </c:pt>
                <c:pt idx="2497">
                  <c:v>41215</c:v>
                </c:pt>
                <c:pt idx="2498">
                  <c:v>41216</c:v>
                </c:pt>
                <c:pt idx="2499">
                  <c:v>41217</c:v>
                </c:pt>
                <c:pt idx="2500">
                  <c:v>41218</c:v>
                </c:pt>
                <c:pt idx="2501">
                  <c:v>41219</c:v>
                </c:pt>
                <c:pt idx="2502">
                  <c:v>41220</c:v>
                </c:pt>
                <c:pt idx="2503">
                  <c:v>41221</c:v>
                </c:pt>
                <c:pt idx="2504">
                  <c:v>41222</c:v>
                </c:pt>
                <c:pt idx="2505">
                  <c:v>41223</c:v>
                </c:pt>
                <c:pt idx="2506">
                  <c:v>41224</c:v>
                </c:pt>
                <c:pt idx="2507">
                  <c:v>41225</c:v>
                </c:pt>
                <c:pt idx="2508">
                  <c:v>41226</c:v>
                </c:pt>
                <c:pt idx="2509">
                  <c:v>41227</c:v>
                </c:pt>
                <c:pt idx="2510">
                  <c:v>41228</c:v>
                </c:pt>
                <c:pt idx="2511">
                  <c:v>41229</c:v>
                </c:pt>
                <c:pt idx="2512">
                  <c:v>41230</c:v>
                </c:pt>
                <c:pt idx="2513">
                  <c:v>41231</c:v>
                </c:pt>
                <c:pt idx="2514">
                  <c:v>41232</c:v>
                </c:pt>
                <c:pt idx="2515">
                  <c:v>41233</c:v>
                </c:pt>
                <c:pt idx="2516">
                  <c:v>41234</c:v>
                </c:pt>
                <c:pt idx="2517">
                  <c:v>41235</c:v>
                </c:pt>
                <c:pt idx="2518">
                  <c:v>41236</c:v>
                </c:pt>
                <c:pt idx="2519">
                  <c:v>41237</c:v>
                </c:pt>
                <c:pt idx="2520">
                  <c:v>41238</c:v>
                </c:pt>
                <c:pt idx="2521">
                  <c:v>41239</c:v>
                </c:pt>
                <c:pt idx="2522">
                  <c:v>41240</c:v>
                </c:pt>
                <c:pt idx="2523">
                  <c:v>41241</c:v>
                </c:pt>
                <c:pt idx="2524">
                  <c:v>41242</c:v>
                </c:pt>
                <c:pt idx="2525">
                  <c:v>41243</c:v>
                </c:pt>
                <c:pt idx="2526">
                  <c:v>41244</c:v>
                </c:pt>
                <c:pt idx="2527">
                  <c:v>41245</c:v>
                </c:pt>
                <c:pt idx="2528">
                  <c:v>41246</c:v>
                </c:pt>
                <c:pt idx="2529">
                  <c:v>41247</c:v>
                </c:pt>
                <c:pt idx="2530">
                  <c:v>41248</c:v>
                </c:pt>
                <c:pt idx="2531">
                  <c:v>41249</c:v>
                </c:pt>
                <c:pt idx="2532">
                  <c:v>41250</c:v>
                </c:pt>
                <c:pt idx="2533">
                  <c:v>41251</c:v>
                </c:pt>
                <c:pt idx="2534">
                  <c:v>41252</c:v>
                </c:pt>
                <c:pt idx="2535">
                  <c:v>41253</c:v>
                </c:pt>
                <c:pt idx="2536">
                  <c:v>41254</c:v>
                </c:pt>
                <c:pt idx="2537">
                  <c:v>41255</c:v>
                </c:pt>
                <c:pt idx="2538">
                  <c:v>41256</c:v>
                </c:pt>
                <c:pt idx="2539">
                  <c:v>41257</c:v>
                </c:pt>
                <c:pt idx="2540">
                  <c:v>41258</c:v>
                </c:pt>
                <c:pt idx="2541">
                  <c:v>41259</c:v>
                </c:pt>
                <c:pt idx="2542">
                  <c:v>41260</c:v>
                </c:pt>
                <c:pt idx="2543">
                  <c:v>41261</c:v>
                </c:pt>
                <c:pt idx="2544">
                  <c:v>41262</c:v>
                </c:pt>
                <c:pt idx="2545">
                  <c:v>41263</c:v>
                </c:pt>
                <c:pt idx="2546">
                  <c:v>41264</c:v>
                </c:pt>
                <c:pt idx="2547">
                  <c:v>41265</c:v>
                </c:pt>
                <c:pt idx="2548">
                  <c:v>41266</c:v>
                </c:pt>
                <c:pt idx="2549">
                  <c:v>41267</c:v>
                </c:pt>
                <c:pt idx="2550">
                  <c:v>41268</c:v>
                </c:pt>
                <c:pt idx="2551">
                  <c:v>41269</c:v>
                </c:pt>
                <c:pt idx="2552">
                  <c:v>41270</c:v>
                </c:pt>
                <c:pt idx="2553">
                  <c:v>41271</c:v>
                </c:pt>
                <c:pt idx="2554">
                  <c:v>41272</c:v>
                </c:pt>
                <c:pt idx="2555">
                  <c:v>41273</c:v>
                </c:pt>
                <c:pt idx="2556">
                  <c:v>41274</c:v>
                </c:pt>
              </c:numCache>
            </c:numRef>
          </c:cat>
          <c:val>
            <c:numRef>
              <c:f>'Comparador de Resultados '!$R$11:$R$2700</c:f>
              <c:numCache>
                <c:formatCode>General</c:formatCode>
                <c:ptCount val="269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137.5</c:v>
                </c:pt>
                <c:pt idx="33">
                  <c:v>137.5</c:v>
                </c:pt>
                <c:pt idx="34">
                  <c:v>137.5</c:v>
                </c:pt>
                <c:pt idx="35">
                  <c:v>137.5</c:v>
                </c:pt>
                <c:pt idx="36">
                  <c:v>-1012.5</c:v>
                </c:pt>
                <c:pt idx="37">
                  <c:v>-587.5</c:v>
                </c:pt>
                <c:pt idx="38">
                  <c:v>-587.5</c:v>
                </c:pt>
                <c:pt idx="39">
                  <c:v>-587.5</c:v>
                </c:pt>
                <c:pt idx="40">
                  <c:v>-587.5</c:v>
                </c:pt>
                <c:pt idx="41">
                  <c:v>-587.5</c:v>
                </c:pt>
                <c:pt idx="42">
                  <c:v>-587.5</c:v>
                </c:pt>
                <c:pt idx="43">
                  <c:v>-587.5</c:v>
                </c:pt>
                <c:pt idx="44">
                  <c:v>-587.5</c:v>
                </c:pt>
                <c:pt idx="45">
                  <c:v>-587.5</c:v>
                </c:pt>
                <c:pt idx="46">
                  <c:v>-587.5</c:v>
                </c:pt>
                <c:pt idx="47">
                  <c:v>-587.5</c:v>
                </c:pt>
                <c:pt idx="48">
                  <c:v>-587.5</c:v>
                </c:pt>
                <c:pt idx="49">
                  <c:v>-587.5</c:v>
                </c:pt>
                <c:pt idx="50">
                  <c:v>-587.5</c:v>
                </c:pt>
                <c:pt idx="51">
                  <c:v>-587.5</c:v>
                </c:pt>
                <c:pt idx="52">
                  <c:v>-587.5</c:v>
                </c:pt>
                <c:pt idx="53">
                  <c:v>-587.5</c:v>
                </c:pt>
                <c:pt idx="54">
                  <c:v>-587.5</c:v>
                </c:pt>
                <c:pt idx="55">
                  <c:v>-587.5</c:v>
                </c:pt>
                <c:pt idx="56">
                  <c:v>-587.5</c:v>
                </c:pt>
                <c:pt idx="57">
                  <c:v>-587.5</c:v>
                </c:pt>
                <c:pt idx="58">
                  <c:v>-587.5</c:v>
                </c:pt>
                <c:pt idx="59">
                  <c:v>-587.5</c:v>
                </c:pt>
                <c:pt idx="60">
                  <c:v>-587.5</c:v>
                </c:pt>
                <c:pt idx="61">
                  <c:v>-587.5</c:v>
                </c:pt>
                <c:pt idx="62">
                  <c:v>-587.5</c:v>
                </c:pt>
                <c:pt idx="63">
                  <c:v>-587.5</c:v>
                </c:pt>
                <c:pt idx="64">
                  <c:v>-587.5</c:v>
                </c:pt>
                <c:pt idx="65">
                  <c:v>-950</c:v>
                </c:pt>
                <c:pt idx="66">
                  <c:v>8975</c:v>
                </c:pt>
                <c:pt idx="67">
                  <c:v>8975</c:v>
                </c:pt>
                <c:pt idx="68">
                  <c:v>8975</c:v>
                </c:pt>
                <c:pt idx="69">
                  <c:v>8975</c:v>
                </c:pt>
                <c:pt idx="70">
                  <c:v>8975</c:v>
                </c:pt>
                <c:pt idx="71">
                  <c:v>8975</c:v>
                </c:pt>
                <c:pt idx="72">
                  <c:v>8975</c:v>
                </c:pt>
                <c:pt idx="73">
                  <c:v>8975</c:v>
                </c:pt>
                <c:pt idx="74">
                  <c:v>8975</c:v>
                </c:pt>
                <c:pt idx="75">
                  <c:v>8975</c:v>
                </c:pt>
                <c:pt idx="76">
                  <c:v>8975</c:v>
                </c:pt>
                <c:pt idx="77">
                  <c:v>8975</c:v>
                </c:pt>
                <c:pt idx="78">
                  <c:v>8975</c:v>
                </c:pt>
                <c:pt idx="79">
                  <c:v>8975</c:v>
                </c:pt>
                <c:pt idx="80">
                  <c:v>8975</c:v>
                </c:pt>
                <c:pt idx="81">
                  <c:v>8975</c:v>
                </c:pt>
                <c:pt idx="82">
                  <c:v>8975</c:v>
                </c:pt>
                <c:pt idx="83">
                  <c:v>8975</c:v>
                </c:pt>
                <c:pt idx="84">
                  <c:v>8975</c:v>
                </c:pt>
                <c:pt idx="85">
                  <c:v>8975</c:v>
                </c:pt>
                <c:pt idx="86">
                  <c:v>7000</c:v>
                </c:pt>
                <c:pt idx="87">
                  <c:v>4800</c:v>
                </c:pt>
                <c:pt idx="88">
                  <c:v>4800</c:v>
                </c:pt>
                <c:pt idx="89">
                  <c:v>4800</c:v>
                </c:pt>
                <c:pt idx="90">
                  <c:v>4800</c:v>
                </c:pt>
                <c:pt idx="91">
                  <c:v>4800</c:v>
                </c:pt>
                <c:pt idx="92">
                  <c:v>6087.5</c:v>
                </c:pt>
                <c:pt idx="93">
                  <c:v>6087.5</c:v>
                </c:pt>
                <c:pt idx="94">
                  <c:v>6087.5</c:v>
                </c:pt>
                <c:pt idx="95">
                  <c:v>1974.9629155282946</c:v>
                </c:pt>
                <c:pt idx="96">
                  <c:v>1974.9629155282946</c:v>
                </c:pt>
                <c:pt idx="97">
                  <c:v>1974.9629155282946</c:v>
                </c:pt>
                <c:pt idx="98">
                  <c:v>4637.4629155282946</c:v>
                </c:pt>
                <c:pt idx="99">
                  <c:v>4637.4629155282946</c:v>
                </c:pt>
                <c:pt idx="100">
                  <c:v>4637.4629155282946</c:v>
                </c:pt>
                <c:pt idx="101">
                  <c:v>4637.4629155282946</c:v>
                </c:pt>
                <c:pt idx="102">
                  <c:v>4637.4629155282946</c:v>
                </c:pt>
                <c:pt idx="103">
                  <c:v>4637.4629155282946</c:v>
                </c:pt>
                <c:pt idx="104">
                  <c:v>4637.4629155282946</c:v>
                </c:pt>
                <c:pt idx="105">
                  <c:v>4637.4629155282946</c:v>
                </c:pt>
                <c:pt idx="106">
                  <c:v>4637.4629155282946</c:v>
                </c:pt>
                <c:pt idx="107">
                  <c:v>4637.4629155282946</c:v>
                </c:pt>
                <c:pt idx="108">
                  <c:v>4637.4629155282946</c:v>
                </c:pt>
                <c:pt idx="109">
                  <c:v>4637.4629155282946</c:v>
                </c:pt>
                <c:pt idx="110">
                  <c:v>4637.4629155282946</c:v>
                </c:pt>
                <c:pt idx="111">
                  <c:v>4637.4629155282946</c:v>
                </c:pt>
                <c:pt idx="112">
                  <c:v>4637.4629155282946</c:v>
                </c:pt>
                <c:pt idx="113">
                  <c:v>4637.4629155282946</c:v>
                </c:pt>
                <c:pt idx="114">
                  <c:v>4637.4629155282946</c:v>
                </c:pt>
                <c:pt idx="115">
                  <c:v>4637.4629155282946</c:v>
                </c:pt>
                <c:pt idx="116">
                  <c:v>4637.4629155282946</c:v>
                </c:pt>
                <c:pt idx="117">
                  <c:v>4637.4629155282946</c:v>
                </c:pt>
                <c:pt idx="118">
                  <c:v>4637.4629155282946</c:v>
                </c:pt>
                <c:pt idx="119">
                  <c:v>4637.4629155282946</c:v>
                </c:pt>
                <c:pt idx="120">
                  <c:v>4637.4629155282946</c:v>
                </c:pt>
                <c:pt idx="121">
                  <c:v>4637.4629155282946</c:v>
                </c:pt>
                <c:pt idx="122">
                  <c:v>4637.4629155282946</c:v>
                </c:pt>
                <c:pt idx="123">
                  <c:v>3699.9629155282946</c:v>
                </c:pt>
                <c:pt idx="124">
                  <c:v>3699.9629155282946</c:v>
                </c:pt>
                <c:pt idx="125">
                  <c:v>3699.9629155282946</c:v>
                </c:pt>
                <c:pt idx="126">
                  <c:v>2824.9629155282946</c:v>
                </c:pt>
                <c:pt idx="127">
                  <c:v>1949.9629155282946</c:v>
                </c:pt>
                <c:pt idx="128">
                  <c:v>1212.4629155282946</c:v>
                </c:pt>
                <c:pt idx="129">
                  <c:v>2412.4629155282946</c:v>
                </c:pt>
                <c:pt idx="130">
                  <c:v>2412.4629155282946</c:v>
                </c:pt>
                <c:pt idx="131">
                  <c:v>2412.4629155282946</c:v>
                </c:pt>
                <c:pt idx="132">
                  <c:v>2412.4629155282946</c:v>
                </c:pt>
                <c:pt idx="133">
                  <c:v>2912.4629155282946</c:v>
                </c:pt>
                <c:pt idx="134">
                  <c:v>2912.4629155282946</c:v>
                </c:pt>
                <c:pt idx="135">
                  <c:v>2912.4629155282946</c:v>
                </c:pt>
                <c:pt idx="136">
                  <c:v>2141.6356200597193</c:v>
                </c:pt>
                <c:pt idx="137">
                  <c:v>1429.1356200597193</c:v>
                </c:pt>
                <c:pt idx="138">
                  <c:v>1429.1356200597193</c:v>
                </c:pt>
                <c:pt idx="139">
                  <c:v>1429.1356200597193</c:v>
                </c:pt>
                <c:pt idx="140">
                  <c:v>2391.6356200597193</c:v>
                </c:pt>
                <c:pt idx="141">
                  <c:v>2391.6356200597193</c:v>
                </c:pt>
                <c:pt idx="142">
                  <c:v>2391.6356200597193</c:v>
                </c:pt>
                <c:pt idx="143">
                  <c:v>2391.6356200597193</c:v>
                </c:pt>
                <c:pt idx="144">
                  <c:v>2391.6356200597193</c:v>
                </c:pt>
                <c:pt idx="145">
                  <c:v>2391.6356200597193</c:v>
                </c:pt>
                <c:pt idx="146">
                  <c:v>2391.6356200597193</c:v>
                </c:pt>
                <c:pt idx="147">
                  <c:v>2391.6356200597193</c:v>
                </c:pt>
                <c:pt idx="148">
                  <c:v>4091.6356200597193</c:v>
                </c:pt>
                <c:pt idx="149">
                  <c:v>4091.6356200597193</c:v>
                </c:pt>
                <c:pt idx="150">
                  <c:v>4091.6356200597193</c:v>
                </c:pt>
                <c:pt idx="151">
                  <c:v>4091.6356200597193</c:v>
                </c:pt>
                <c:pt idx="152">
                  <c:v>4091.6356200597193</c:v>
                </c:pt>
                <c:pt idx="153">
                  <c:v>4091.6356200597193</c:v>
                </c:pt>
                <c:pt idx="154">
                  <c:v>3154.1356200597193</c:v>
                </c:pt>
                <c:pt idx="155">
                  <c:v>3929.1356200597193</c:v>
                </c:pt>
                <c:pt idx="156">
                  <c:v>3929.1356200597193</c:v>
                </c:pt>
                <c:pt idx="157">
                  <c:v>3304.1356200597193</c:v>
                </c:pt>
                <c:pt idx="158">
                  <c:v>2566.6356200597193</c:v>
                </c:pt>
                <c:pt idx="159">
                  <c:v>2566.6356200597193</c:v>
                </c:pt>
                <c:pt idx="160">
                  <c:v>2566.6356200597193</c:v>
                </c:pt>
                <c:pt idx="161">
                  <c:v>3091.6356200597193</c:v>
                </c:pt>
                <c:pt idx="162">
                  <c:v>3091.6356200597193</c:v>
                </c:pt>
                <c:pt idx="163">
                  <c:v>3091.6356200597193</c:v>
                </c:pt>
                <c:pt idx="164">
                  <c:v>3091.6356200597193</c:v>
                </c:pt>
                <c:pt idx="165">
                  <c:v>3091.6356200597193</c:v>
                </c:pt>
                <c:pt idx="166">
                  <c:v>3091.6356200597193</c:v>
                </c:pt>
                <c:pt idx="167">
                  <c:v>3091.6356200597193</c:v>
                </c:pt>
                <c:pt idx="168">
                  <c:v>3091.6356200597193</c:v>
                </c:pt>
                <c:pt idx="169">
                  <c:v>3091.6356200597193</c:v>
                </c:pt>
                <c:pt idx="170">
                  <c:v>3091.6356200597193</c:v>
                </c:pt>
                <c:pt idx="171">
                  <c:v>3091.6356200597193</c:v>
                </c:pt>
                <c:pt idx="172">
                  <c:v>3091.6356200597193</c:v>
                </c:pt>
                <c:pt idx="173">
                  <c:v>3091.6356200597193</c:v>
                </c:pt>
                <c:pt idx="174">
                  <c:v>3091.6356200597193</c:v>
                </c:pt>
                <c:pt idx="175">
                  <c:v>3091.6356200597193</c:v>
                </c:pt>
                <c:pt idx="176">
                  <c:v>3091.6356200597193</c:v>
                </c:pt>
                <c:pt idx="177">
                  <c:v>3091.6356200597193</c:v>
                </c:pt>
                <c:pt idx="178">
                  <c:v>3091.6356200597193</c:v>
                </c:pt>
                <c:pt idx="179">
                  <c:v>4679.1356200597193</c:v>
                </c:pt>
                <c:pt idx="180">
                  <c:v>4679.1356200597193</c:v>
                </c:pt>
                <c:pt idx="181">
                  <c:v>4679.1356200597193</c:v>
                </c:pt>
                <c:pt idx="182">
                  <c:v>4679.1356200597193</c:v>
                </c:pt>
                <c:pt idx="183">
                  <c:v>4679.1356200597193</c:v>
                </c:pt>
                <c:pt idx="184">
                  <c:v>4679.1356200597193</c:v>
                </c:pt>
                <c:pt idx="185">
                  <c:v>4679.1356200597193</c:v>
                </c:pt>
                <c:pt idx="186">
                  <c:v>5954.1356200597193</c:v>
                </c:pt>
                <c:pt idx="187">
                  <c:v>5954.1356200597193</c:v>
                </c:pt>
                <c:pt idx="188">
                  <c:v>5954.1356200597193</c:v>
                </c:pt>
                <c:pt idx="189">
                  <c:v>5954.1356200597193</c:v>
                </c:pt>
                <c:pt idx="190">
                  <c:v>5954.1356200597193</c:v>
                </c:pt>
                <c:pt idx="191">
                  <c:v>5954.1356200597193</c:v>
                </c:pt>
                <c:pt idx="192">
                  <c:v>5954.1356200597193</c:v>
                </c:pt>
                <c:pt idx="193">
                  <c:v>5479.1356200597193</c:v>
                </c:pt>
                <c:pt idx="194">
                  <c:v>5479.1356200597193</c:v>
                </c:pt>
                <c:pt idx="195">
                  <c:v>5479.1356200597193</c:v>
                </c:pt>
                <c:pt idx="196">
                  <c:v>5766.6356200597193</c:v>
                </c:pt>
                <c:pt idx="197">
                  <c:v>5766.6356200597193</c:v>
                </c:pt>
                <c:pt idx="198">
                  <c:v>5766.6356200597193</c:v>
                </c:pt>
                <c:pt idx="199">
                  <c:v>5766.6356200597193</c:v>
                </c:pt>
                <c:pt idx="200">
                  <c:v>5766.6356200597193</c:v>
                </c:pt>
                <c:pt idx="201">
                  <c:v>5766.6356200597193</c:v>
                </c:pt>
                <c:pt idx="202">
                  <c:v>5766.6356200597193</c:v>
                </c:pt>
                <c:pt idx="203">
                  <c:v>5766.6356200597193</c:v>
                </c:pt>
                <c:pt idx="204">
                  <c:v>5766.6356200597193</c:v>
                </c:pt>
                <c:pt idx="205">
                  <c:v>5766.6356200597193</c:v>
                </c:pt>
                <c:pt idx="206">
                  <c:v>5766.6356200597193</c:v>
                </c:pt>
                <c:pt idx="207">
                  <c:v>5766.6356200597193</c:v>
                </c:pt>
                <c:pt idx="208">
                  <c:v>5766.6356200597193</c:v>
                </c:pt>
                <c:pt idx="209">
                  <c:v>5766.6356200597193</c:v>
                </c:pt>
                <c:pt idx="210">
                  <c:v>4441.6356200597193</c:v>
                </c:pt>
                <c:pt idx="211">
                  <c:v>5141.6356200597193</c:v>
                </c:pt>
                <c:pt idx="212">
                  <c:v>5141.6356200597193</c:v>
                </c:pt>
                <c:pt idx="213">
                  <c:v>5141.6356200597193</c:v>
                </c:pt>
                <c:pt idx="214">
                  <c:v>4429.1356200597193</c:v>
                </c:pt>
                <c:pt idx="215">
                  <c:v>4429.1356200597193</c:v>
                </c:pt>
                <c:pt idx="216">
                  <c:v>4429.1356200597193</c:v>
                </c:pt>
                <c:pt idx="217">
                  <c:v>5104.1356200597193</c:v>
                </c:pt>
                <c:pt idx="218">
                  <c:v>5104.1356200597193</c:v>
                </c:pt>
                <c:pt idx="219">
                  <c:v>9241.6356200597183</c:v>
                </c:pt>
                <c:pt idx="220">
                  <c:v>9241.6356200597183</c:v>
                </c:pt>
                <c:pt idx="221">
                  <c:v>9241.6356200597183</c:v>
                </c:pt>
                <c:pt idx="222">
                  <c:v>9241.6356200597183</c:v>
                </c:pt>
                <c:pt idx="223">
                  <c:v>9241.6356200597183</c:v>
                </c:pt>
                <c:pt idx="224">
                  <c:v>9241.6356200597183</c:v>
                </c:pt>
                <c:pt idx="225">
                  <c:v>9241.6356200597183</c:v>
                </c:pt>
                <c:pt idx="226">
                  <c:v>9241.6356200597183</c:v>
                </c:pt>
                <c:pt idx="227">
                  <c:v>9241.6356200597183</c:v>
                </c:pt>
                <c:pt idx="228">
                  <c:v>9241.6356200597183</c:v>
                </c:pt>
                <c:pt idx="229">
                  <c:v>9241.6356200597183</c:v>
                </c:pt>
                <c:pt idx="230">
                  <c:v>9241.6356200597183</c:v>
                </c:pt>
                <c:pt idx="231">
                  <c:v>9241.6356200597183</c:v>
                </c:pt>
                <c:pt idx="232">
                  <c:v>9241.6356200597183</c:v>
                </c:pt>
                <c:pt idx="233">
                  <c:v>9241.6356200597183</c:v>
                </c:pt>
                <c:pt idx="234">
                  <c:v>9241.6356200597183</c:v>
                </c:pt>
                <c:pt idx="235">
                  <c:v>9241.6356200597183</c:v>
                </c:pt>
                <c:pt idx="236">
                  <c:v>9241.6356200597183</c:v>
                </c:pt>
                <c:pt idx="237">
                  <c:v>9241.6356200597183</c:v>
                </c:pt>
                <c:pt idx="238">
                  <c:v>8016.6356200597183</c:v>
                </c:pt>
                <c:pt idx="239">
                  <c:v>7166.6356200597183</c:v>
                </c:pt>
                <c:pt idx="240">
                  <c:v>6291.6356200597183</c:v>
                </c:pt>
                <c:pt idx="241">
                  <c:v>6291.6356200597183</c:v>
                </c:pt>
                <c:pt idx="242">
                  <c:v>6291.6356200597183</c:v>
                </c:pt>
                <c:pt idx="243">
                  <c:v>6291.6356200597183</c:v>
                </c:pt>
                <c:pt idx="244">
                  <c:v>6291.6356200597183</c:v>
                </c:pt>
                <c:pt idx="245">
                  <c:v>6291.6356200597183</c:v>
                </c:pt>
                <c:pt idx="246">
                  <c:v>6291.6356200597183</c:v>
                </c:pt>
                <c:pt idx="247">
                  <c:v>6291.6356200597183</c:v>
                </c:pt>
                <c:pt idx="248">
                  <c:v>6291.6356200597183</c:v>
                </c:pt>
                <c:pt idx="249">
                  <c:v>6291.6356200597183</c:v>
                </c:pt>
                <c:pt idx="250">
                  <c:v>6291.6356200597183</c:v>
                </c:pt>
                <c:pt idx="251">
                  <c:v>6291.6356200597183</c:v>
                </c:pt>
                <c:pt idx="252">
                  <c:v>6291.6356200597183</c:v>
                </c:pt>
                <c:pt idx="253">
                  <c:v>6291.6356200597183</c:v>
                </c:pt>
                <c:pt idx="254">
                  <c:v>6291.6356200597183</c:v>
                </c:pt>
                <c:pt idx="255">
                  <c:v>6291.6356200597183</c:v>
                </c:pt>
                <c:pt idx="256">
                  <c:v>6291.6356200597183</c:v>
                </c:pt>
                <c:pt idx="257">
                  <c:v>6291.6356200597183</c:v>
                </c:pt>
                <c:pt idx="258">
                  <c:v>6291.6356200597183</c:v>
                </c:pt>
                <c:pt idx="259">
                  <c:v>6291.6356200597183</c:v>
                </c:pt>
                <c:pt idx="260">
                  <c:v>6291.6356200597183</c:v>
                </c:pt>
                <c:pt idx="261">
                  <c:v>6291.6356200597183</c:v>
                </c:pt>
                <c:pt idx="262">
                  <c:v>6291.6356200597183</c:v>
                </c:pt>
                <c:pt idx="263">
                  <c:v>6291.6356200597183</c:v>
                </c:pt>
                <c:pt idx="264">
                  <c:v>6291.6356200597183</c:v>
                </c:pt>
                <c:pt idx="265">
                  <c:v>6291.6356200597183</c:v>
                </c:pt>
                <c:pt idx="266">
                  <c:v>6291.6356200597183</c:v>
                </c:pt>
                <c:pt idx="267">
                  <c:v>6291.6356200597183</c:v>
                </c:pt>
                <c:pt idx="268">
                  <c:v>6291.6356200597183</c:v>
                </c:pt>
                <c:pt idx="269">
                  <c:v>6291.6356200597183</c:v>
                </c:pt>
                <c:pt idx="270">
                  <c:v>5891.6356200597183</c:v>
                </c:pt>
                <c:pt idx="271">
                  <c:v>5891.6356200597183</c:v>
                </c:pt>
                <c:pt idx="272">
                  <c:v>5891.6356200597183</c:v>
                </c:pt>
                <c:pt idx="273">
                  <c:v>5891.6356200597183</c:v>
                </c:pt>
                <c:pt idx="274">
                  <c:v>5891.6356200597183</c:v>
                </c:pt>
                <c:pt idx="275">
                  <c:v>5891.6356200597183</c:v>
                </c:pt>
                <c:pt idx="276">
                  <c:v>5891.6356200597183</c:v>
                </c:pt>
                <c:pt idx="277">
                  <c:v>5891.6356200597183</c:v>
                </c:pt>
                <c:pt idx="278">
                  <c:v>5891.6356200597183</c:v>
                </c:pt>
                <c:pt idx="279">
                  <c:v>5891.6356200597183</c:v>
                </c:pt>
                <c:pt idx="280">
                  <c:v>5891.6356200597183</c:v>
                </c:pt>
                <c:pt idx="281">
                  <c:v>5891.6356200597183</c:v>
                </c:pt>
                <c:pt idx="282">
                  <c:v>5891.6356200597183</c:v>
                </c:pt>
                <c:pt idx="283">
                  <c:v>5891.6356200597183</c:v>
                </c:pt>
                <c:pt idx="284">
                  <c:v>5891.6356200597183</c:v>
                </c:pt>
                <c:pt idx="285">
                  <c:v>5891.6356200597183</c:v>
                </c:pt>
                <c:pt idx="286">
                  <c:v>5891.6356200597183</c:v>
                </c:pt>
                <c:pt idx="287">
                  <c:v>5891.6356200597183</c:v>
                </c:pt>
                <c:pt idx="288">
                  <c:v>5891.6356200597183</c:v>
                </c:pt>
                <c:pt idx="289">
                  <c:v>5891.6356200597183</c:v>
                </c:pt>
                <c:pt idx="290">
                  <c:v>5891.6356200597183</c:v>
                </c:pt>
                <c:pt idx="291">
                  <c:v>3379.1356200597183</c:v>
                </c:pt>
                <c:pt idx="292">
                  <c:v>3379.1356200597183</c:v>
                </c:pt>
                <c:pt idx="293">
                  <c:v>3379.1356200597183</c:v>
                </c:pt>
                <c:pt idx="294">
                  <c:v>7829.1356200597183</c:v>
                </c:pt>
                <c:pt idx="295">
                  <c:v>7829.1356200597183</c:v>
                </c:pt>
                <c:pt idx="296">
                  <c:v>7829.1356200597183</c:v>
                </c:pt>
                <c:pt idx="297">
                  <c:v>7829.1356200597183</c:v>
                </c:pt>
                <c:pt idx="298">
                  <c:v>7829.1356200597183</c:v>
                </c:pt>
                <c:pt idx="299">
                  <c:v>7829.1356200597183</c:v>
                </c:pt>
                <c:pt idx="300">
                  <c:v>7829.1356200597183</c:v>
                </c:pt>
                <c:pt idx="301">
                  <c:v>7829.1356200597183</c:v>
                </c:pt>
                <c:pt idx="302">
                  <c:v>7304.1356200597183</c:v>
                </c:pt>
                <c:pt idx="303">
                  <c:v>7304.1356200597183</c:v>
                </c:pt>
                <c:pt idx="304">
                  <c:v>7304.1356200597183</c:v>
                </c:pt>
                <c:pt idx="305">
                  <c:v>7304.1356200597183</c:v>
                </c:pt>
                <c:pt idx="306">
                  <c:v>7304.1356200597183</c:v>
                </c:pt>
                <c:pt idx="307">
                  <c:v>7304.1356200597183</c:v>
                </c:pt>
                <c:pt idx="308">
                  <c:v>9791.6356200597183</c:v>
                </c:pt>
                <c:pt idx="309">
                  <c:v>9791.6356200597183</c:v>
                </c:pt>
                <c:pt idx="310">
                  <c:v>9791.6356200597183</c:v>
                </c:pt>
                <c:pt idx="311">
                  <c:v>9791.6356200597183</c:v>
                </c:pt>
                <c:pt idx="312">
                  <c:v>9791.6356200597183</c:v>
                </c:pt>
                <c:pt idx="313">
                  <c:v>9791.6356200597183</c:v>
                </c:pt>
                <c:pt idx="314">
                  <c:v>9791.6356200597183</c:v>
                </c:pt>
                <c:pt idx="315">
                  <c:v>9791.6356200597183</c:v>
                </c:pt>
                <c:pt idx="316">
                  <c:v>9791.6356200597183</c:v>
                </c:pt>
                <c:pt idx="317">
                  <c:v>9791.6356200597183</c:v>
                </c:pt>
                <c:pt idx="318">
                  <c:v>9791.6356200597183</c:v>
                </c:pt>
                <c:pt idx="319">
                  <c:v>9791.6356200597183</c:v>
                </c:pt>
                <c:pt idx="320">
                  <c:v>9791.6356200597183</c:v>
                </c:pt>
                <c:pt idx="321">
                  <c:v>9791.6356200597183</c:v>
                </c:pt>
                <c:pt idx="322">
                  <c:v>9791.6356200597183</c:v>
                </c:pt>
                <c:pt idx="323">
                  <c:v>9791.6356200597183</c:v>
                </c:pt>
                <c:pt idx="324">
                  <c:v>9791.6356200597183</c:v>
                </c:pt>
                <c:pt idx="325">
                  <c:v>9791.6356200597183</c:v>
                </c:pt>
                <c:pt idx="326">
                  <c:v>9791.6356200597183</c:v>
                </c:pt>
                <c:pt idx="327">
                  <c:v>9791.6356200597183</c:v>
                </c:pt>
                <c:pt idx="328">
                  <c:v>9791.6356200597183</c:v>
                </c:pt>
                <c:pt idx="329">
                  <c:v>9791.6356200597183</c:v>
                </c:pt>
                <c:pt idx="330">
                  <c:v>9791.6356200597183</c:v>
                </c:pt>
                <c:pt idx="331">
                  <c:v>9929.1356200597183</c:v>
                </c:pt>
                <c:pt idx="332">
                  <c:v>9929.1356200597183</c:v>
                </c:pt>
                <c:pt idx="333">
                  <c:v>9929.1356200597183</c:v>
                </c:pt>
                <c:pt idx="334">
                  <c:v>9929.1356200597183</c:v>
                </c:pt>
                <c:pt idx="335">
                  <c:v>9929.1356200597183</c:v>
                </c:pt>
                <c:pt idx="336">
                  <c:v>9929.1356200597183</c:v>
                </c:pt>
                <c:pt idx="337">
                  <c:v>9929.1356200597183</c:v>
                </c:pt>
                <c:pt idx="338">
                  <c:v>11054.135620059718</c:v>
                </c:pt>
                <c:pt idx="339">
                  <c:v>11054.135620059718</c:v>
                </c:pt>
                <c:pt idx="340">
                  <c:v>11054.135620059718</c:v>
                </c:pt>
                <c:pt idx="341">
                  <c:v>11054.135620059718</c:v>
                </c:pt>
                <c:pt idx="342">
                  <c:v>11054.135620059718</c:v>
                </c:pt>
                <c:pt idx="343">
                  <c:v>11054.135620059718</c:v>
                </c:pt>
                <c:pt idx="344">
                  <c:v>10729.135620059718</c:v>
                </c:pt>
                <c:pt idx="345">
                  <c:v>12416.635620059718</c:v>
                </c:pt>
                <c:pt idx="346">
                  <c:v>12416.635620059718</c:v>
                </c:pt>
                <c:pt idx="347">
                  <c:v>12416.635620059718</c:v>
                </c:pt>
                <c:pt idx="348">
                  <c:v>12416.635620059718</c:v>
                </c:pt>
                <c:pt idx="349">
                  <c:v>12416.635620059718</c:v>
                </c:pt>
                <c:pt idx="350">
                  <c:v>12416.635620059718</c:v>
                </c:pt>
                <c:pt idx="351">
                  <c:v>11754.135620059718</c:v>
                </c:pt>
                <c:pt idx="352">
                  <c:v>12041.635620059718</c:v>
                </c:pt>
                <c:pt idx="353">
                  <c:v>12041.635620059718</c:v>
                </c:pt>
                <c:pt idx="354">
                  <c:v>12041.635620059718</c:v>
                </c:pt>
                <c:pt idx="355">
                  <c:v>12041.635620059718</c:v>
                </c:pt>
                <c:pt idx="356">
                  <c:v>12041.635620059718</c:v>
                </c:pt>
                <c:pt idx="357">
                  <c:v>12041.635620059718</c:v>
                </c:pt>
                <c:pt idx="358">
                  <c:v>12041.635620059718</c:v>
                </c:pt>
                <c:pt idx="359">
                  <c:v>12041.635620059718</c:v>
                </c:pt>
                <c:pt idx="360">
                  <c:v>12304.135620059718</c:v>
                </c:pt>
                <c:pt idx="361">
                  <c:v>12304.135620059718</c:v>
                </c:pt>
                <c:pt idx="362">
                  <c:v>12304.135620059718</c:v>
                </c:pt>
                <c:pt idx="363">
                  <c:v>12304.135620059718</c:v>
                </c:pt>
                <c:pt idx="364">
                  <c:v>12304.135620059718</c:v>
                </c:pt>
                <c:pt idx="365">
                  <c:v>12304.135620059718</c:v>
                </c:pt>
                <c:pt idx="366">
                  <c:v>12304.135620059718</c:v>
                </c:pt>
                <c:pt idx="367">
                  <c:v>12304.135620059718</c:v>
                </c:pt>
                <c:pt idx="368">
                  <c:v>12304.135620059718</c:v>
                </c:pt>
                <c:pt idx="369">
                  <c:v>12304.135620059718</c:v>
                </c:pt>
                <c:pt idx="370">
                  <c:v>12304.135620059718</c:v>
                </c:pt>
                <c:pt idx="371">
                  <c:v>12304.135620059718</c:v>
                </c:pt>
                <c:pt idx="372">
                  <c:v>12304.135620059718</c:v>
                </c:pt>
                <c:pt idx="373">
                  <c:v>12304.135620059718</c:v>
                </c:pt>
                <c:pt idx="374">
                  <c:v>12304.135620059718</c:v>
                </c:pt>
                <c:pt idx="375">
                  <c:v>12304.135620059718</c:v>
                </c:pt>
                <c:pt idx="376">
                  <c:v>12304.135620059718</c:v>
                </c:pt>
                <c:pt idx="377">
                  <c:v>12304.135620059718</c:v>
                </c:pt>
                <c:pt idx="378">
                  <c:v>12654.135620059718</c:v>
                </c:pt>
                <c:pt idx="379">
                  <c:v>12654.135620059718</c:v>
                </c:pt>
                <c:pt idx="380">
                  <c:v>12654.135620059718</c:v>
                </c:pt>
                <c:pt idx="381">
                  <c:v>12654.135620059718</c:v>
                </c:pt>
                <c:pt idx="382">
                  <c:v>12654.135620059718</c:v>
                </c:pt>
                <c:pt idx="383">
                  <c:v>12654.135620059718</c:v>
                </c:pt>
                <c:pt idx="384">
                  <c:v>12654.135620059718</c:v>
                </c:pt>
                <c:pt idx="385">
                  <c:v>12654.135620059718</c:v>
                </c:pt>
                <c:pt idx="386">
                  <c:v>12654.135620059718</c:v>
                </c:pt>
                <c:pt idx="387">
                  <c:v>12654.135620059718</c:v>
                </c:pt>
                <c:pt idx="388">
                  <c:v>11229.135620059718</c:v>
                </c:pt>
                <c:pt idx="389">
                  <c:v>10404.135620059718</c:v>
                </c:pt>
                <c:pt idx="390">
                  <c:v>10404.135620059718</c:v>
                </c:pt>
                <c:pt idx="391">
                  <c:v>10404.135620059718</c:v>
                </c:pt>
                <c:pt idx="392">
                  <c:v>10066.635620059718</c:v>
                </c:pt>
                <c:pt idx="393">
                  <c:v>10684.330473595128</c:v>
                </c:pt>
                <c:pt idx="394">
                  <c:v>10684.330473595128</c:v>
                </c:pt>
                <c:pt idx="395">
                  <c:v>10334.330473595128</c:v>
                </c:pt>
                <c:pt idx="396">
                  <c:v>16734.330473595128</c:v>
                </c:pt>
                <c:pt idx="397">
                  <c:v>16734.330473595128</c:v>
                </c:pt>
                <c:pt idx="398">
                  <c:v>16734.330473595128</c:v>
                </c:pt>
                <c:pt idx="399">
                  <c:v>16734.330473595128</c:v>
                </c:pt>
                <c:pt idx="400">
                  <c:v>16734.330473595128</c:v>
                </c:pt>
                <c:pt idx="401">
                  <c:v>16734.330473595128</c:v>
                </c:pt>
                <c:pt idx="402">
                  <c:v>16734.330473595128</c:v>
                </c:pt>
                <c:pt idx="403">
                  <c:v>16734.330473595128</c:v>
                </c:pt>
                <c:pt idx="404">
                  <c:v>16734.330473595128</c:v>
                </c:pt>
                <c:pt idx="405">
                  <c:v>16734.330473595128</c:v>
                </c:pt>
                <c:pt idx="406">
                  <c:v>16734.330473595128</c:v>
                </c:pt>
                <c:pt idx="407">
                  <c:v>16734.330473595128</c:v>
                </c:pt>
                <c:pt idx="408">
                  <c:v>16734.330473595128</c:v>
                </c:pt>
                <c:pt idx="409">
                  <c:v>16734.330473595128</c:v>
                </c:pt>
                <c:pt idx="410">
                  <c:v>19734.330473595128</c:v>
                </c:pt>
                <c:pt idx="411">
                  <c:v>19734.330473595128</c:v>
                </c:pt>
                <c:pt idx="412">
                  <c:v>19734.330473595128</c:v>
                </c:pt>
                <c:pt idx="413">
                  <c:v>19734.330473595128</c:v>
                </c:pt>
                <c:pt idx="414">
                  <c:v>19734.330473595128</c:v>
                </c:pt>
                <c:pt idx="415">
                  <c:v>19734.330473595128</c:v>
                </c:pt>
                <c:pt idx="416">
                  <c:v>19734.330473595128</c:v>
                </c:pt>
                <c:pt idx="417">
                  <c:v>19734.330473595128</c:v>
                </c:pt>
                <c:pt idx="418">
                  <c:v>19734.330473595128</c:v>
                </c:pt>
                <c:pt idx="419">
                  <c:v>19734.330473595128</c:v>
                </c:pt>
                <c:pt idx="420">
                  <c:v>19734.330473595128</c:v>
                </c:pt>
                <c:pt idx="421">
                  <c:v>19184.330473595128</c:v>
                </c:pt>
                <c:pt idx="422">
                  <c:v>19184.330473595128</c:v>
                </c:pt>
                <c:pt idx="423">
                  <c:v>19184.330473595128</c:v>
                </c:pt>
                <c:pt idx="424">
                  <c:v>19184.330473595128</c:v>
                </c:pt>
                <c:pt idx="425">
                  <c:v>19184.330473595128</c:v>
                </c:pt>
                <c:pt idx="426">
                  <c:v>19184.330473595128</c:v>
                </c:pt>
                <c:pt idx="427">
                  <c:v>19184.330473595128</c:v>
                </c:pt>
                <c:pt idx="428">
                  <c:v>19184.330473595128</c:v>
                </c:pt>
                <c:pt idx="429">
                  <c:v>19184.330473595128</c:v>
                </c:pt>
                <c:pt idx="430">
                  <c:v>19184.330473595128</c:v>
                </c:pt>
                <c:pt idx="431">
                  <c:v>19184.330473595128</c:v>
                </c:pt>
                <c:pt idx="432">
                  <c:v>19184.330473595128</c:v>
                </c:pt>
                <c:pt idx="433">
                  <c:v>19184.330473595128</c:v>
                </c:pt>
                <c:pt idx="434">
                  <c:v>19184.330473595128</c:v>
                </c:pt>
                <c:pt idx="435">
                  <c:v>19184.330473595128</c:v>
                </c:pt>
                <c:pt idx="436">
                  <c:v>19184.330473595128</c:v>
                </c:pt>
                <c:pt idx="437">
                  <c:v>19184.330473595128</c:v>
                </c:pt>
                <c:pt idx="438">
                  <c:v>19184.330473595128</c:v>
                </c:pt>
                <c:pt idx="439">
                  <c:v>19184.330473595128</c:v>
                </c:pt>
                <c:pt idx="440">
                  <c:v>19184.330473595128</c:v>
                </c:pt>
                <c:pt idx="441">
                  <c:v>19184.330473595128</c:v>
                </c:pt>
                <c:pt idx="442">
                  <c:v>19184.330473595128</c:v>
                </c:pt>
                <c:pt idx="443">
                  <c:v>19184.330473595128</c:v>
                </c:pt>
                <c:pt idx="444">
                  <c:v>19184.330473595128</c:v>
                </c:pt>
                <c:pt idx="445">
                  <c:v>19184.330473595128</c:v>
                </c:pt>
                <c:pt idx="446">
                  <c:v>19184.330473595128</c:v>
                </c:pt>
                <c:pt idx="447">
                  <c:v>19184.330473595128</c:v>
                </c:pt>
                <c:pt idx="448">
                  <c:v>19184.330473595128</c:v>
                </c:pt>
                <c:pt idx="449">
                  <c:v>19309.330473595128</c:v>
                </c:pt>
                <c:pt idx="450">
                  <c:v>18421.830473595128</c:v>
                </c:pt>
                <c:pt idx="451">
                  <c:v>18646.830473595128</c:v>
                </c:pt>
                <c:pt idx="452">
                  <c:v>18646.830473595128</c:v>
                </c:pt>
                <c:pt idx="453">
                  <c:v>18646.830473595128</c:v>
                </c:pt>
                <c:pt idx="454">
                  <c:v>18646.830473595128</c:v>
                </c:pt>
                <c:pt idx="455">
                  <c:v>18646.830473595128</c:v>
                </c:pt>
                <c:pt idx="456">
                  <c:v>18371.830473595128</c:v>
                </c:pt>
                <c:pt idx="457">
                  <c:v>18946.830473595128</c:v>
                </c:pt>
                <c:pt idx="458">
                  <c:v>18946.830473595128</c:v>
                </c:pt>
                <c:pt idx="459">
                  <c:v>18946.830473595128</c:v>
                </c:pt>
                <c:pt idx="460">
                  <c:v>18946.830473595128</c:v>
                </c:pt>
                <c:pt idx="461">
                  <c:v>18946.830473595128</c:v>
                </c:pt>
                <c:pt idx="462">
                  <c:v>18946.830473595128</c:v>
                </c:pt>
                <c:pt idx="463">
                  <c:v>18946.830473595128</c:v>
                </c:pt>
                <c:pt idx="464">
                  <c:v>18946.830473595128</c:v>
                </c:pt>
                <c:pt idx="465">
                  <c:v>18946.830473595128</c:v>
                </c:pt>
                <c:pt idx="466">
                  <c:v>18946.830473595128</c:v>
                </c:pt>
                <c:pt idx="467">
                  <c:v>18946.830473595128</c:v>
                </c:pt>
                <c:pt idx="468">
                  <c:v>18946.830473595128</c:v>
                </c:pt>
                <c:pt idx="469">
                  <c:v>18946.830473595128</c:v>
                </c:pt>
                <c:pt idx="470">
                  <c:v>19484.330473595128</c:v>
                </c:pt>
                <c:pt idx="471">
                  <c:v>19484.330473595128</c:v>
                </c:pt>
                <c:pt idx="472">
                  <c:v>19484.330473595128</c:v>
                </c:pt>
                <c:pt idx="473">
                  <c:v>17246.830473595128</c:v>
                </c:pt>
                <c:pt idx="474">
                  <c:v>17246.830473595128</c:v>
                </c:pt>
                <c:pt idx="475">
                  <c:v>17246.830473595128</c:v>
                </c:pt>
                <c:pt idx="476">
                  <c:v>17284.330473595128</c:v>
                </c:pt>
                <c:pt idx="477">
                  <c:v>17209.330473595128</c:v>
                </c:pt>
                <c:pt idx="478">
                  <c:v>19734.330473595128</c:v>
                </c:pt>
                <c:pt idx="479">
                  <c:v>19734.330473595128</c:v>
                </c:pt>
                <c:pt idx="480">
                  <c:v>19734.330473595128</c:v>
                </c:pt>
                <c:pt idx="481">
                  <c:v>19734.330473595128</c:v>
                </c:pt>
                <c:pt idx="482">
                  <c:v>19734.330473595128</c:v>
                </c:pt>
                <c:pt idx="483">
                  <c:v>19734.330473595128</c:v>
                </c:pt>
                <c:pt idx="484">
                  <c:v>19734.330473595128</c:v>
                </c:pt>
                <c:pt idx="485">
                  <c:v>19734.330473595128</c:v>
                </c:pt>
                <c:pt idx="486">
                  <c:v>19734.330473595128</c:v>
                </c:pt>
                <c:pt idx="487">
                  <c:v>19734.330473595128</c:v>
                </c:pt>
                <c:pt idx="488">
                  <c:v>19734.330473595128</c:v>
                </c:pt>
                <c:pt idx="489">
                  <c:v>19734.330473595128</c:v>
                </c:pt>
                <c:pt idx="490">
                  <c:v>19734.330473595128</c:v>
                </c:pt>
                <c:pt idx="491">
                  <c:v>19734.330473595128</c:v>
                </c:pt>
                <c:pt idx="492">
                  <c:v>19734.330473595128</c:v>
                </c:pt>
                <c:pt idx="493">
                  <c:v>19734.330473595128</c:v>
                </c:pt>
                <c:pt idx="494">
                  <c:v>19734.330473595128</c:v>
                </c:pt>
                <c:pt idx="495">
                  <c:v>19734.330473595128</c:v>
                </c:pt>
                <c:pt idx="496">
                  <c:v>19734.330473595128</c:v>
                </c:pt>
                <c:pt idx="497">
                  <c:v>19734.330473595128</c:v>
                </c:pt>
                <c:pt idx="498">
                  <c:v>19021.830473595128</c:v>
                </c:pt>
                <c:pt idx="499">
                  <c:v>18359.330473595128</c:v>
                </c:pt>
                <c:pt idx="500">
                  <c:v>18359.330473595128</c:v>
                </c:pt>
                <c:pt idx="501">
                  <c:v>18359.330473595128</c:v>
                </c:pt>
                <c:pt idx="502">
                  <c:v>18359.330473595128</c:v>
                </c:pt>
                <c:pt idx="503">
                  <c:v>18359.330473595128</c:v>
                </c:pt>
                <c:pt idx="504">
                  <c:v>18359.330473595128</c:v>
                </c:pt>
                <c:pt idx="505">
                  <c:v>19296.830473595128</c:v>
                </c:pt>
                <c:pt idx="506">
                  <c:v>19296.830473595128</c:v>
                </c:pt>
                <c:pt idx="507">
                  <c:v>19296.830473595128</c:v>
                </c:pt>
                <c:pt idx="508">
                  <c:v>19296.830473595128</c:v>
                </c:pt>
                <c:pt idx="509">
                  <c:v>19296.830473595128</c:v>
                </c:pt>
                <c:pt idx="510">
                  <c:v>19296.830473595128</c:v>
                </c:pt>
                <c:pt idx="511">
                  <c:v>19296.830473595128</c:v>
                </c:pt>
                <c:pt idx="512">
                  <c:v>21298.513694803547</c:v>
                </c:pt>
                <c:pt idx="513">
                  <c:v>21298.513694803547</c:v>
                </c:pt>
                <c:pt idx="514">
                  <c:v>21298.513694803547</c:v>
                </c:pt>
                <c:pt idx="515">
                  <c:v>21298.513694803547</c:v>
                </c:pt>
                <c:pt idx="516">
                  <c:v>21298.513694803547</c:v>
                </c:pt>
                <c:pt idx="517">
                  <c:v>21298.513694803547</c:v>
                </c:pt>
                <c:pt idx="518">
                  <c:v>21298.513694803547</c:v>
                </c:pt>
                <c:pt idx="519">
                  <c:v>21298.513694803547</c:v>
                </c:pt>
                <c:pt idx="520">
                  <c:v>21298.513694803547</c:v>
                </c:pt>
                <c:pt idx="521">
                  <c:v>21298.513694803547</c:v>
                </c:pt>
                <c:pt idx="522">
                  <c:v>21298.513694803547</c:v>
                </c:pt>
                <c:pt idx="523">
                  <c:v>21298.513694803547</c:v>
                </c:pt>
                <c:pt idx="524">
                  <c:v>21298.513694803547</c:v>
                </c:pt>
                <c:pt idx="525">
                  <c:v>21298.513694803547</c:v>
                </c:pt>
                <c:pt idx="526">
                  <c:v>21298.513694803547</c:v>
                </c:pt>
                <c:pt idx="527">
                  <c:v>21298.513694803547</c:v>
                </c:pt>
                <c:pt idx="528">
                  <c:v>21298.513694803547</c:v>
                </c:pt>
                <c:pt idx="529">
                  <c:v>21298.513694803547</c:v>
                </c:pt>
                <c:pt idx="530">
                  <c:v>21298.513694803547</c:v>
                </c:pt>
                <c:pt idx="531">
                  <c:v>21298.513694803547</c:v>
                </c:pt>
                <c:pt idx="532">
                  <c:v>21298.513694803547</c:v>
                </c:pt>
                <c:pt idx="533">
                  <c:v>21298.513694803547</c:v>
                </c:pt>
                <c:pt idx="534">
                  <c:v>21298.513694803547</c:v>
                </c:pt>
                <c:pt idx="535">
                  <c:v>21298.513694803547</c:v>
                </c:pt>
                <c:pt idx="536">
                  <c:v>21298.513694803547</c:v>
                </c:pt>
                <c:pt idx="537">
                  <c:v>21298.513694803547</c:v>
                </c:pt>
                <c:pt idx="538">
                  <c:v>21298.513694803547</c:v>
                </c:pt>
                <c:pt idx="539">
                  <c:v>21298.513694803547</c:v>
                </c:pt>
                <c:pt idx="540">
                  <c:v>21298.513694803547</c:v>
                </c:pt>
                <c:pt idx="541">
                  <c:v>21298.513694803547</c:v>
                </c:pt>
                <c:pt idx="542">
                  <c:v>21298.513694803547</c:v>
                </c:pt>
                <c:pt idx="543">
                  <c:v>21298.513694803547</c:v>
                </c:pt>
                <c:pt idx="544">
                  <c:v>21298.513694803547</c:v>
                </c:pt>
                <c:pt idx="545">
                  <c:v>21298.513694803547</c:v>
                </c:pt>
                <c:pt idx="546">
                  <c:v>20586.013694803547</c:v>
                </c:pt>
                <c:pt idx="547">
                  <c:v>20386.013694803547</c:v>
                </c:pt>
                <c:pt idx="548">
                  <c:v>20386.013694803547</c:v>
                </c:pt>
                <c:pt idx="549">
                  <c:v>20386.013694803547</c:v>
                </c:pt>
                <c:pt idx="550">
                  <c:v>21123.513694803547</c:v>
                </c:pt>
                <c:pt idx="551">
                  <c:v>21123.513694803547</c:v>
                </c:pt>
                <c:pt idx="552">
                  <c:v>21123.513694803547</c:v>
                </c:pt>
                <c:pt idx="553">
                  <c:v>21123.513694803547</c:v>
                </c:pt>
                <c:pt idx="554">
                  <c:v>21123.513694803547</c:v>
                </c:pt>
                <c:pt idx="555">
                  <c:v>21123.513694803547</c:v>
                </c:pt>
                <c:pt idx="556">
                  <c:v>18498.513694803547</c:v>
                </c:pt>
                <c:pt idx="557">
                  <c:v>18498.513694803547</c:v>
                </c:pt>
                <c:pt idx="558">
                  <c:v>18498.513694803547</c:v>
                </c:pt>
                <c:pt idx="559">
                  <c:v>18498.513694803547</c:v>
                </c:pt>
                <c:pt idx="560">
                  <c:v>18498.513694803547</c:v>
                </c:pt>
                <c:pt idx="561">
                  <c:v>18498.513694803547</c:v>
                </c:pt>
                <c:pt idx="562">
                  <c:v>18498.513694803547</c:v>
                </c:pt>
                <c:pt idx="563">
                  <c:v>18498.513694803547</c:v>
                </c:pt>
                <c:pt idx="564">
                  <c:v>18498.513694803547</c:v>
                </c:pt>
                <c:pt idx="565">
                  <c:v>18498.513694803547</c:v>
                </c:pt>
                <c:pt idx="566">
                  <c:v>18498.513694803547</c:v>
                </c:pt>
                <c:pt idx="567">
                  <c:v>18498.513694803547</c:v>
                </c:pt>
                <c:pt idx="568">
                  <c:v>18498.513694803547</c:v>
                </c:pt>
                <c:pt idx="569">
                  <c:v>18498.513694803547</c:v>
                </c:pt>
                <c:pt idx="570">
                  <c:v>18498.513694803547</c:v>
                </c:pt>
                <c:pt idx="571">
                  <c:v>18498.513694803547</c:v>
                </c:pt>
                <c:pt idx="572">
                  <c:v>18498.513694803547</c:v>
                </c:pt>
                <c:pt idx="573">
                  <c:v>18498.513694803547</c:v>
                </c:pt>
                <c:pt idx="574">
                  <c:v>18498.513694803547</c:v>
                </c:pt>
                <c:pt idx="575">
                  <c:v>18498.513694803547</c:v>
                </c:pt>
                <c:pt idx="576">
                  <c:v>26673.513694803547</c:v>
                </c:pt>
                <c:pt idx="577">
                  <c:v>26673.513694803547</c:v>
                </c:pt>
                <c:pt idx="578">
                  <c:v>26673.513694803547</c:v>
                </c:pt>
                <c:pt idx="579">
                  <c:v>26673.513694803547</c:v>
                </c:pt>
                <c:pt idx="580">
                  <c:v>26673.513694803547</c:v>
                </c:pt>
                <c:pt idx="581">
                  <c:v>26673.513694803547</c:v>
                </c:pt>
                <c:pt idx="582">
                  <c:v>26673.513694803547</c:v>
                </c:pt>
                <c:pt idx="583">
                  <c:v>26673.513694803547</c:v>
                </c:pt>
                <c:pt idx="584">
                  <c:v>26673.513694803547</c:v>
                </c:pt>
                <c:pt idx="585">
                  <c:v>25773.513694803547</c:v>
                </c:pt>
                <c:pt idx="586">
                  <c:v>25773.513694803547</c:v>
                </c:pt>
                <c:pt idx="587">
                  <c:v>25773.513694803547</c:v>
                </c:pt>
                <c:pt idx="588">
                  <c:v>25773.513694803547</c:v>
                </c:pt>
                <c:pt idx="589">
                  <c:v>25773.513694803547</c:v>
                </c:pt>
                <c:pt idx="590">
                  <c:v>21114.873577585196</c:v>
                </c:pt>
                <c:pt idx="591">
                  <c:v>19014.873577585196</c:v>
                </c:pt>
                <c:pt idx="592">
                  <c:v>17327.373577585196</c:v>
                </c:pt>
                <c:pt idx="593">
                  <c:v>17327.373577585196</c:v>
                </c:pt>
                <c:pt idx="594">
                  <c:v>17327.373577585196</c:v>
                </c:pt>
                <c:pt idx="595">
                  <c:v>17327.373577585196</c:v>
                </c:pt>
                <c:pt idx="596">
                  <c:v>17327.373577585196</c:v>
                </c:pt>
                <c:pt idx="597">
                  <c:v>17327.373577585196</c:v>
                </c:pt>
                <c:pt idx="598">
                  <c:v>17327.373577585196</c:v>
                </c:pt>
                <c:pt idx="599">
                  <c:v>17327.373577585196</c:v>
                </c:pt>
                <c:pt idx="600">
                  <c:v>17327.373577585196</c:v>
                </c:pt>
                <c:pt idx="601">
                  <c:v>17327.373577585196</c:v>
                </c:pt>
                <c:pt idx="602">
                  <c:v>17327.373577585196</c:v>
                </c:pt>
                <c:pt idx="603">
                  <c:v>17327.373577585196</c:v>
                </c:pt>
                <c:pt idx="604">
                  <c:v>17327.373577585196</c:v>
                </c:pt>
                <c:pt idx="605">
                  <c:v>16402.373577585196</c:v>
                </c:pt>
                <c:pt idx="606">
                  <c:v>16402.373577585196</c:v>
                </c:pt>
                <c:pt idx="607">
                  <c:v>16402.373577585196</c:v>
                </c:pt>
                <c:pt idx="608">
                  <c:v>16402.373577585196</c:v>
                </c:pt>
                <c:pt idx="609">
                  <c:v>16402.373577585196</c:v>
                </c:pt>
                <c:pt idx="610">
                  <c:v>16402.373577585196</c:v>
                </c:pt>
                <c:pt idx="611">
                  <c:v>16402.373577585196</c:v>
                </c:pt>
                <c:pt idx="612">
                  <c:v>16402.373577585196</c:v>
                </c:pt>
                <c:pt idx="613">
                  <c:v>16402.373577585196</c:v>
                </c:pt>
                <c:pt idx="614">
                  <c:v>16402.373577585196</c:v>
                </c:pt>
                <c:pt idx="615">
                  <c:v>16402.373577585196</c:v>
                </c:pt>
                <c:pt idx="616">
                  <c:v>16402.373577585196</c:v>
                </c:pt>
                <c:pt idx="617">
                  <c:v>16402.373577585196</c:v>
                </c:pt>
                <c:pt idx="618">
                  <c:v>16402.373577585196</c:v>
                </c:pt>
                <c:pt idx="619">
                  <c:v>16402.373577585196</c:v>
                </c:pt>
                <c:pt idx="620">
                  <c:v>16402.373577585196</c:v>
                </c:pt>
                <c:pt idx="621">
                  <c:v>16402.373577585196</c:v>
                </c:pt>
                <c:pt idx="622">
                  <c:v>16402.373577585196</c:v>
                </c:pt>
                <c:pt idx="623">
                  <c:v>16402.373577585196</c:v>
                </c:pt>
                <c:pt idx="624">
                  <c:v>16402.373577585196</c:v>
                </c:pt>
                <c:pt idx="625">
                  <c:v>16402.373577585196</c:v>
                </c:pt>
                <c:pt idx="626">
                  <c:v>16402.373577585196</c:v>
                </c:pt>
                <c:pt idx="627">
                  <c:v>16402.373577585196</c:v>
                </c:pt>
                <c:pt idx="628">
                  <c:v>16402.373577585196</c:v>
                </c:pt>
                <c:pt idx="629">
                  <c:v>16402.373577585196</c:v>
                </c:pt>
                <c:pt idx="630">
                  <c:v>16402.373577585196</c:v>
                </c:pt>
                <c:pt idx="631">
                  <c:v>16402.373577585196</c:v>
                </c:pt>
                <c:pt idx="632">
                  <c:v>16402.373577585196</c:v>
                </c:pt>
                <c:pt idx="633">
                  <c:v>16402.373577585196</c:v>
                </c:pt>
                <c:pt idx="634">
                  <c:v>16402.373577585196</c:v>
                </c:pt>
                <c:pt idx="635">
                  <c:v>16402.373577585196</c:v>
                </c:pt>
                <c:pt idx="636">
                  <c:v>16402.373577585196</c:v>
                </c:pt>
                <c:pt idx="637">
                  <c:v>16402.373577585196</c:v>
                </c:pt>
                <c:pt idx="638">
                  <c:v>16402.373577585196</c:v>
                </c:pt>
                <c:pt idx="639">
                  <c:v>16402.373577585196</c:v>
                </c:pt>
                <c:pt idx="640">
                  <c:v>16402.373577585196</c:v>
                </c:pt>
                <c:pt idx="641">
                  <c:v>16402.373577585196</c:v>
                </c:pt>
                <c:pt idx="642">
                  <c:v>16402.373577585196</c:v>
                </c:pt>
                <c:pt idx="643">
                  <c:v>16402.373577585196</c:v>
                </c:pt>
                <c:pt idx="644">
                  <c:v>16402.373577585196</c:v>
                </c:pt>
                <c:pt idx="645">
                  <c:v>16402.373577585196</c:v>
                </c:pt>
                <c:pt idx="646">
                  <c:v>16402.373577585196</c:v>
                </c:pt>
                <c:pt idx="647">
                  <c:v>16402.373577585196</c:v>
                </c:pt>
                <c:pt idx="648">
                  <c:v>16402.373577585196</c:v>
                </c:pt>
                <c:pt idx="649">
                  <c:v>16402.373577585196</c:v>
                </c:pt>
                <c:pt idx="650">
                  <c:v>16402.373577585196</c:v>
                </c:pt>
                <c:pt idx="651">
                  <c:v>15464.873577585196</c:v>
                </c:pt>
                <c:pt idx="652">
                  <c:v>15464.873577585196</c:v>
                </c:pt>
                <c:pt idx="653">
                  <c:v>15464.873577585196</c:v>
                </c:pt>
                <c:pt idx="654">
                  <c:v>15464.873577585196</c:v>
                </c:pt>
                <c:pt idx="655">
                  <c:v>15464.873577585196</c:v>
                </c:pt>
                <c:pt idx="656">
                  <c:v>15464.873577585196</c:v>
                </c:pt>
                <c:pt idx="657">
                  <c:v>15464.873577585196</c:v>
                </c:pt>
                <c:pt idx="658">
                  <c:v>15464.873577585196</c:v>
                </c:pt>
                <c:pt idx="659">
                  <c:v>15464.873577585196</c:v>
                </c:pt>
                <c:pt idx="660">
                  <c:v>15464.873577585196</c:v>
                </c:pt>
                <c:pt idx="661">
                  <c:v>15464.873577585196</c:v>
                </c:pt>
                <c:pt idx="662">
                  <c:v>15464.873577585196</c:v>
                </c:pt>
                <c:pt idx="663">
                  <c:v>15464.873577585196</c:v>
                </c:pt>
                <c:pt idx="664">
                  <c:v>15464.873577585196</c:v>
                </c:pt>
                <c:pt idx="665">
                  <c:v>15464.873577585196</c:v>
                </c:pt>
                <c:pt idx="666">
                  <c:v>15464.873577585196</c:v>
                </c:pt>
                <c:pt idx="667">
                  <c:v>16414.873577585196</c:v>
                </c:pt>
                <c:pt idx="668">
                  <c:v>16414.873577585196</c:v>
                </c:pt>
                <c:pt idx="669">
                  <c:v>21714.873577585196</c:v>
                </c:pt>
                <c:pt idx="670">
                  <c:v>21714.873577585196</c:v>
                </c:pt>
                <c:pt idx="671">
                  <c:v>21714.873577585196</c:v>
                </c:pt>
                <c:pt idx="672">
                  <c:v>21714.873577585196</c:v>
                </c:pt>
                <c:pt idx="673">
                  <c:v>21714.873577585196</c:v>
                </c:pt>
                <c:pt idx="674">
                  <c:v>21714.873577585196</c:v>
                </c:pt>
                <c:pt idx="675">
                  <c:v>21714.873577585196</c:v>
                </c:pt>
                <c:pt idx="676">
                  <c:v>21689.873577585196</c:v>
                </c:pt>
                <c:pt idx="677">
                  <c:v>21689.873577585196</c:v>
                </c:pt>
                <c:pt idx="678">
                  <c:v>21689.873577585196</c:v>
                </c:pt>
                <c:pt idx="679">
                  <c:v>21689.873577585196</c:v>
                </c:pt>
                <c:pt idx="680">
                  <c:v>21689.873577585196</c:v>
                </c:pt>
                <c:pt idx="681">
                  <c:v>21689.873577585196</c:v>
                </c:pt>
                <c:pt idx="682">
                  <c:v>21689.873577585196</c:v>
                </c:pt>
                <c:pt idx="683">
                  <c:v>20877.373577585196</c:v>
                </c:pt>
                <c:pt idx="684">
                  <c:v>20877.373577585196</c:v>
                </c:pt>
                <c:pt idx="685">
                  <c:v>20877.373577585196</c:v>
                </c:pt>
                <c:pt idx="686">
                  <c:v>20514.873577585196</c:v>
                </c:pt>
                <c:pt idx="687">
                  <c:v>20514.873577585196</c:v>
                </c:pt>
                <c:pt idx="688">
                  <c:v>23664.873577585196</c:v>
                </c:pt>
                <c:pt idx="689">
                  <c:v>23664.873577585196</c:v>
                </c:pt>
                <c:pt idx="690">
                  <c:v>23664.873577585196</c:v>
                </c:pt>
                <c:pt idx="691">
                  <c:v>23664.873577585196</c:v>
                </c:pt>
                <c:pt idx="692">
                  <c:v>23664.873577585196</c:v>
                </c:pt>
                <c:pt idx="693">
                  <c:v>23664.873577585196</c:v>
                </c:pt>
                <c:pt idx="694">
                  <c:v>23664.873577585196</c:v>
                </c:pt>
                <c:pt idx="695">
                  <c:v>23664.873577585196</c:v>
                </c:pt>
                <c:pt idx="696">
                  <c:v>23664.873577585196</c:v>
                </c:pt>
                <c:pt idx="697">
                  <c:v>23664.873577585196</c:v>
                </c:pt>
                <c:pt idx="698">
                  <c:v>23664.873577585196</c:v>
                </c:pt>
                <c:pt idx="699">
                  <c:v>23664.873577585196</c:v>
                </c:pt>
                <c:pt idx="700">
                  <c:v>23664.873577585196</c:v>
                </c:pt>
                <c:pt idx="701">
                  <c:v>23664.873577585196</c:v>
                </c:pt>
                <c:pt idx="702">
                  <c:v>23627.373577585196</c:v>
                </c:pt>
                <c:pt idx="703">
                  <c:v>26639.873577585196</c:v>
                </c:pt>
                <c:pt idx="704">
                  <c:v>26639.873577585196</c:v>
                </c:pt>
                <c:pt idx="705">
                  <c:v>26639.873577585196</c:v>
                </c:pt>
                <c:pt idx="706">
                  <c:v>26639.873577585196</c:v>
                </c:pt>
                <c:pt idx="707">
                  <c:v>26639.873577585196</c:v>
                </c:pt>
                <c:pt idx="708">
                  <c:v>26639.873577585196</c:v>
                </c:pt>
                <c:pt idx="709">
                  <c:v>26639.873577585196</c:v>
                </c:pt>
                <c:pt idx="710">
                  <c:v>26639.873577585196</c:v>
                </c:pt>
                <c:pt idx="711">
                  <c:v>26639.873577585196</c:v>
                </c:pt>
                <c:pt idx="712">
                  <c:v>26639.873577585196</c:v>
                </c:pt>
                <c:pt idx="713">
                  <c:v>26639.873577585196</c:v>
                </c:pt>
                <c:pt idx="714">
                  <c:v>26639.873577585196</c:v>
                </c:pt>
                <c:pt idx="715">
                  <c:v>26639.873577585196</c:v>
                </c:pt>
                <c:pt idx="716">
                  <c:v>26639.873577585196</c:v>
                </c:pt>
                <c:pt idx="717">
                  <c:v>26639.873577585196</c:v>
                </c:pt>
                <c:pt idx="718">
                  <c:v>26639.873577585196</c:v>
                </c:pt>
                <c:pt idx="719">
                  <c:v>26639.873577585196</c:v>
                </c:pt>
                <c:pt idx="720">
                  <c:v>26639.873577585196</c:v>
                </c:pt>
                <c:pt idx="721">
                  <c:v>26639.873577585196</c:v>
                </c:pt>
                <c:pt idx="722">
                  <c:v>26639.873577585196</c:v>
                </c:pt>
                <c:pt idx="723">
                  <c:v>26639.873577585196</c:v>
                </c:pt>
                <c:pt idx="724">
                  <c:v>26639.873577585196</c:v>
                </c:pt>
                <c:pt idx="725">
                  <c:v>26639.873577585196</c:v>
                </c:pt>
                <c:pt idx="726">
                  <c:v>26639.873577585196</c:v>
                </c:pt>
                <c:pt idx="727">
                  <c:v>26639.873577585196</c:v>
                </c:pt>
                <c:pt idx="728">
                  <c:v>26639.873577585196</c:v>
                </c:pt>
                <c:pt idx="729">
                  <c:v>26639.873577585196</c:v>
                </c:pt>
                <c:pt idx="730">
                  <c:v>26639.873577585196</c:v>
                </c:pt>
                <c:pt idx="731">
                  <c:v>26639.873577585196</c:v>
                </c:pt>
                <c:pt idx="732">
                  <c:v>25891.109046169677</c:v>
                </c:pt>
                <c:pt idx="733">
                  <c:v>25891.109046169677</c:v>
                </c:pt>
                <c:pt idx="734">
                  <c:v>25891.109046169677</c:v>
                </c:pt>
                <c:pt idx="735">
                  <c:v>24287.291729424753</c:v>
                </c:pt>
                <c:pt idx="736">
                  <c:v>24287.291729424753</c:v>
                </c:pt>
                <c:pt idx="737">
                  <c:v>23549.791729424753</c:v>
                </c:pt>
                <c:pt idx="738">
                  <c:v>22862.291729424753</c:v>
                </c:pt>
                <c:pt idx="739">
                  <c:v>21962.291729424753</c:v>
                </c:pt>
                <c:pt idx="740">
                  <c:v>21962.291729424753</c:v>
                </c:pt>
                <c:pt idx="741">
                  <c:v>21962.291729424753</c:v>
                </c:pt>
                <c:pt idx="742">
                  <c:v>21424.791729424753</c:v>
                </c:pt>
                <c:pt idx="743">
                  <c:v>21424.791729424753</c:v>
                </c:pt>
                <c:pt idx="744">
                  <c:v>21424.791729424753</c:v>
                </c:pt>
                <c:pt idx="745">
                  <c:v>19837.291729424753</c:v>
                </c:pt>
                <c:pt idx="746">
                  <c:v>21624.791729424753</c:v>
                </c:pt>
                <c:pt idx="747">
                  <c:v>21624.791729424753</c:v>
                </c:pt>
                <c:pt idx="748">
                  <c:v>21624.791729424753</c:v>
                </c:pt>
                <c:pt idx="749">
                  <c:v>21624.791729424753</c:v>
                </c:pt>
                <c:pt idx="750">
                  <c:v>21624.791729424753</c:v>
                </c:pt>
                <c:pt idx="751">
                  <c:v>21624.791729424753</c:v>
                </c:pt>
                <c:pt idx="752">
                  <c:v>21624.791729424753</c:v>
                </c:pt>
                <c:pt idx="753">
                  <c:v>21624.791729424753</c:v>
                </c:pt>
                <c:pt idx="754">
                  <c:v>21624.791729424753</c:v>
                </c:pt>
                <c:pt idx="755">
                  <c:v>21624.791729424753</c:v>
                </c:pt>
                <c:pt idx="756">
                  <c:v>21624.791729424753</c:v>
                </c:pt>
                <c:pt idx="757">
                  <c:v>21624.791729424753</c:v>
                </c:pt>
                <c:pt idx="758">
                  <c:v>21624.791729424753</c:v>
                </c:pt>
                <c:pt idx="759">
                  <c:v>21624.791729424753</c:v>
                </c:pt>
                <c:pt idx="760">
                  <c:v>21624.791729424753</c:v>
                </c:pt>
                <c:pt idx="761">
                  <c:v>21624.791729424753</c:v>
                </c:pt>
                <c:pt idx="762">
                  <c:v>21624.791729424753</c:v>
                </c:pt>
                <c:pt idx="763">
                  <c:v>21624.791729424753</c:v>
                </c:pt>
                <c:pt idx="764">
                  <c:v>21624.791729424753</c:v>
                </c:pt>
                <c:pt idx="765">
                  <c:v>21624.791729424753</c:v>
                </c:pt>
                <c:pt idx="766">
                  <c:v>21624.791729424753</c:v>
                </c:pt>
                <c:pt idx="767">
                  <c:v>21624.791729424753</c:v>
                </c:pt>
                <c:pt idx="768">
                  <c:v>21624.791729424753</c:v>
                </c:pt>
                <c:pt idx="769">
                  <c:v>21624.791729424753</c:v>
                </c:pt>
                <c:pt idx="770">
                  <c:v>21624.791729424753</c:v>
                </c:pt>
                <c:pt idx="771">
                  <c:v>21624.791729424753</c:v>
                </c:pt>
                <c:pt idx="772">
                  <c:v>21624.791729424753</c:v>
                </c:pt>
                <c:pt idx="773">
                  <c:v>21624.791729424753</c:v>
                </c:pt>
                <c:pt idx="774">
                  <c:v>21624.791729424753</c:v>
                </c:pt>
                <c:pt idx="775">
                  <c:v>21624.791729424753</c:v>
                </c:pt>
                <c:pt idx="776">
                  <c:v>21624.791729424753</c:v>
                </c:pt>
                <c:pt idx="777">
                  <c:v>21124.791729424753</c:v>
                </c:pt>
                <c:pt idx="778">
                  <c:v>21124.791729424753</c:v>
                </c:pt>
                <c:pt idx="779">
                  <c:v>21124.791729424753</c:v>
                </c:pt>
                <c:pt idx="780">
                  <c:v>21887.291729424753</c:v>
                </c:pt>
                <c:pt idx="781">
                  <c:v>21887.291729424753</c:v>
                </c:pt>
                <c:pt idx="782">
                  <c:v>21887.291729424753</c:v>
                </c:pt>
                <c:pt idx="783">
                  <c:v>21887.291729424753</c:v>
                </c:pt>
                <c:pt idx="784">
                  <c:v>21887.291729424753</c:v>
                </c:pt>
                <c:pt idx="785">
                  <c:v>21887.291729424753</c:v>
                </c:pt>
                <c:pt idx="786">
                  <c:v>21887.291729424753</c:v>
                </c:pt>
                <c:pt idx="787">
                  <c:v>21887.291729424753</c:v>
                </c:pt>
                <c:pt idx="788">
                  <c:v>21887.291729424753</c:v>
                </c:pt>
                <c:pt idx="789">
                  <c:v>21887.291729424753</c:v>
                </c:pt>
                <c:pt idx="790">
                  <c:v>21887.291729424753</c:v>
                </c:pt>
                <c:pt idx="791">
                  <c:v>21887.291729424753</c:v>
                </c:pt>
                <c:pt idx="792">
                  <c:v>21887.291729424753</c:v>
                </c:pt>
                <c:pt idx="793">
                  <c:v>21887.291729424753</c:v>
                </c:pt>
                <c:pt idx="794">
                  <c:v>21887.291729424753</c:v>
                </c:pt>
                <c:pt idx="795">
                  <c:v>21887.291729424753</c:v>
                </c:pt>
                <c:pt idx="796">
                  <c:v>21887.291729424753</c:v>
                </c:pt>
                <c:pt idx="797">
                  <c:v>21887.291729424753</c:v>
                </c:pt>
                <c:pt idx="798">
                  <c:v>21887.291729424753</c:v>
                </c:pt>
                <c:pt idx="799">
                  <c:v>21887.291729424753</c:v>
                </c:pt>
                <c:pt idx="800">
                  <c:v>21887.291729424753</c:v>
                </c:pt>
                <c:pt idx="801">
                  <c:v>21887.291729424753</c:v>
                </c:pt>
                <c:pt idx="802">
                  <c:v>21887.291729424753</c:v>
                </c:pt>
                <c:pt idx="803">
                  <c:v>21887.291729424753</c:v>
                </c:pt>
                <c:pt idx="804">
                  <c:v>21887.291729424753</c:v>
                </c:pt>
                <c:pt idx="805">
                  <c:v>23874.791729424753</c:v>
                </c:pt>
                <c:pt idx="806">
                  <c:v>23874.791729424753</c:v>
                </c:pt>
                <c:pt idx="807">
                  <c:v>23874.791729424753</c:v>
                </c:pt>
                <c:pt idx="808">
                  <c:v>23874.791729424753</c:v>
                </c:pt>
                <c:pt idx="809">
                  <c:v>23874.791729424753</c:v>
                </c:pt>
                <c:pt idx="810">
                  <c:v>23874.791729424753</c:v>
                </c:pt>
                <c:pt idx="811">
                  <c:v>23874.791729424753</c:v>
                </c:pt>
                <c:pt idx="812">
                  <c:v>23874.791729424753</c:v>
                </c:pt>
                <c:pt idx="813">
                  <c:v>23874.791729424753</c:v>
                </c:pt>
                <c:pt idx="814">
                  <c:v>23874.791729424753</c:v>
                </c:pt>
                <c:pt idx="815">
                  <c:v>23874.791729424753</c:v>
                </c:pt>
                <c:pt idx="816">
                  <c:v>23874.791729424753</c:v>
                </c:pt>
                <c:pt idx="817">
                  <c:v>23874.791729424753</c:v>
                </c:pt>
                <c:pt idx="818">
                  <c:v>23874.791729424753</c:v>
                </c:pt>
                <c:pt idx="819">
                  <c:v>23074.791729424753</c:v>
                </c:pt>
                <c:pt idx="820">
                  <c:v>23074.791729424753</c:v>
                </c:pt>
                <c:pt idx="821">
                  <c:v>23074.791729424753</c:v>
                </c:pt>
                <c:pt idx="822">
                  <c:v>22374.791729424753</c:v>
                </c:pt>
                <c:pt idx="823">
                  <c:v>22374.791729424753</c:v>
                </c:pt>
                <c:pt idx="824">
                  <c:v>22374.791729424753</c:v>
                </c:pt>
                <c:pt idx="825">
                  <c:v>22374.791729424753</c:v>
                </c:pt>
                <c:pt idx="826">
                  <c:v>22374.791729424753</c:v>
                </c:pt>
                <c:pt idx="827">
                  <c:v>22374.791729424753</c:v>
                </c:pt>
                <c:pt idx="828">
                  <c:v>22374.791729424753</c:v>
                </c:pt>
                <c:pt idx="829">
                  <c:v>22374.791729424753</c:v>
                </c:pt>
                <c:pt idx="830">
                  <c:v>22374.791729424753</c:v>
                </c:pt>
                <c:pt idx="831">
                  <c:v>22374.791729424753</c:v>
                </c:pt>
                <c:pt idx="832">
                  <c:v>22374.791729424753</c:v>
                </c:pt>
                <c:pt idx="833">
                  <c:v>22374.791729424753</c:v>
                </c:pt>
                <c:pt idx="834">
                  <c:v>22374.791729424753</c:v>
                </c:pt>
                <c:pt idx="835">
                  <c:v>22374.791729424753</c:v>
                </c:pt>
                <c:pt idx="836">
                  <c:v>22374.791729424753</c:v>
                </c:pt>
                <c:pt idx="837">
                  <c:v>22374.791729424753</c:v>
                </c:pt>
                <c:pt idx="838">
                  <c:v>22374.791729424753</c:v>
                </c:pt>
                <c:pt idx="839">
                  <c:v>22374.791729424753</c:v>
                </c:pt>
                <c:pt idx="840">
                  <c:v>22374.791729424753</c:v>
                </c:pt>
                <c:pt idx="841">
                  <c:v>22374.791729424753</c:v>
                </c:pt>
                <c:pt idx="842">
                  <c:v>22374.791729424753</c:v>
                </c:pt>
                <c:pt idx="843">
                  <c:v>22374.791729424753</c:v>
                </c:pt>
                <c:pt idx="844">
                  <c:v>22374.791729424753</c:v>
                </c:pt>
                <c:pt idx="845">
                  <c:v>22374.791729424753</c:v>
                </c:pt>
                <c:pt idx="846">
                  <c:v>22374.791729424753</c:v>
                </c:pt>
                <c:pt idx="847">
                  <c:v>22374.791729424753</c:v>
                </c:pt>
                <c:pt idx="848">
                  <c:v>22374.791729424753</c:v>
                </c:pt>
                <c:pt idx="849">
                  <c:v>22374.791729424753</c:v>
                </c:pt>
                <c:pt idx="850">
                  <c:v>22374.791729424753</c:v>
                </c:pt>
                <c:pt idx="851">
                  <c:v>22374.791729424753</c:v>
                </c:pt>
                <c:pt idx="852">
                  <c:v>22374.791729424753</c:v>
                </c:pt>
                <c:pt idx="853">
                  <c:v>22374.791729424753</c:v>
                </c:pt>
                <c:pt idx="854">
                  <c:v>22374.791729424753</c:v>
                </c:pt>
                <c:pt idx="855">
                  <c:v>22374.791729424753</c:v>
                </c:pt>
                <c:pt idx="856">
                  <c:v>22374.791729424753</c:v>
                </c:pt>
                <c:pt idx="857">
                  <c:v>22374.791729424753</c:v>
                </c:pt>
                <c:pt idx="858">
                  <c:v>21049.791729424753</c:v>
                </c:pt>
                <c:pt idx="859">
                  <c:v>21049.791729424753</c:v>
                </c:pt>
                <c:pt idx="860">
                  <c:v>21049.791729424753</c:v>
                </c:pt>
                <c:pt idx="861">
                  <c:v>21049.791729424753</c:v>
                </c:pt>
                <c:pt idx="862">
                  <c:v>21049.791729424753</c:v>
                </c:pt>
                <c:pt idx="863">
                  <c:v>20199.791729424753</c:v>
                </c:pt>
                <c:pt idx="864">
                  <c:v>20250.693892270538</c:v>
                </c:pt>
                <c:pt idx="865">
                  <c:v>20250.693892270538</c:v>
                </c:pt>
                <c:pt idx="866">
                  <c:v>20250.693892270538</c:v>
                </c:pt>
                <c:pt idx="867">
                  <c:v>20250.693892270538</c:v>
                </c:pt>
                <c:pt idx="868">
                  <c:v>21938.193892270538</c:v>
                </c:pt>
                <c:pt idx="869">
                  <c:v>21938.193892270538</c:v>
                </c:pt>
                <c:pt idx="870">
                  <c:v>21938.193892270538</c:v>
                </c:pt>
                <c:pt idx="871">
                  <c:v>21938.193892270538</c:v>
                </c:pt>
                <c:pt idx="872">
                  <c:v>21938.193892270538</c:v>
                </c:pt>
                <c:pt idx="873">
                  <c:v>21938.193892270538</c:v>
                </c:pt>
                <c:pt idx="874">
                  <c:v>21938.193892270538</c:v>
                </c:pt>
                <c:pt idx="875">
                  <c:v>21938.193892270538</c:v>
                </c:pt>
                <c:pt idx="876">
                  <c:v>21938.193892270538</c:v>
                </c:pt>
                <c:pt idx="877">
                  <c:v>21313.193892270538</c:v>
                </c:pt>
                <c:pt idx="878">
                  <c:v>21225.693892270538</c:v>
                </c:pt>
                <c:pt idx="879">
                  <c:v>21225.693892270538</c:v>
                </c:pt>
                <c:pt idx="880">
                  <c:v>21225.693892270538</c:v>
                </c:pt>
                <c:pt idx="881">
                  <c:v>21225.693892270538</c:v>
                </c:pt>
                <c:pt idx="882">
                  <c:v>21225.693892270538</c:v>
                </c:pt>
                <c:pt idx="883">
                  <c:v>21225.693892270538</c:v>
                </c:pt>
                <c:pt idx="884">
                  <c:v>21225.693892270538</c:v>
                </c:pt>
                <c:pt idx="885">
                  <c:v>21225.693892270538</c:v>
                </c:pt>
                <c:pt idx="886">
                  <c:v>21225.693892270538</c:v>
                </c:pt>
                <c:pt idx="887">
                  <c:v>21225.693892270538</c:v>
                </c:pt>
                <c:pt idx="888">
                  <c:v>21225.693892270538</c:v>
                </c:pt>
                <c:pt idx="889">
                  <c:v>21225.693892270538</c:v>
                </c:pt>
                <c:pt idx="890">
                  <c:v>21225.693892270538</c:v>
                </c:pt>
                <c:pt idx="891">
                  <c:v>21225.693892270538</c:v>
                </c:pt>
                <c:pt idx="892">
                  <c:v>21225.693892270538</c:v>
                </c:pt>
                <c:pt idx="893">
                  <c:v>21225.693892270538</c:v>
                </c:pt>
                <c:pt idx="894">
                  <c:v>21225.693892270538</c:v>
                </c:pt>
                <c:pt idx="895">
                  <c:v>21225.693892270538</c:v>
                </c:pt>
                <c:pt idx="896">
                  <c:v>21225.693892270538</c:v>
                </c:pt>
                <c:pt idx="897">
                  <c:v>21225.693892270538</c:v>
                </c:pt>
                <c:pt idx="898">
                  <c:v>21225.693892270538</c:v>
                </c:pt>
                <c:pt idx="899">
                  <c:v>21225.693892270538</c:v>
                </c:pt>
                <c:pt idx="900">
                  <c:v>21225.693892270538</c:v>
                </c:pt>
                <c:pt idx="901">
                  <c:v>21225.693892270538</c:v>
                </c:pt>
                <c:pt idx="902">
                  <c:v>21225.693892270538</c:v>
                </c:pt>
                <c:pt idx="903">
                  <c:v>21225.693892270538</c:v>
                </c:pt>
                <c:pt idx="904">
                  <c:v>20850.693892270538</c:v>
                </c:pt>
                <c:pt idx="905">
                  <c:v>20088.193892270538</c:v>
                </c:pt>
                <c:pt idx="906">
                  <c:v>18988.193892270538</c:v>
                </c:pt>
                <c:pt idx="907">
                  <c:v>18988.193892270538</c:v>
                </c:pt>
                <c:pt idx="908">
                  <c:v>18988.193892270538</c:v>
                </c:pt>
                <c:pt idx="909">
                  <c:v>18988.193892270538</c:v>
                </c:pt>
                <c:pt idx="910">
                  <c:v>18100.693892270538</c:v>
                </c:pt>
                <c:pt idx="911">
                  <c:v>17850.693892270538</c:v>
                </c:pt>
                <c:pt idx="912">
                  <c:v>17850.693892270538</c:v>
                </c:pt>
                <c:pt idx="913">
                  <c:v>16399.418877879911</c:v>
                </c:pt>
                <c:pt idx="914">
                  <c:v>16036.918877879911</c:v>
                </c:pt>
                <c:pt idx="915">
                  <c:v>16036.918877879911</c:v>
                </c:pt>
                <c:pt idx="916">
                  <c:v>16036.918877879911</c:v>
                </c:pt>
                <c:pt idx="917">
                  <c:v>16724.418877879911</c:v>
                </c:pt>
                <c:pt idx="918">
                  <c:v>16724.418877879911</c:v>
                </c:pt>
                <c:pt idx="919">
                  <c:v>16724.418877879911</c:v>
                </c:pt>
                <c:pt idx="920">
                  <c:v>16724.418877879911</c:v>
                </c:pt>
                <c:pt idx="921">
                  <c:v>16724.418877879911</c:v>
                </c:pt>
                <c:pt idx="922">
                  <c:v>16724.418877879911</c:v>
                </c:pt>
                <c:pt idx="923">
                  <c:v>16724.418877879911</c:v>
                </c:pt>
                <c:pt idx="924">
                  <c:v>16724.418877879911</c:v>
                </c:pt>
                <c:pt idx="925">
                  <c:v>16724.418877879911</c:v>
                </c:pt>
                <c:pt idx="926">
                  <c:v>16724.418877879911</c:v>
                </c:pt>
                <c:pt idx="927">
                  <c:v>16724.418877879911</c:v>
                </c:pt>
                <c:pt idx="928">
                  <c:v>16724.418877879911</c:v>
                </c:pt>
                <c:pt idx="929">
                  <c:v>16724.418877879911</c:v>
                </c:pt>
                <c:pt idx="930">
                  <c:v>16724.418877879911</c:v>
                </c:pt>
                <c:pt idx="931">
                  <c:v>16099.418877879911</c:v>
                </c:pt>
                <c:pt idx="932">
                  <c:v>14749.418877879911</c:v>
                </c:pt>
                <c:pt idx="933">
                  <c:v>13999.418877879911</c:v>
                </c:pt>
                <c:pt idx="934">
                  <c:v>13752.607279110945</c:v>
                </c:pt>
                <c:pt idx="935">
                  <c:v>12840.107279110945</c:v>
                </c:pt>
                <c:pt idx="936">
                  <c:v>12840.107279110945</c:v>
                </c:pt>
                <c:pt idx="937">
                  <c:v>12840.107279110945</c:v>
                </c:pt>
                <c:pt idx="938">
                  <c:v>12840.107279110945</c:v>
                </c:pt>
                <c:pt idx="939">
                  <c:v>12840.107279110945</c:v>
                </c:pt>
                <c:pt idx="940">
                  <c:v>12840.107279110945</c:v>
                </c:pt>
                <c:pt idx="941">
                  <c:v>12840.107279110945</c:v>
                </c:pt>
                <c:pt idx="942">
                  <c:v>12840.107279110945</c:v>
                </c:pt>
                <c:pt idx="943">
                  <c:v>12840.107279110945</c:v>
                </c:pt>
                <c:pt idx="944">
                  <c:v>12840.107279110945</c:v>
                </c:pt>
                <c:pt idx="945">
                  <c:v>12840.107279110945</c:v>
                </c:pt>
                <c:pt idx="946">
                  <c:v>12840.107279110945</c:v>
                </c:pt>
                <c:pt idx="947">
                  <c:v>13515.107279110945</c:v>
                </c:pt>
                <c:pt idx="948">
                  <c:v>13515.107279110945</c:v>
                </c:pt>
                <c:pt idx="949">
                  <c:v>13515.107279110945</c:v>
                </c:pt>
                <c:pt idx="950">
                  <c:v>13515.107279110945</c:v>
                </c:pt>
                <c:pt idx="951">
                  <c:v>13515.107279110945</c:v>
                </c:pt>
                <c:pt idx="952">
                  <c:v>13515.107279110945</c:v>
                </c:pt>
                <c:pt idx="953">
                  <c:v>13515.107279110945</c:v>
                </c:pt>
                <c:pt idx="954">
                  <c:v>13127.607279110945</c:v>
                </c:pt>
                <c:pt idx="955">
                  <c:v>15315.107279110945</c:v>
                </c:pt>
                <c:pt idx="956">
                  <c:v>15315.107279110945</c:v>
                </c:pt>
                <c:pt idx="957">
                  <c:v>15315.107279110945</c:v>
                </c:pt>
                <c:pt idx="958">
                  <c:v>15315.107279110945</c:v>
                </c:pt>
                <c:pt idx="959">
                  <c:v>15315.107279110945</c:v>
                </c:pt>
                <c:pt idx="960">
                  <c:v>15315.107279110945</c:v>
                </c:pt>
                <c:pt idx="961">
                  <c:v>15315.107279110945</c:v>
                </c:pt>
                <c:pt idx="962">
                  <c:v>15315.107279110945</c:v>
                </c:pt>
                <c:pt idx="963">
                  <c:v>15315.107279110945</c:v>
                </c:pt>
                <c:pt idx="964">
                  <c:v>15315.107279110945</c:v>
                </c:pt>
                <c:pt idx="965">
                  <c:v>15315.107279110945</c:v>
                </c:pt>
                <c:pt idx="966">
                  <c:v>15315.107279110945</c:v>
                </c:pt>
                <c:pt idx="967">
                  <c:v>15315.107279110945</c:v>
                </c:pt>
                <c:pt idx="968">
                  <c:v>14421.846840266953</c:v>
                </c:pt>
                <c:pt idx="969">
                  <c:v>13409.346840266953</c:v>
                </c:pt>
                <c:pt idx="970">
                  <c:v>12921.846840266953</c:v>
                </c:pt>
                <c:pt idx="971">
                  <c:v>12921.846840266953</c:v>
                </c:pt>
                <c:pt idx="972">
                  <c:v>12921.846840266953</c:v>
                </c:pt>
                <c:pt idx="973">
                  <c:v>13659.346840266953</c:v>
                </c:pt>
                <c:pt idx="974">
                  <c:v>13659.346840266953</c:v>
                </c:pt>
                <c:pt idx="975">
                  <c:v>13659.346840266953</c:v>
                </c:pt>
                <c:pt idx="976">
                  <c:v>13659.346840266953</c:v>
                </c:pt>
                <c:pt idx="977">
                  <c:v>13659.346840266953</c:v>
                </c:pt>
                <c:pt idx="978">
                  <c:v>13659.346840266953</c:v>
                </c:pt>
                <c:pt idx="979">
                  <c:v>13659.346840266953</c:v>
                </c:pt>
                <c:pt idx="980">
                  <c:v>13659.346840266953</c:v>
                </c:pt>
                <c:pt idx="981">
                  <c:v>13659.346840266953</c:v>
                </c:pt>
                <c:pt idx="982">
                  <c:v>13171.846840266953</c:v>
                </c:pt>
                <c:pt idx="983">
                  <c:v>12634.346840266953</c:v>
                </c:pt>
                <c:pt idx="984">
                  <c:v>12584.346840266953</c:v>
                </c:pt>
                <c:pt idx="985">
                  <c:v>12584.346840266953</c:v>
                </c:pt>
                <c:pt idx="986">
                  <c:v>12584.346840266953</c:v>
                </c:pt>
                <c:pt idx="987">
                  <c:v>12584.346840266953</c:v>
                </c:pt>
                <c:pt idx="988">
                  <c:v>12584.346840266953</c:v>
                </c:pt>
                <c:pt idx="989">
                  <c:v>11696.846840266953</c:v>
                </c:pt>
                <c:pt idx="990">
                  <c:v>11696.846840266953</c:v>
                </c:pt>
                <c:pt idx="991">
                  <c:v>11234.346840266953</c:v>
                </c:pt>
                <c:pt idx="992">
                  <c:v>11234.346840266953</c:v>
                </c:pt>
                <c:pt idx="993">
                  <c:v>11234.346840266953</c:v>
                </c:pt>
                <c:pt idx="994">
                  <c:v>12984.346840266953</c:v>
                </c:pt>
                <c:pt idx="995">
                  <c:v>12984.346840266953</c:v>
                </c:pt>
                <c:pt idx="996">
                  <c:v>12984.346840266953</c:v>
                </c:pt>
                <c:pt idx="997">
                  <c:v>12984.346840266953</c:v>
                </c:pt>
                <c:pt idx="998">
                  <c:v>12984.346840266953</c:v>
                </c:pt>
                <c:pt idx="999">
                  <c:v>12984.346840266953</c:v>
                </c:pt>
                <c:pt idx="1000">
                  <c:v>12984.346840266953</c:v>
                </c:pt>
                <c:pt idx="1001">
                  <c:v>12984.346840266953</c:v>
                </c:pt>
                <c:pt idx="1002">
                  <c:v>12984.346840266953</c:v>
                </c:pt>
                <c:pt idx="1003">
                  <c:v>12984.346840266953</c:v>
                </c:pt>
                <c:pt idx="1004">
                  <c:v>12984.346840266953</c:v>
                </c:pt>
                <c:pt idx="1005">
                  <c:v>12984.346840266953</c:v>
                </c:pt>
                <c:pt idx="1006">
                  <c:v>12984.346840266953</c:v>
                </c:pt>
                <c:pt idx="1007">
                  <c:v>12984.346840266953</c:v>
                </c:pt>
                <c:pt idx="1008">
                  <c:v>12546.846840266953</c:v>
                </c:pt>
                <c:pt idx="1009">
                  <c:v>12746.846840266953</c:v>
                </c:pt>
                <c:pt idx="1010">
                  <c:v>12371.846840266953</c:v>
                </c:pt>
                <c:pt idx="1011">
                  <c:v>13021.846840266953</c:v>
                </c:pt>
                <c:pt idx="1012">
                  <c:v>13021.846840266953</c:v>
                </c:pt>
                <c:pt idx="1013">
                  <c:v>13021.846840266953</c:v>
                </c:pt>
                <c:pt idx="1014">
                  <c:v>13021.846840266953</c:v>
                </c:pt>
                <c:pt idx="1015">
                  <c:v>13021.846840266953</c:v>
                </c:pt>
                <c:pt idx="1016">
                  <c:v>13021.846840266953</c:v>
                </c:pt>
                <c:pt idx="1017">
                  <c:v>13021.846840266953</c:v>
                </c:pt>
                <c:pt idx="1018">
                  <c:v>13021.846840266953</c:v>
                </c:pt>
                <c:pt idx="1019">
                  <c:v>13021.846840266953</c:v>
                </c:pt>
                <c:pt idx="1020">
                  <c:v>13021.846840266953</c:v>
                </c:pt>
                <c:pt idx="1021">
                  <c:v>13021.846840266953</c:v>
                </c:pt>
                <c:pt idx="1022">
                  <c:v>13021.846840266953</c:v>
                </c:pt>
                <c:pt idx="1023">
                  <c:v>13021.846840266953</c:v>
                </c:pt>
                <c:pt idx="1024">
                  <c:v>13021.846840266953</c:v>
                </c:pt>
                <c:pt idx="1025">
                  <c:v>11809.346840266953</c:v>
                </c:pt>
                <c:pt idx="1026">
                  <c:v>11534.346840266953</c:v>
                </c:pt>
                <c:pt idx="1027">
                  <c:v>11534.346840266953</c:v>
                </c:pt>
                <c:pt idx="1028">
                  <c:v>11534.346840266953</c:v>
                </c:pt>
                <c:pt idx="1029">
                  <c:v>14471.846840266953</c:v>
                </c:pt>
                <c:pt idx="1030">
                  <c:v>14471.846840266953</c:v>
                </c:pt>
                <c:pt idx="1031">
                  <c:v>14471.846840266953</c:v>
                </c:pt>
                <c:pt idx="1032">
                  <c:v>14471.846840266953</c:v>
                </c:pt>
                <c:pt idx="1033">
                  <c:v>14471.846840266953</c:v>
                </c:pt>
                <c:pt idx="1034">
                  <c:v>14471.846840266953</c:v>
                </c:pt>
                <c:pt idx="1035">
                  <c:v>14471.846840266953</c:v>
                </c:pt>
                <c:pt idx="1036">
                  <c:v>14471.846840266953</c:v>
                </c:pt>
                <c:pt idx="1037">
                  <c:v>14471.846840266953</c:v>
                </c:pt>
                <c:pt idx="1038">
                  <c:v>14471.846840266953</c:v>
                </c:pt>
                <c:pt idx="1039">
                  <c:v>14471.846840266953</c:v>
                </c:pt>
                <c:pt idx="1040">
                  <c:v>14471.846840266953</c:v>
                </c:pt>
                <c:pt idx="1041">
                  <c:v>14471.846840266953</c:v>
                </c:pt>
                <c:pt idx="1042">
                  <c:v>14471.846840266953</c:v>
                </c:pt>
                <c:pt idx="1043">
                  <c:v>14471.846840266953</c:v>
                </c:pt>
                <c:pt idx="1044">
                  <c:v>14471.846840266953</c:v>
                </c:pt>
                <c:pt idx="1045">
                  <c:v>14471.846840266953</c:v>
                </c:pt>
                <c:pt idx="1046">
                  <c:v>14471.846840266953</c:v>
                </c:pt>
                <c:pt idx="1047">
                  <c:v>14471.846840266953</c:v>
                </c:pt>
                <c:pt idx="1048">
                  <c:v>14471.846840266953</c:v>
                </c:pt>
                <c:pt idx="1049">
                  <c:v>14471.846840266953</c:v>
                </c:pt>
                <c:pt idx="1050">
                  <c:v>13884.346840266953</c:v>
                </c:pt>
                <c:pt idx="1051">
                  <c:v>14434.346840266953</c:v>
                </c:pt>
                <c:pt idx="1052">
                  <c:v>14434.346840266953</c:v>
                </c:pt>
                <c:pt idx="1053">
                  <c:v>14434.346840266953</c:v>
                </c:pt>
                <c:pt idx="1054">
                  <c:v>14434.346840266953</c:v>
                </c:pt>
                <c:pt idx="1055">
                  <c:v>14434.346840266953</c:v>
                </c:pt>
                <c:pt idx="1056">
                  <c:v>14434.346840266953</c:v>
                </c:pt>
                <c:pt idx="1057">
                  <c:v>14434.346840266953</c:v>
                </c:pt>
                <c:pt idx="1058">
                  <c:v>13548.031637398179</c:v>
                </c:pt>
                <c:pt idx="1059">
                  <c:v>13623.031637398179</c:v>
                </c:pt>
                <c:pt idx="1060">
                  <c:v>13260.531637398179</c:v>
                </c:pt>
                <c:pt idx="1061">
                  <c:v>14548.031637398179</c:v>
                </c:pt>
                <c:pt idx="1062">
                  <c:v>14548.031637398179</c:v>
                </c:pt>
                <c:pt idx="1063">
                  <c:v>14548.031637398179</c:v>
                </c:pt>
                <c:pt idx="1064">
                  <c:v>14548.031637398179</c:v>
                </c:pt>
                <c:pt idx="1065">
                  <c:v>14548.031637398179</c:v>
                </c:pt>
                <c:pt idx="1066">
                  <c:v>14548.031637398179</c:v>
                </c:pt>
                <c:pt idx="1067">
                  <c:v>14548.031637398179</c:v>
                </c:pt>
                <c:pt idx="1068">
                  <c:v>14548.031637398179</c:v>
                </c:pt>
                <c:pt idx="1069">
                  <c:v>14548.031637398179</c:v>
                </c:pt>
                <c:pt idx="1070">
                  <c:v>14548.031637398179</c:v>
                </c:pt>
                <c:pt idx="1071">
                  <c:v>14548.031637398179</c:v>
                </c:pt>
                <c:pt idx="1072">
                  <c:v>14548.031637398179</c:v>
                </c:pt>
                <c:pt idx="1073">
                  <c:v>14548.031637398179</c:v>
                </c:pt>
                <c:pt idx="1074">
                  <c:v>14885.531637398179</c:v>
                </c:pt>
                <c:pt idx="1075">
                  <c:v>14885.531637398179</c:v>
                </c:pt>
                <c:pt idx="1076">
                  <c:v>14885.531637398179</c:v>
                </c:pt>
                <c:pt idx="1077">
                  <c:v>14885.531637398179</c:v>
                </c:pt>
                <c:pt idx="1078">
                  <c:v>14885.531637398179</c:v>
                </c:pt>
                <c:pt idx="1079">
                  <c:v>14885.531637398179</c:v>
                </c:pt>
                <c:pt idx="1080">
                  <c:v>14648.031637398179</c:v>
                </c:pt>
                <c:pt idx="1081">
                  <c:v>15598.031637398179</c:v>
                </c:pt>
                <c:pt idx="1082">
                  <c:v>15598.031637398179</c:v>
                </c:pt>
                <c:pt idx="1083">
                  <c:v>15598.031637398179</c:v>
                </c:pt>
                <c:pt idx="1084">
                  <c:v>15598.031637398179</c:v>
                </c:pt>
                <c:pt idx="1085">
                  <c:v>15598.031637398179</c:v>
                </c:pt>
                <c:pt idx="1086">
                  <c:v>15598.031637398179</c:v>
                </c:pt>
                <c:pt idx="1087">
                  <c:v>15598.031637398179</c:v>
                </c:pt>
                <c:pt idx="1088">
                  <c:v>15598.031637398179</c:v>
                </c:pt>
                <c:pt idx="1089">
                  <c:v>15598.031637398179</c:v>
                </c:pt>
                <c:pt idx="1090">
                  <c:v>15598.031637398179</c:v>
                </c:pt>
                <c:pt idx="1091">
                  <c:v>15598.031637398179</c:v>
                </c:pt>
                <c:pt idx="1092">
                  <c:v>15598.031637398179</c:v>
                </c:pt>
                <c:pt idx="1093">
                  <c:v>15598.031637398179</c:v>
                </c:pt>
                <c:pt idx="1094">
                  <c:v>15598.031637398179</c:v>
                </c:pt>
                <c:pt idx="1095">
                  <c:v>15598.031637398179</c:v>
                </c:pt>
                <c:pt idx="1096">
                  <c:v>15598.031637398179</c:v>
                </c:pt>
                <c:pt idx="1097">
                  <c:v>15598.031637398179</c:v>
                </c:pt>
                <c:pt idx="1098">
                  <c:v>15598.031637398179</c:v>
                </c:pt>
                <c:pt idx="1099">
                  <c:v>15598.031637398179</c:v>
                </c:pt>
                <c:pt idx="1100">
                  <c:v>15598.031637398179</c:v>
                </c:pt>
                <c:pt idx="1101">
                  <c:v>15598.031637398179</c:v>
                </c:pt>
                <c:pt idx="1102">
                  <c:v>15598.031637398179</c:v>
                </c:pt>
                <c:pt idx="1103">
                  <c:v>15598.031637398179</c:v>
                </c:pt>
                <c:pt idx="1104">
                  <c:v>15598.031637398179</c:v>
                </c:pt>
                <c:pt idx="1105">
                  <c:v>15598.031637398179</c:v>
                </c:pt>
                <c:pt idx="1106">
                  <c:v>15598.031637398179</c:v>
                </c:pt>
                <c:pt idx="1107">
                  <c:v>15598.031637398179</c:v>
                </c:pt>
                <c:pt idx="1108">
                  <c:v>16523.031637398177</c:v>
                </c:pt>
                <c:pt idx="1109">
                  <c:v>16523.031637398177</c:v>
                </c:pt>
                <c:pt idx="1110">
                  <c:v>16523.031637398177</c:v>
                </c:pt>
                <c:pt idx="1111">
                  <c:v>16523.031637398177</c:v>
                </c:pt>
                <c:pt idx="1112">
                  <c:v>16523.031637398177</c:v>
                </c:pt>
                <c:pt idx="1113">
                  <c:v>16523.031637398177</c:v>
                </c:pt>
                <c:pt idx="1114">
                  <c:v>16523.031637398177</c:v>
                </c:pt>
                <c:pt idx="1115">
                  <c:v>16523.031637398177</c:v>
                </c:pt>
                <c:pt idx="1116">
                  <c:v>16523.031637398177</c:v>
                </c:pt>
                <c:pt idx="1117">
                  <c:v>16523.031637398177</c:v>
                </c:pt>
                <c:pt idx="1118">
                  <c:v>16523.031637398177</c:v>
                </c:pt>
                <c:pt idx="1119">
                  <c:v>16523.031637398177</c:v>
                </c:pt>
                <c:pt idx="1120">
                  <c:v>16523.031637398177</c:v>
                </c:pt>
                <c:pt idx="1121">
                  <c:v>16523.031637398177</c:v>
                </c:pt>
                <c:pt idx="1122">
                  <c:v>16523.031637398177</c:v>
                </c:pt>
                <c:pt idx="1123">
                  <c:v>16348.031637398177</c:v>
                </c:pt>
                <c:pt idx="1124">
                  <c:v>16560.531637398177</c:v>
                </c:pt>
                <c:pt idx="1125">
                  <c:v>16560.531637398177</c:v>
                </c:pt>
                <c:pt idx="1126">
                  <c:v>16560.531637398177</c:v>
                </c:pt>
                <c:pt idx="1127">
                  <c:v>16560.531637398177</c:v>
                </c:pt>
                <c:pt idx="1128">
                  <c:v>16560.531637398177</c:v>
                </c:pt>
                <c:pt idx="1129">
                  <c:v>16560.531637398177</c:v>
                </c:pt>
                <c:pt idx="1130">
                  <c:v>16560.531637398177</c:v>
                </c:pt>
                <c:pt idx="1131">
                  <c:v>16560.531637398177</c:v>
                </c:pt>
                <c:pt idx="1132">
                  <c:v>16560.531637398177</c:v>
                </c:pt>
                <c:pt idx="1133">
                  <c:v>16560.531637398177</c:v>
                </c:pt>
                <c:pt idx="1134">
                  <c:v>16798.031637398177</c:v>
                </c:pt>
                <c:pt idx="1135">
                  <c:v>16798.031637398177</c:v>
                </c:pt>
                <c:pt idx="1136">
                  <c:v>16873.031637398177</c:v>
                </c:pt>
                <c:pt idx="1137">
                  <c:v>16873.031637398177</c:v>
                </c:pt>
                <c:pt idx="1138">
                  <c:v>17048.031637398177</c:v>
                </c:pt>
                <c:pt idx="1139">
                  <c:v>17048.031637398177</c:v>
                </c:pt>
                <c:pt idx="1140">
                  <c:v>17048.031637398177</c:v>
                </c:pt>
                <c:pt idx="1141">
                  <c:v>17048.031637398177</c:v>
                </c:pt>
                <c:pt idx="1142">
                  <c:v>16823.031637398177</c:v>
                </c:pt>
                <c:pt idx="1143">
                  <c:v>17373.031637398177</c:v>
                </c:pt>
                <c:pt idx="1144">
                  <c:v>17373.031637398177</c:v>
                </c:pt>
                <c:pt idx="1145">
                  <c:v>17373.031637398177</c:v>
                </c:pt>
                <c:pt idx="1146">
                  <c:v>17373.031637398177</c:v>
                </c:pt>
                <c:pt idx="1147">
                  <c:v>17373.031637398177</c:v>
                </c:pt>
                <c:pt idx="1148">
                  <c:v>19385.531637398177</c:v>
                </c:pt>
                <c:pt idx="1149">
                  <c:v>19385.531637398177</c:v>
                </c:pt>
                <c:pt idx="1150">
                  <c:v>19385.531637398177</c:v>
                </c:pt>
                <c:pt idx="1151">
                  <c:v>19385.531637398177</c:v>
                </c:pt>
                <c:pt idx="1152">
                  <c:v>19385.531637398177</c:v>
                </c:pt>
                <c:pt idx="1153">
                  <c:v>19385.531637398177</c:v>
                </c:pt>
                <c:pt idx="1154">
                  <c:v>19385.531637398177</c:v>
                </c:pt>
                <c:pt idx="1155">
                  <c:v>19635.531637398177</c:v>
                </c:pt>
                <c:pt idx="1156">
                  <c:v>19635.531637398177</c:v>
                </c:pt>
                <c:pt idx="1157">
                  <c:v>19460.531637398177</c:v>
                </c:pt>
                <c:pt idx="1158">
                  <c:v>19548.031637398177</c:v>
                </c:pt>
                <c:pt idx="1159">
                  <c:v>19548.031637398177</c:v>
                </c:pt>
                <c:pt idx="1160">
                  <c:v>19548.031637398177</c:v>
                </c:pt>
                <c:pt idx="1161">
                  <c:v>19548.031637398177</c:v>
                </c:pt>
                <c:pt idx="1162">
                  <c:v>19548.031637398177</c:v>
                </c:pt>
                <c:pt idx="1163">
                  <c:v>19548.031637398177</c:v>
                </c:pt>
                <c:pt idx="1164">
                  <c:v>22760.531637398177</c:v>
                </c:pt>
                <c:pt idx="1165">
                  <c:v>22760.531637398177</c:v>
                </c:pt>
                <c:pt idx="1166">
                  <c:v>22760.531637398177</c:v>
                </c:pt>
                <c:pt idx="1167">
                  <c:v>22760.531637398177</c:v>
                </c:pt>
                <c:pt idx="1168">
                  <c:v>22760.531637398177</c:v>
                </c:pt>
                <c:pt idx="1169">
                  <c:v>22760.531637398177</c:v>
                </c:pt>
                <c:pt idx="1170">
                  <c:v>22760.531637398177</c:v>
                </c:pt>
                <c:pt idx="1171">
                  <c:v>22760.531637398177</c:v>
                </c:pt>
                <c:pt idx="1172">
                  <c:v>22760.531637398177</c:v>
                </c:pt>
                <c:pt idx="1173">
                  <c:v>22760.531637398177</c:v>
                </c:pt>
                <c:pt idx="1174">
                  <c:v>22760.531637398177</c:v>
                </c:pt>
                <c:pt idx="1175">
                  <c:v>22760.531637398177</c:v>
                </c:pt>
                <c:pt idx="1176">
                  <c:v>22760.531637398177</c:v>
                </c:pt>
                <c:pt idx="1177">
                  <c:v>22760.531637398177</c:v>
                </c:pt>
                <c:pt idx="1178">
                  <c:v>22760.531637398177</c:v>
                </c:pt>
                <c:pt idx="1179">
                  <c:v>22760.531637398177</c:v>
                </c:pt>
                <c:pt idx="1180">
                  <c:v>22760.531637398177</c:v>
                </c:pt>
                <c:pt idx="1181">
                  <c:v>22760.531637398177</c:v>
                </c:pt>
                <c:pt idx="1182">
                  <c:v>22760.531637398177</c:v>
                </c:pt>
                <c:pt idx="1183">
                  <c:v>22523.031637398177</c:v>
                </c:pt>
                <c:pt idx="1184">
                  <c:v>22523.031637398177</c:v>
                </c:pt>
                <c:pt idx="1185">
                  <c:v>22523.031637398177</c:v>
                </c:pt>
                <c:pt idx="1186">
                  <c:v>22523.031637398177</c:v>
                </c:pt>
                <c:pt idx="1187">
                  <c:v>22523.031637398177</c:v>
                </c:pt>
                <c:pt idx="1188">
                  <c:v>22523.031637398177</c:v>
                </c:pt>
                <c:pt idx="1189">
                  <c:v>22523.031637398177</c:v>
                </c:pt>
                <c:pt idx="1190">
                  <c:v>22523.031637398177</c:v>
                </c:pt>
                <c:pt idx="1191">
                  <c:v>22523.031637398177</c:v>
                </c:pt>
                <c:pt idx="1192">
                  <c:v>22523.031637398177</c:v>
                </c:pt>
                <c:pt idx="1193">
                  <c:v>22523.031637398177</c:v>
                </c:pt>
                <c:pt idx="1194">
                  <c:v>22523.031637398177</c:v>
                </c:pt>
                <c:pt idx="1195">
                  <c:v>22523.031637398177</c:v>
                </c:pt>
                <c:pt idx="1196">
                  <c:v>22523.031637398177</c:v>
                </c:pt>
                <c:pt idx="1197">
                  <c:v>22523.031637398177</c:v>
                </c:pt>
                <c:pt idx="1198">
                  <c:v>22523.031637398177</c:v>
                </c:pt>
                <c:pt idx="1199">
                  <c:v>22523.031637398177</c:v>
                </c:pt>
                <c:pt idx="1200">
                  <c:v>22523.031637398177</c:v>
                </c:pt>
                <c:pt idx="1201">
                  <c:v>22523.031637398177</c:v>
                </c:pt>
                <c:pt idx="1202">
                  <c:v>22523.031637398177</c:v>
                </c:pt>
                <c:pt idx="1203">
                  <c:v>22523.031637398177</c:v>
                </c:pt>
                <c:pt idx="1204">
                  <c:v>22523.031637398177</c:v>
                </c:pt>
                <c:pt idx="1205">
                  <c:v>22523.031637398177</c:v>
                </c:pt>
                <c:pt idx="1206">
                  <c:v>22523.031637398177</c:v>
                </c:pt>
                <c:pt idx="1207">
                  <c:v>24373.031637398177</c:v>
                </c:pt>
                <c:pt idx="1208">
                  <c:v>24373.031637398177</c:v>
                </c:pt>
                <c:pt idx="1209">
                  <c:v>24373.031637398177</c:v>
                </c:pt>
                <c:pt idx="1210">
                  <c:v>24373.031637398177</c:v>
                </c:pt>
                <c:pt idx="1211">
                  <c:v>24373.031637398177</c:v>
                </c:pt>
                <c:pt idx="1212">
                  <c:v>24373.031637398177</c:v>
                </c:pt>
                <c:pt idx="1213">
                  <c:v>24373.031637398177</c:v>
                </c:pt>
                <c:pt idx="1214">
                  <c:v>25210.531637398177</c:v>
                </c:pt>
                <c:pt idx="1215">
                  <c:v>25210.531637398177</c:v>
                </c:pt>
                <c:pt idx="1216">
                  <c:v>25210.531637398177</c:v>
                </c:pt>
                <c:pt idx="1217">
                  <c:v>25210.531637398177</c:v>
                </c:pt>
                <c:pt idx="1218">
                  <c:v>25210.531637398177</c:v>
                </c:pt>
                <c:pt idx="1219">
                  <c:v>25210.531637398177</c:v>
                </c:pt>
                <c:pt idx="1220">
                  <c:v>25210.531637398177</c:v>
                </c:pt>
                <c:pt idx="1221">
                  <c:v>25210.531637398177</c:v>
                </c:pt>
                <c:pt idx="1222">
                  <c:v>25210.531637398177</c:v>
                </c:pt>
                <c:pt idx="1223">
                  <c:v>25210.531637398177</c:v>
                </c:pt>
                <c:pt idx="1224">
                  <c:v>25210.531637398177</c:v>
                </c:pt>
                <c:pt idx="1225">
                  <c:v>25210.531637398177</c:v>
                </c:pt>
                <c:pt idx="1226">
                  <c:v>25210.531637398177</c:v>
                </c:pt>
                <c:pt idx="1227">
                  <c:v>25210.531637398177</c:v>
                </c:pt>
                <c:pt idx="1228">
                  <c:v>25210.531637398177</c:v>
                </c:pt>
                <c:pt idx="1229">
                  <c:v>25210.531637398177</c:v>
                </c:pt>
                <c:pt idx="1230">
                  <c:v>25210.531637398177</c:v>
                </c:pt>
                <c:pt idx="1231">
                  <c:v>25210.531637398177</c:v>
                </c:pt>
                <c:pt idx="1232">
                  <c:v>25210.531637398177</c:v>
                </c:pt>
                <c:pt idx="1233">
                  <c:v>25210.531637398177</c:v>
                </c:pt>
                <c:pt idx="1234">
                  <c:v>25210.531637398177</c:v>
                </c:pt>
                <c:pt idx="1235">
                  <c:v>24168.638106352857</c:v>
                </c:pt>
                <c:pt idx="1236">
                  <c:v>23306.138106352857</c:v>
                </c:pt>
                <c:pt idx="1237">
                  <c:v>23306.138106352857</c:v>
                </c:pt>
                <c:pt idx="1238">
                  <c:v>23306.138106352857</c:v>
                </c:pt>
                <c:pt idx="1239">
                  <c:v>23406.138106352857</c:v>
                </c:pt>
                <c:pt idx="1240">
                  <c:v>23406.138106352857</c:v>
                </c:pt>
                <c:pt idx="1241">
                  <c:v>23606.138106352857</c:v>
                </c:pt>
                <c:pt idx="1242">
                  <c:v>23606.138106352857</c:v>
                </c:pt>
                <c:pt idx="1243">
                  <c:v>23606.138106352857</c:v>
                </c:pt>
                <c:pt idx="1244">
                  <c:v>23606.138106352857</c:v>
                </c:pt>
                <c:pt idx="1245">
                  <c:v>23606.138106352857</c:v>
                </c:pt>
                <c:pt idx="1246">
                  <c:v>23606.138106352857</c:v>
                </c:pt>
                <c:pt idx="1247">
                  <c:v>23606.138106352857</c:v>
                </c:pt>
                <c:pt idx="1248">
                  <c:v>22993.638106352857</c:v>
                </c:pt>
                <c:pt idx="1249">
                  <c:v>22993.638106352857</c:v>
                </c:pt>
                <c:pt idx="1250">
                  <c:v>22993.638106352857</c:v>
                </c:pt>
                <c:pt idx="1251">
                  <c:v>22993.638106352857</c:v>
                </c:pt>
                <c:pt idx="1252">
                  <c:v>22993.638106352857</c:v>
                </c:pt>
                <c:pt idx="1253">
                  <c:v>22993.638106352857</c:v>
                </c:pt>
                <c:pt idx="1254">
                  <c:v>22993.638106352857</c:v>
                </c:pt>
                <c:pt idx="1255">
                  <c:v>22993.638106352857</c:v>
                </c:pt>
                <c:pt idx="1256">
                  <c:v>22993.638106352857</c:v>
                </c:pt>
                <c:pt idx="1257">
                  <c:v>22993.638106352857</c:v>
                </c:pt>
                <c:pt idx="1258">
                  <c:v>22993.638106352857</c:v>
                </c:pt>
                <c:pt idx="1259">
                  <c:v>22993.638106352857</c:v>
                </c:pt>
                <c:pt idx="1260">
                  <c:v>22668.638106352857</c:v>
                </c:pt>
                <c:pt idx="1261">
                  <c:v>23093.638106352857</c:v>
                </c:pt>
                <c:pt idx="1262">
                  <c:v>23093.638106352857</c:v>
                </c:pt>
                <c:pt idx="1263">
                  <c:v>22993.638106352857</c:v>
                </c:pt>
                <c:pt idx="1264">
                  <c:v>22806.138106352857</c:v>
                </c:pt>
                <c:pt idx="1265">
                  <c:v>22806.138106352857</c:v>
                </c:pt>
                <c:pt idx="1266">
                  <c:v>22806.138106352857</c:v>
                </c:pt>
                <c:pt idx="1267">
                  <c:v>22806.138106352857</c:v>
                </c:pt>
                <c:pt idx="1268">
                  <c:v>22668.638106352857</c:v>
                </c:pt>
                <c:pt idx="1269">
                  <c:v>22443.638106352857</c:v>
                </c:pt>
                <c:pt idx="1270">
                  <c:v>22443.638106352857</c:v>
                </c:pt>
                <c:pt idx="1271">
                  <c:v>23743.638106352857</c:v>
                </c:pt>
                <c:pt idx="1272">
                  <c:v>23743.638106352857</c:v>
                </c:pt>
                <c:pt idx="1273">
                  <c:v>23743.638106352857</c:v>
                </c:pt>
                <c:pt idx="1274">
                  <c:v>23743.638106352857</c:v>
                </c:pt>
                <c:pt idx="1275">
                  <c:v>23743.638106352857</c:v>
                </c:pt>
                <c:pt idx="1276">
                  <c:v>23743.638106352857</c:v>
                </c:pt>
                <c:pt idx="1277">
                  <c:v>23743.638106352857</c:v>
                </c:pt>
                <c:pt idx="1278">
                  <c:v>25668.638106352857</c:v>
                </c:pt>
                <c:pt idx="1279">
                  <c:v>25668.638106352857</c:v>
                </c:pt>
                <c:pt idx="1280">
                  <c:v>25668.638106352857</c:v>
                </c:pt>
                <c:pt idx="1281">
                  <c:v>25668.638106352857</c:v>
                </c:pt>
                <c:pt idx="1282">
                  <c:v>25668.638106352857</c:v>
                </c:pt>
                <c:pt idx="1283">
                  <c:v>25668.638106352857</c:v>
                </c:pt>
                <c:pt idx="1284">
                  <c:v>25668.638106352857</c:v>
                </c:pt>
                <c:pt idx="1285">
                  <c:v>25668.638106352857</c:v>
                </c:pt>
                <c:pt idx="1286">
                  <c:v>25668.638106352857</c:v>
                </c:pt>
                <c:pt idx="1287">
                  <c:v>25668.638106352857</c:v>
                </c:pt>
                <c:pt idx="1288">
                  <c:v>25668.638106352857</c:v>
                </c:pt>
                <c:pt idx="1289">
                  <c:v>25668.638106352857</c:v>
                </c:pt>
                <c:pt idx="1290">
                  <c:v>25668.638106352857</c:v>
                </c:pt>
                <c:pt idx="1291">
                  <c:v>25668.638106352857</c:v>
                </c:pt>
                <c:pt idx="1292">
                  <c:v>25668.638106352857</c:v>
                </c:pt>
                <c:pt idx="1293">
                  <c:v>25668.638106352857</c:v>
                </c:pt>
                <c:pt idx="1294">
                  <c:v>25668.638106352857</c:v>
                </c:pt>
                <c:pt idx="1295">
                  <c:v>25668.638106352857</c:v>
                </c:pt>
                <c:pt idx="1296">
                  <c:v>25668.638106352857</c:v>
                </c:pt>
                <c:pt idx="1297">
                  <c:v>25668.638106352857</c:v>
                </c:pt>
                <c:pt idx="1298">
                  <c:v>25668.638106352857</c:v>
                </c:pt>
                <c:pt idx="1299">
                  <c:v>25668.638106352857</c:v>
                </c:pt>
                <c:pt idx="1300">
                  <c:v>25668.638106352857</c:v>
                </c:pt>
                <c:pt idx="1301">
                  <c:v>25668.638106352857</c:v>
                </c:pt>
                <c:pt idx="1302">
                  <c:v>25668.638106352857</c:v>
                </c:pt>
                <c:pt idx="1303">
                  <c:v>25668.638106352857</c:v>
                </c:pt>
                <c:pt idx="1304">
                  <c:v>25668.638106352857</c:v>
                </c:pt>
                <c:pt idx="1305">
                  <c:v>25693.638106352857</c:v>
                </c:pt>
                <c:pt idx="1306">
                  <c:v>25268.638106352857</c:v>
                </c:pt>
                <c:pt idx="1307">
                  <c:v>25268.638106352857</c:v>
                </c:pt>
                <c:pt idx="1308">
                  <c:v>25268.638106352857</c:v>
                </c:pt>
                <c:pt idx="1309">
                  <c:v>24631.138106352857</c:v>
                </c:pt>
                <c:pt idx="1310">
                  <c:v>24056.138106352857</c:v>
                </c:pt>
                <c:pt idx="1311">
                  <c:v>23806.138106352857</c:v>
                </c:pt>
                <c:pt idx="1312">
                  <c:v>27068.638106352857</c:v>
                </c:pt>
                <c:pt idx="1313">
                  <c:v>27068.638106352857</c:v>
                </c:pt>
                <c:pt idx="1314">
                  <c:v>27068.638106352857</c:v>
                </c:pt>
                <c:pt idx="1315">
                  <c:v>27068.638106352857</c:v>
                </c:pt>
                <c:pt idx="1316">
                  <c:v>27068.638106352857</c:v>
                </c:pt>
                <c:pt idx="1317">
                  <c:v>27068.638106352857</c:v>
                </c:pt>
                <c:pt idx="1318">
                  <c:v>27068.638106352857</c:v>
                </c:pt>
                <c:pt idx="1319">
                  <c:v>27068.638106352857</c:v>
                </c:pt>
                <c:pt idx="1320">
                  <c:v>27068.638106352857</c:v>
                </c:pt>
                <c:pt idx="1321">
                  <c:v>27068.638106352857</c:v>
                </c:pt>
                <c:pt idx="1322">
                  <c:v>27068.638106352857</c:v>
                </c:pt>
                <c:pt idx="1323">
                  <c:v>27068.638106352857</c:v>
                </c:pt>
                <c:pt idx="1324">
                  <c:v>27068.638106352857</c:v>
                </c:pt>
                <c:pt idx="1325">
                  <c:v>27068.638106352857</c:v>
                </c:pt>
                <c:pt idx="1326">
                  <c:v>26681.138106352857</c:v>
                </c:pt>
                <c:pt idx="1327">
                  <c:v>26531.138106352857</c:v>
                </c:pt>
                <c:pt idx="1328">
                  <c:v>26531.138106352857</c:v>
                </c:pt>
                <c:pt idx="1329">
                  <c:v>26531.138106352857</c:v>
                </c:pt>
                <c:pt idx="1330">
                  <c:v>27206.138106352857</c:v>
                </c:pt>
                <c:pt idx="1331">
                  <c:v>27206.138106352857</c:v>
                </c:pt>
                <c:pt idx="1332">
                  <c:v>27206.138106352857</c:v>
                </c:pt>
                <c:pt idx="1333">
                  <c:v>27206.138106352857</c:v>
                </c:pt>
                <c:pt idx="1334">
                  <c:v>27206.138106352857</c:v>
                </c:pt>
                <c:pt idx="1335">
                  <c:v>27206.138106352857</c:v>
                </c:pt>
                <c:pt idx="1336">
                  <c:v>27206.138106352857</c:v>
                </c:pt>
                <c:pt idx="1337">
                  <c:v>27206.138106352857</c:v>
                </c:pt>
                <c:pt idx="1338">
                  <c:v>27206.138106352857</c:v>
                </c:pt>
                <c:pt idx="1339">
                  <c:v>27206.138106352857</c:v>
                </c:pt>
                <c:pt idx="1340">
                  <c:v>27206.138106352857</c:v>
                </c:pt>
                <c:pt idx="1341">
                  <c:v>27206.138106352857</c:v>
                </c:pt>
                <c:pt idx="1342">
                  <c:v>27206.138106352857</c:v>
                </c:pt>
                <c:pt idx="1343">
                  <c:v>27206.138106352857</c:v>
                </c:pt>
                <c:pt idx="1344">
                  <c:v>27206.138106352857</c:v>
                </c:pt>
                <c:pt idx="1345">
                  <c:v>27206.138106352857</c:v>
                </c:pt>
                <c:pt idx="1346">
                  <c:v>27206.138106352857</c:v>
                </c:pt>
                <c:pt idx="1347">
                  <c:v>27206.138106352857</c:v>
                </c:pt>
                <c:pt idx="1348">
                  <c:v>28943.638106352857</c:v>
                </c:pt>
                <c:pt idx="1349">
                  <c:v>28943.638106352857</c:v>
                </c:pt>
                <c:pt idx="1350">
                  <c:v>28943.638106352857</c:v>
                </c:pt>
                <c:pt idx="1351">
                  <c:v>28943.638106352857</c:v>
                </c:pt>
                <c:pt idx="1352">
                  <c:v>28943.638106352857</c:v>
                </c:pt>
                <c:pt idx="1353">
                  <c:v>28943.638106352857</c:v>
                </c:pt>
                <c:pt idx="1354">
                  <c:v>28943.638106352857</c:v>
                </c:pt>
                <c:pt idx="1355">
                  <c:v>28943.638106352857</c:v>
                </c:pt>
                <c:pt idx="1356">
                  <c:v>28943.638106352857</c:v>
                </c:pt>
                <c:pt idx="1357">
                  <c:v>28943.638106352857</c:v>
                </c:pt>
                <c:pt idx="1358">
                  <c:v>28943.638106352857</c:v>
                </c:pt>
                <c:pt idx="1359">
                  <c:v>28943.638106352857</c:v>
                </c:pt>
                <c:pt idx="1360">
                  <c:v>28943.638106352857</c:v>
                </c:pt>
                <c:pt idx="1361">
                  <c:v>28706.138106352857</c:v>
                </c:pt>
                <c:pt idx="1362">
                  <c:v>28456.138106352857</c:v>
                </c:pt>
                <c:pt idx="1363">
                  <c:v>28456.138106352857</c:v>
                </c:pt>
                <c:pt idx="1364">
                  <c:v>28456.138106352857</c:v>
                </c:pt>
                <c:pt idx="1365">
                  <c:v>28706.138106352857</c:v>
                </c:pt>
                <c:pt idx="1366">
                  <c:v>28706.138106352857</c:v>
                </c:pt>
                <c:pt idx="1367">
                  <c:v>28481.138106352857</c:v>
                </c:pt>
                <c:pt idx="1368">
                  <c:v>28131.138106352857</c:v>
                </c:pt>
                <c:pt idx="1369">
                  <c:v>31206.138106352857</c:v>
                </c:pt>
                <c:pt idx="1370">
                  <c:v>31206.138106352857</c:v>
                </c:pt>
                <c:pt idx="1371">
                  <c:v>31206.138106352857</c:v>
                </c:pt>
                <c:pt idx="1372">
                  <c:v>31206.138106352857</c:v>
                </c:pt>
                <c:pt idx="1373">
                  <c:v>31206.138106352857</c:v>
                </c:pt>
                <c:pt idx="1374">
                  <c:v>31206.138106352857</c:v>
                </c:pt>
                <c:pt idx="1375">
                  <c:v>31206.138106352857</c:v>
                </c:pt>
                <c:pt idx="1376">
                  <c:v>31206.138106352857</c:v>
                </c:pt>
                <c:pt idx="1377">
                  <c:v>31206.138106352857</c:v>
                </c:pt>
                <c:pt idx="1378">
                  <c:v>31206.138106352857</c:v>
                </c:pt>
                <c:pt idx="1379">
                  <c:v>31206.138106352857</c:v>
                </c:pt>
                <c:pt idx="1380">
                  <c:v>30681.138106352857</c:v>
                </c:pt>
                <c:pt idx="1381">
                  <c:v>31493.638106352857</c:v>
                </c:pt>
                <c:pt idx="1382">
                  <c:v>31493.638106352857</c:v>
                </c:pt>
                <c:pt idx="1383">
                  <c:v>31493.638106352857</c:v>
                </c:pt>
                <c:pt idx="1384">
                  <c:v>31493.638106352857</c:v>
                </c:pt>
                <c:pt idx="1385">
                  <c:v>31493.638106352857</c:v>
                </c:pt>
                <c:pt idx="1386">
                  <c:v>31493.638106352857</c:v>
                </c:pt>
                <c:pt idx="1387">
                  <c:v>31493.638106352857</c:v>
                </c:pt>
                <c:pt idx="1388">
                  <c:v>31081.138106352857</c:v>
                </c:pt>
                <c:pt idx="1389">
                  <c:v>31081.138106352857</c:v>
                </c:pt>
                <c:pt idx="1390">
                  <c:v>31081.138106352857</c:v>
                </c:pt>
                <c:pt idx="1391">
                  <c:v>31081.138106352857</c:v>
                </c:pt>
                <c:pt idx="1392">
                  <c:v>31081.138106352857</c:v>
                </c:pt>
                <c:pt idx="1393">
                  <c:v>31081.138106352857</c:v>
                </c:pt>
                <c:pt idx="1394">
                  <c:v>31081.138106352857</c:v>
                </c:pt>
                <c:pt idx="1395">
                  <c:v>31081.138106352857</c:v>
                </c:pt>
                <c:pt idx="1396">
                  <c:v>32856.138106352853</c:v>
                </c:pt>
                <c:pt idx="1397">
                  <c:v>32856.138106352853</c:v>
                </c:pt>
                <c:pt idx="1398">
                  <c:v>32856.138106352853</c:v>
                </c:pt>
                <c:pt idx="1399">
                  <c:v>32856.138106352853</c:v>
                </c:pt>
                <c:pt idx="1400">
                  <c:v>32856.138106352853</c:v>
                </c:pt>
                <c:pt idx="1401">
                  <c:v>32856.138106352853</c:v>
                </c:pt>
                <c:pt idx="1402">
                  <c:v>32856.138106352853</c:v>
                </c:pt>
                <c:pt idx="1403">
                  <c:v>32856.138106352853</c:v>
                </c:pt>
                <c:pt idx="1404">
                  <c:v>32856.138106352853</c:v>
                </c:pt>
                <c:pt idx="1405">
                  <c:v>32856.138106352853</c:v>
                </c:pt>
                <c:pt idx="1406">
                  <c:v>32856.138106352853</c:v>
                </c:pt>
                <c:pt idx="1407">
                  <c:v>32856.138106352853</c:v>
                </c:pt>
                <c:pt idx="1408">
                  <c:v>32856.138106352853</c:v>
                </c:pt>
                <c:pt idx="1409">
                  <c:v>32856.138106352853</c:v>
                </c:pt>
                <c:pt idx="1410">
                  <c:v>32856.138106352853</c:v>
                </c:pt>
                <c:pt idx="1411">
                  <c:v>32856.138106352853</c:v>
                </c:pt>
                <c:pt idx="1412">
                  <c:v>32856.138106352853</c:v>
                </c:pt>
                <c:pt idx="1413">
                  <c:v>32856.138106352853</c:v>
                </c:pt>
                <c:pt idx="1414">
                  <c:v>32856.138106352853</c:v>
                </c:pt>
                <c:pt idx="1415">
                  <c:v>32856.138106352853</c:v>
                </c:pt>
                <c:pt idx="1416">
                  <c:v>32856.138106352853</c:v>
                </c:pt>
                <c:pt idx="1417">
                  <c:v>32856.138106352853</c:v>
                </c:pt>
                <c:pt idx="1418">
                  <c:v>32856.138106352853</c:v>
                </c:pt>
                <c:pt idx="1419">
                  <c:v>32856.138106352853</c:v>
                </c:pt>
                <c:pt idx="1420">
                  <c:v>32856.138106352853</c:v>
                </c:pt>
                <c:pt idx="1421">
                  <c:v>32856.138106352853</c:v>
                </c:pt>
                <c:pt idx="1422">
                  <c:v>31689.834447917281</c:v>
                </c:pt>
                <c:pt idx="1423">
                  <c:v>31339.834447917281</c:v>
                </c:pt>
                <c:pt idx="1424">
                  <c:v>31402.334447917281</c:v>
                </c:pt>
                <c:pt idx="1425">
                  <c:v>31227.334447917281</c:v>
                </c:pt>
                <c:pt idx="1426">
                  <c:v>31227.334447917281</c:v>
                </c:pt>
                <c:pt idx="1427">
                  <c:v>31227.334447917281</c:v>
                </c:pt>
                <c:pt idx="1428">
                  <c:v>31327.334447917281</c:v>
                </c:pt>
                <c:pt idx="1429">
                  <c:v>31039.834447917281</c:v>
                </c:pt>
                <c:pt idx="1430">
                  <c:v>31720.016184937514</c:v>
                </c:pt>
                <c:pt idx="1431">
                  <c:v>31720.016184937514</c:v>
                </c:pt>
                <c:pt idx="1432">
                  <c:v>31720.016184937514</c:v>
                </c:pt>
                <c:pt idx="1433">
                  <c:v>31720.016184937514</c:v>
                </c:pt>
                <c:pt idx="1434">
                  <c:v>31720.016184937514</c:v>
                </c:pt>
                <c:pt idx="1435">
                  <c:v>31720.016184937514</c:v>
                </c:pt>
                <c:pt idx="1436">
                  <c:v>31632.516184937514</c:v>
                </c:pt>
                <c:pt idx="1437">
                  <c:v>31532.516184937514</c:v>
                </c:pt>
                <c:pt idx="1438">
                  <c:v>31382.516184937514</c:v>
                </c:pt>
                <c:pt idx="1439">
                  <c:v>30545.016184937514</c:v>
                </c:pt>
                <c:pt idx="1440">
                  <c:v>30545.016184937514</c:v>
                </c:pt>
                <c:pt idx="1441">
                  <c:v>30545.016184937514</c:v>
                </c:pt>
                <c:pt idx="1442">
                  <c:v>31332.516184937514</c:v>
                </c:pt>
                <c:pt idx="1443">
                  <c:v>31332.516184937514</c:v>
                </c:pt>
                <c:pt idx="1444">
                  <c:v>31332.516184937514</c:v>
                </c:pt>
                <c:pt idx="1445">
                  <c:v>30970.016184937514</c:v>
                </c:pt>
                <c:pt idx="1446">
                  <c:v>30970.016184937514</c:v>
                </c:pt>
                <c:pt idx="1447">
                  <c:v>30970.016184937514</c:v>
                </c:pt>
                <c:pt idx="1448">
                  <c:v>30970.016184937514</c:v>
                </c:pt>
                <c:pt idx="1449">
                  <c:v>30970.016184937514</c:v>
                </c:pt>
                <c:pt idx="1450">
                  <c:v>30857.516184937514</c:v>
                </c:pt>
                <c:pt idx="1451">
                  <c:v>30857.516184937514</c:v>
                </c:pt>
                <c:pt idx="1452">
                  <c:v>31045.016184937514</c:v>
                </c:pt>
                <c:pt idx="1453">
                  <c:v>31045.016184937514</c:v>
                </c:pt>
                <c:pt idx="1454">
                  <c:v>31045.016184937514</c:v>
                </c:pt>
                <c:pt idx="1455">
                  <c:v>31045.016184937514</c:v>
                </c:pt>
                <c:pt idx="1456">
                  <c:v>31045.016184937514</c:v>
                </c:pt>
                <c:pt idx="1457">
                  <c:v>31045.016184937514</c:v>
                </c:pt>
                <c:pt idx="1458">
                  <c:v>31045.016184937514</c:v>
                </c:pt>
                <c:pt idx="1459">
                  <c:v>30832.516184937514</c:v>
                </c:pt>
                <c:pt idx="1460">
                  <c:v>30832.516184937514</c:v>
                </c:pt>
                <c:pt idx="1461">
                  <c:v>30832.516184937514</c:v>
                </c:pt>
                <c:pt idx="1462">
                  <c:v>30832.516184937514</c:v>
                </c:pt>
                <c:pt idx="1463">
                  <c:v>30832.516184937514</c:v>
                </c:pt>
                <c:pt idx="1464">
                  <c:v>30832.516184937514</c:v>
                </c:pt>
                <c:pt idx="1465">
                  <c:v>30832.516184937514</c:v>
                </c:pt>
                <c:pt idx="1466">
                  <c:v>30832.516184937514</c:v>
                </c:pt>
                <c:pt idx="1467">
                  <c:v>30832.516184937514</c:v>
                </c:pt>
                <c:pt idx="1468">
                  <c:v>30832.516184937514</c:v>
                </c:pt>
                <c:pt idx="1469">
                  <c:v>30832.516184937514</c:v>
                </c:pt>
                <c:pt idx="1470">
                  <c:v>30832.516184937514</c:v>
                </c:pt>
                <c:pt idx="1471">
                  <c:v>30832.516184937514</c:v>
                </c:pt>
                <c:pt idx="1472">
                  <c:v>30832.516184937514</c:v>
                </c:pt>
                <c:pt idx="1473">
                  <c:v>30832.516184937514</c:v>
                </c:pt>
                <c:pt idx="1474">
                  <c:v>30832.516184937514</c:v>
                </c:pt>
                <c:pt idx="1475">
                  <c:v>30832.516184937514</c:v>
                </c:pt>
                <c:pt idx="1476">
                  <c:v>30832.516184937514</c:v>
                </c:pt>
                <c:pt idx="1477">
                  <c:v>30832.516184937514</c:v>
                </c:pt>
                <c:pt idx="1478">
                  <c:v>30832.516184937514</c:v>
                </c:pt>
                <c:pt idx="1479">
                  <c:v>30832.516184937514</c:v>
                </c:pt>
                <c:pt idx="1480">
                  <c:v>30832.516184937514</c:v>
                </c:pt>
                <c:pt idx="1481">
                  <c:v>30832.516184937514</c:v>
                </c:pt>
                <c:pt idx="1482">
                  <c:v>30832.516184937514</c:v>
                </c:pt>
                <c:pt idx="1483">
                  <c:v>30832.516184937514</c:v>
                </c:pt>
                <c:pt idx="1484">
                  <c:v>30832.516184937514</c:v>
                </c:pt>
                <c:pt idx="1485">
                  <c:v>30832.516184937514</c:v>
                </c:pt>
                <c:pt idx="1486">
                  <c:v>30832.516184937514</c:v>
                </c:pt>
                <c:pt idx="1487">
                  <c:v>30832.516184937514</c:v>
                </c:pt>
                <c:pt idx="1488">
                  <c:v>30832.516184937514</c:v>
                </c:pt>
                <c:pt idx="1489">
                  <c:v>30832.516184937514</c:v>
                </c:pt>
                <c:pt idx="1490">
                  <c:v>30832.516184937514</c:v>
                </c:pt>
                <c:pt idx="1491">
                  <c:v>30832.516184937514</c:v>
                </c:pt>
                <c:pt idx="1492">
                  <c:v>30832.516184937514</c:v>
                </c:pt>
                <c:pt idx="1493">
                  <c:v>30832.516184937514</c:v>
                </c:pt>
                <c:pt idx="1494">
                  <c:v>30320.016184937514</c:v>
                </c:pt>
                <c:pt idx="1495">
                  <c:v>34970.016184937514</c:v>
                </c:pt>
                <c:pt idx="1496">
                  <c:v>34970.016184937514</c:v>
                </c:pt>
                <c:pt idx="1497">
                  <c:v>34970.016184937514</c:v>
                </c:pt>
                <c:pt idx="1498">
                  <c:v>34970.016184937514</c:v>
                </c:pt>
                <c:pt idx="1499">
                  <c:v>34970.016184937514</c:v>
                </c:pt>
                <c:pt idx="1500">
                  <c:v>34970.016184937514</c:v>
                </c:pt>
                <c:pt idx="1501">
                  <c:v>34970.016184937514</c:v>
                </c:pt>
                <c:pt idx="1502">
                  <c:v>34970.016184937514</c:v>
                </c:pt>
                <c:pt idx="1503">
                  <c:v>34970.016184937514</c:v>
                </c:pt>
                <c:pt idx="1504">
                  <c:v>34970.016184937514</c:v>
                </c:pt>
                <c:pt idx="1505">
                  <c:v>34970.016184937514</c:v>
                </c:pt>
                <c:pt idx="1506">
                  <c:v>34970.016184937514</c:v>
                </c:pt>
                <c:pt idx="1507">
                  <c:v>35895.016184937514</c:v>
                </c:pt>
                <c:pt idx="1508">
                  <c:v>35895.016184937514</c:v>
                </c:pt>
                <c:pt idx="1509">
                  <c:v>35895.016184937514</c:v>
                </c:pt>
                <c:pt idx="1510">
                  <c:v>35895.016184937514</c:v>
                </c:pt>
                <c:pt idx="1511">
                  <c:v>35895.016184937514</c:v>
                </c:pt>
                <c:pt idx="1512">
                  <c:v>35895.016184937514</c:v>
                </c:pt>
                <c:pt idx="1513">
                  <c:v>35895.016184937514</c:v>
                </c:pt>
                <c:pt idx="1514">
                  <c:v>35895.016184937514</c:v>
                </c:pt>
                <c:pt idx="1515">
                  <c:v>35293.022053350309</c:v>
                </c:pt>
                <c:pt idx="1516">
                  <c:v>34455.522053350309</c:v>
                </c:pt>
                <c:pt idx="1517">
                  <c:v>33718.022053350309</c:v>
                </c:pt>
                <c:pt idx="1518">
                  <c:v>33718.022053350309</c:v>
                </c:pt>
                <c:pt idx="1519">
                  <c:v>33718.022053350309</c:v>
                </c:pt>
                <c:pt idx="1520">
                  <c:v>35818.022053350309</c:v>
                </c:pt>
                <c:pt idx="1521">
                  <c:v>35818.022053350309</c:v>
                </c:pt>
                <c:pt idx="1522">
                  <c:v>35818.022053350309</c:v>
                </c:pt>
                <c:pt idx="1523">
                  <c:v>35818.022053350309</c:v>
                </c:pt>
                <c:pt idx="1524">
                  <c:v>35818.022053350309</c:v>
                </c:pt>
                <c:pt idx="1525">
                  <c:v>35818.022053350309</c:v>
                </c:pt>
                <c:pt idx="1526">
                  <c:v>35818.022053350309</c:v>
                </c:pt>
                <c:pt idx="1527">
                  <c:v>35818.022053350309</c:v>
                </c:pt>
                <c:pt idx="1528">
                  <c:v>35818.022053350309</c:v>
                </c:pt>
                <c:pt idx="1529">
                  <c:v>35818.022053350309</c:v>
                </c:pt>
                <c:pt idx="1530">
                  <c:v>35818.022053350309</c:v>
                </c:pt>
                <c:pt idx="1531">
                  <c:v>35818.022053350309</c:v>
                </c:pt>
                <c:pt idx="1532">
                  <c:v>35818.022053350309</c:v>
                </c:pt>
                <c:pt idx="1533">
                  <c:v>35818.022053350309</c:v>
                </c:pt>
                <c:pt idx="1534">
                  <c:v>35818.022053350309</c:v>
                </c:pt>
                <c:pt idx="1535">
                  <c:v>35818.022053350309</c:v>
                </c:pt>
                <c:pt idx="1536">
                  <c:v>35818.022053350309</c:v>
                </c:pt>
                <c:pt idx="1537">
                  <c:v>35818.022053350309</c:v>
                </c:pt>
                <c:pt idx="1538">
                  <c:v>35818.022053350309</c:v>
                </c:pt>
                <c:pt idx="1539">
                  <c:v>35818.022053350309</c:v>
                </c:pt>
                <c:pt idx="1540">
                  <c:v>35818.022053350309</c:v>
                </c:pt>
                <c:pt idx="1541">
                  <c:v>35818.022053350309</c:v>
                </c:pt>
                <c:pt idx="1542">
                  <c:v>35818.022053350309</c:v>
                </c:pt>
                <c:pt idx="1543">
                  <c:v>35818.022053350309</c:v>
                </c:pt>
                <c:pt idx="1544">
                  <c:v>35818.022053350309</c:v>
                </c:pt>
                <c:pt idx="1545">
                  <c:v>35818.022053350309</c:v>
                </c:pt>
                <c:pt idx="1546">
                  <c:v>35818.022053350309</c:v>
                </c:pt>
                <c:pt idx="1547">
                  <c:v>35818.022053350309</c:v>
                </c:pt>
                <c:pt idx="1548">
                  <c:v>35818.022053350309</c:v>
                </c:pt>
                <c:pt idx="1549">
                  <c:v>35818.022053350309</c:v>
                </c:pt>
                <c:pt idx="1550">
                  <c:v>35818.022053350309</c:v>
                </c:pt>
                <c:pt idx="1551">
                  <c:v>35818.022053350309</c:v>
                </c:pt>
                <c:pt idx="1552">
                  <c:v>35818.022053350309</c:v>
                </c:pt>
                <c:pt idx="1553">
                  <c:v>35818.022053350309</c:v>
                </c:pt>
                <c:pt idx="1554">
                  <c:v>35818.022053350309</c:v>
                </c:pt>
                <c:pt idx="1555">
                  <c:v>35818.022053350309</c:v>
                </c:pt>
                <c:pt idx="1556">
                  <c:v>35818.022053350309</c:v>
                </c:pt>
                <c:pt idx="1557">
                  <c:v>35818.022053350309</c:v>
                </c:pt>
                <c:pt idx="1558">
                  <c:v>35818.022053350309</c:v>
                </c:pt>
                <c:pt idx="1559">
                  <c:v>35818.022053350309</c:v>
                </c:pt>
                <c:pt idx="1560">
                  <c:v>35818.022053350309</c:v>
                </c:pt>
                <c:pt idx="1561">
                  <c:v>35818.022053350309</c:v>
                </c:pt>
                <c:pt idx="1562">
                  <c:v>35818.022053350309</c:v>
                </c:pt>
                <c:pt idx="1563">
                  <c:v>35818.022053350309</c:v>
                </c:pt>
                <c:pt idx="1564">
                  <c:v>35818.022053350309</c:v>
                </c:pt>
                <c:pt idx="1565">
                  <c:v>35818.022053350309</c:v>
                </c:pt>
                <c:pt idx="1566">
                  <c:v>35818.022053350309</c:v>
                </c:pt>
                <c:pt idx="1567">
                  <c:v>35818.022053350309</c:v>
                </c:pt>
                <c:pt idx="1568">
                  <c:v>35818.022053350309</c:v>
                </c:pt>
                <c:pt idx="1569">
                  <c:v>35143.022053350309</c:v>
                </c:pt>
                <c:pt idx="1570">
                  <c:v>35568.022053350309</c:v>
                </c:pt>
                <c:pt idx="1571">
                  <c:v>34993.022053350309</c:v>
                </c:pt>
                <c:pt idx="1572">
                  <c:v>34093.022053350309</c:v>
                </c:pt>
                <c:pt idx="1573">
                  <c:v>36368.022053350309</c:v>
                </c:pt>
                <c:pt idx="1574">
                  <c:v>36368.022053350309</c:v>
                </c:pt>
                <c:pt idx="1575">
                  <c:v>36368.022053350309</c:v>
                </c:pt>
                <c:pt idx="1576">
                  <c:v>36368.022053350309</c:v>
                </c:pt>
                <c:pt idx="1577">
                  <c:v>36368.022053350309</c:v>
                </c:pt>
                <c:pt idx="1578">
                  <c:v>36430.522053350309</c:v>
                </c:pt>
                <c:pt idx="1579">
                  <c:v>36430.522053350309</c:v>
                </c:pt>
                <c:pt idx="1580">
                  <c:v>36430.522053350309</c:v>
                </c:pt>
                <c:pt idx="1581">
                  <c:v>36430.522053350309</c:v>
                </c:pt>
                <c:pt idx="1582">
                  <c:v>36430.522053350309</c:v>
                </c:pt>
                <c:pt idx="1583">
                  <c:v>36430.522053350309</c:v>
                </c:pt>
                <c:pt idx="1584">
                  <c:v>36430.522053350309</c:v>
                </c:pt>
                <c:pt idx="1585">
                  <c:v>36430.522053350309</c:v>
                </c:pt>
                <c:pt idx="1586">
                  <c:v>36430.522053350309</c:v>
                </c:pt>
                <c:pt idx="1587">
                  <c:v>36430.522053350309</c:v>
                </c:pt>
                <c:pt idx="1588">
                  <c:v>36430.522053350309</c:v>
                </c:pt>
                <c:pt idx="1589">
                  <c:v>36430.522053350309</c:v>
                </c:pt>
                <c:pt idx="1590">
                  <c:v>36430.522053350309</c:v>
                </c:pt>
                <c:pt idx="1591">
                  <c:v>36430.522053350309</c:v>
                </c:pt>
                <c:pt idx="1592">
                  <c:v>36418.022053350309</c:v>
                </c:pt>
                <c:pt idx="1593">
                  <c:v>36418.022053350309</c:v>
                </c:pt>
                <c:pt idx="1594">
                  <c:v>36418.022053350309</c:v>
                </c:pt>
                <c:pt idx="1595">
                  <c:v>36418.022053350309</c:v>
                </c:pt>
                <c:pt idx="1596">
                  <c:v>36418.022053350309</c:v>
                </c:pt>
                <c:pt idx="1597">
                  <c:v>33605.522053350309</c:v>
                </c:pt>
                <c:pt idx="1598">
                  <c:v>32405.522053350309</c:v>
                </c:pt>
                <c:pt idx="1599">
                  <c:v>36668.022053350309</c:v>
                </c:pt>
                <c:pt idx="1600">
                  <c:v>36668.022053350309</c:v>
                </c:pt>
                <c:pt idx="1601">
                  <c:v>36668.022053350309</c:v>
                </c:pt>
                <c:pt idx="1602">
                  <c:v>36668.022053350309</c:v>
                </c:pt>
                <c:pt idx="1603">
                  <c:v>36668.022053350309</c:v>
                </c:pt>
                <c:pt idx="1604">
                  <c:v>36668.022053350309</c:v>
                </c:pt>
                <c:pt idx="1605">
                  <c:v>36668.022053350309</c:v>
                </c:pt>
                <c:pt idx="1606">
                  <c:v>36668.022053350309</c:v>
                </c:pt>
                <c:pt idx="1607">
                  <c:v>36668.022053350309</c:v>
                </c:pt>
                <c:pt idx="1608">
                  <c:v>34905.522053350309</c:v>
                </c:pt>
                <c:pt idx="1609">
                  <c:v>34905.522053350309</c:v>
                </c:pt>
                <c:pt idx="1610">
                  <c:v>34905.522053350309</c:v>
                </c:pt>
                <c:pt idx="1611">
                  <c:v>33968.022053350309</c:v>
                </c:pt>
                <c:pt idx="1612">
                  <c:v>32418.022053350309</c:v>
                </c:pt>
                <c:pt idx="1613">
                  <c:v>32593.022053350309</c:v>
                </c:pt>
                <c:pt idx="1614">
                  <c:v>32593.022053350309</c:v>
                </c:pt>
                <c:pt idx="1615">
                  <c:v>32593.022053350309</c:v>
                </c:pt>
                <c:pt idx="1616">
                  <c:v>32593.022053350309</c:v>
                </c:pt>
                <c:pt idx="1617">
                  <c:v>32593.022053350309</c:v>
                </c:pt>
                <c:pt idx="1618">
                  <c:v>32955.522053350309</c:v>
                </c:pt>
                <c:pt idx="1619">
                  <c:v>32955.522053350309</c:v>
                </c:pt>
                <c:pt idx="1620">
                  <c:v>32155.522053350309</c:v>
                </c:pt>
                <c:pt idx="1621">
                  <c:v>32605.522053350309</c:v>
                </c:pt>
                <c:pt idx="1622">
                  <c:v>32605.522053350309</c:v>
                </c:pt>
                <c:pt idx="1623">
                  <c:v>32605.522053350309</c:v>
                </c:pt>
                <c:pt idx="1624">
                  <c:v>32605.522053350309</c:v>
                </c:pt>
                <c:pt idx="1625">
                  <c:v>32605.522053350309</c:v>
                </c:pt>
                <c:pt idx="1626">
                  <c:v>32605.522053350309</c:v>
                </c:pt>
                <c:pt idx="1627">
                  <c:v>32605.522053350309</c:v>
                </c:pt>
                <c:pt idx="1628">
                  <c:v>32605.522053350309</c:v>
                </c:pt>
                <c:pt idx="1629">
                  <c:v>32605.522053350309</c:v>
                </c:pt>
                <c:pt idx="1630">
                  <c:v>32605.522053350309</c:v>
                </c:pt>
                <c:pt idx="1631">
                  <c:v>32605.522053350309</c:v>
                </c:pt>
                <c:pt idx="1632">
                  <c:v>32605.522053350309</c:v>
                </c:pt>
                <c:pt idx="1633">
                  <c:v>32605.522053350309</c:v>
                </c:pt>
                <c:pt idx="1634">
                  <c:v>32605.522053350309</c:v>
                </c:pt>
                <c:pt idx="1635">
                  <c:v>32605.522053350309</c:v>
                </c:pt>
                <c:pt idx="1636">
                  <c:v>31680.522053350309</c:v>
                </c:pt>
                <c:pt idx="1637">
                  <c:v>31680.522053350309</c:v>
                </c:pt>
                <c:pt idx="1638">
                  <c:v>31680.522053350309</c:v>
                </c:pt>
                <c:pt idx="1639">
                  <c:v>29255.522053350309</c:v>
                </c:pt>
                <c:pt idx="1640">
                  <c:v>32868.022053350309</c:v>
                </c:pt>
                <c:pt idx="1641">
                  <c:v>32868.022053350309</c:v>
                </c:pt>
                <c:pt idx="1642">
                  <c:v>32868.022053350309</c:v>
                </c:pt>
                <c:pt idx="1643">
                  <c:v>32868.022053350309</c:v>
                </c:pt>
                <c:pt idx="1644">
                  <c:v>32868.022053350309</c:v>
                </c:pt>
                <c:pt idx="1645">
                  <c:v>32868.022053350309</c:v>
                </c:pt>
                <c:pt idx="1646">
                  <c:v>32868.022053350309</c:v>
                </c:pt>
                <c:pt idx="1647">
                  <c:v>32868.022053350309</c:v>
                </c:pt>
                <c:pt idx="1648">
                  <c:v>32868.022053350309</c:v>
                </c:pt>
                <c:pt idx="1649">
                  <c:v>32868.022053350309</c:v>
                </c:pt>
                <c:pt idx="1650">
                  <c:v>32355.522053350309</c:v>
                </c:pt>
                <c:pt idx="1651">
                  <c:v>32355.522053350309</c:v>
                </c:pt>
                <c:pt idx="1652">
                  <c:v>32355.522053350309</c:v>
                </c:pt>
                <c:pt idx="1653">
                  <c:v>34368.022053350309</c:v>
                </c:pt>
                <c:pt idx="1654">
                  <c:v>34368.022053350309</c:v>
                </c:pt>
                <c:pt idx="1655">
                  <c:v>34368.022053350309</c:v>
                </c:pt>
                <c:pt idx="1656">
                  <c:v>34368.022053350309</c:v>
                </c:pt>
                <c:pt idx="1657">
                  <c:v>34368.022053350309</c:v>
                </c:pt>
                <c:pt idx="1658">
                  <c:v>34368.022053350309</c:v>
                </c:pt>
                <c:pt idx="1659">
                  <c:v>34368.022053350309</c:v>
                </c:pt>
                <c:pt idx="1660">
                  <c:v>34368.022053350309</c:v>
                </c:pt>
                <c:pt idx="1661">
                  <c:v>34168.022053350309</c:v>
                </c:pt>
                <c:pt idx="1662">
                  <c:v>33393.022053350309</c:v>
                </c:pt>
                <c:pt idx="1663">
                  <c:v>35505.522053350309</c:v>
                </c:pt>
                <c:pt idx="1664">
                  <c:v>35505.522053350309</c:v>
                </c:pt>
                <c:pt idx="1665">
                  <c:v>35505.522053350309</c:v>
                </c:pt>
                <c:pt idx="1666">
                  <c:v>35505.522053350309</c:v>
                </c:pt>
                <c:pt idx="1667">
                  <c:v>35505.522053350309</c:v>
                </c:pt>
                <c:pt idx="1668">
                  <c:v>35505.522053350309</c:v>
                </c:pt>
                <c:pt idx="1669">
                  <c:v>35505.522053350309</c:v>
                </c:pt>
                <c:pt idx="1670">
                  <c:v>35505.522053350309</c:v>
                </c:pt>
                <c:pt idx="1671">
                  <c:v>34655.522053350309</c:v>
                </c:pt>
                <c:pt idx="1672">
                  <c:v>34655.522053350309</c:v>
                </c:pt>
                <c:pt idx="1673">
                  <c:v>34655.522053350309</c:v>
                </c:pt>
                <c:pt idx="1674">
                  <c:v>36855.522053350309</c:v>
                </c:pt>
                <c:pt idx="1675">
                  <c:v>36855.522053350309</c:v>
                </c:pt>
                <c:pt idx="1676">
                  <c:v>36855.522053350309</c:v>
                </c:pt>
                <c:pt idx="1677">
                  <c:v>36855.522053350309</c:v>
                </c:pt>
                <c:pt idx="1678">
                  <c:v>36855.522053350309</c:v>
                </c:pt>
                <c:pt idx="1679">
                  <c:v>36855.522053350309</c:v>
                </c:pt>
                <c:pt idx="1680">
                  <c:v>36855.522053350309</c:v>
                </c:pt>
                <c:pt idx="1681">
                  <c:v>36855.522053350309</c:v>
                </c:pt>
                <c:pt idx="1682">
                  <c:v>36855.522053350309</c:v>
                </c:pt>
                <c:pt idx="1683">
                  <c:v>37668.022053350309</c:v>
                </c:pt>
                <c:pt idx="1684">
                  <c:v>37668.022053350309</c:v>
                </c:pt>
                <c:pt idx="1685">
                  <c:v>37668.022053350309</c:v>
                </c:pt>
                <c:pt idx="1686">
                  <c:v>37668.022053350309</c:v>
                </c:pt>
                <c:pt idx="1687">
                  <c:v>37668.022053350309</c:v>
                </c:pt>
                <c:pt idx="1688">
                  <c:v>37668.022053350309</c:v>
                </c:pt>
                <c:pt idx="1689">
                  <c:v>37668.022053350309</c:v>
                </c:pt>
                <c:pt idx="1690">
                  <c:v>36955.522053350309</c:v>
                </c:pt>
                <c:pt idx="1691">
                  <c:v>37569.014734923199</c:v>
                </c:pt>
                <c:pt idx="1692">
                  <c:v>37569.014734923199</c:v>
                </c:pt>
                <c:pt idx="1693">
                  <c:v>37569.014734923199</c:v>
                </c:pt>
                <c:pt idx="1694">
                  <c:v>37569.014734923199</c:v>
                </c:pt>
                <c:pt idx="1695">
                  <c:v>37569.014734923199</c:v>
                </c:pt>
                <c:pt idx="1696">
                  <c:v>37569.014734923199</c:v>
                </c:pt>
                <c:pt idx="1697">
                  <c:v>37569.014734923199</c:v>
                </c:pt>
                <c:pt idx="1698">
                  <c:v>37569.014734923199</c:v>
                </c:pt>
                <c:pt idx="1699">
                  <c:v>37569.014734923199</c:v>
                </c:pt>
                <c:pt idx="1700">
                  <c:v>37569.014734923199</c:v>
                </c:pt>
                <c:pt idx="1701">
                  <c:v>37569.014734923199</c:v>
                </c:pt>
                <c:pt idx="1702">
                  <c:v>37569.014734923199</c:v>
                </c:pt>
                <c:pt idx="1703">
                  <c:v>37569.014734923199</c:v>
                </c:pt>
                <c:pt idx="1704">
                  <c:v>37569.014734923199</c:v>
                </c:pt>
                <c:pt idx="1705">
                  <c:v>38744.014734923199</c:v>
                </c:pt>
                <c:pt idx="1706">
                  <c:v>38744.014734923199</c:v>
                </c:pt>
                <c:pt idx="1707">
                  <c:v>38744.014734923199</c:v>
                </c:pt>
                <c:pt idx="1708">
                  <c:v>38744.014734923199</c:v>
                </c:pt>
                <c:pt idx="1709">
                  <c:v>38744.014734923199</c:v>
                </c:pt>
                <c:pt idx="1710">
                  <c:v>38744.014734923199</c:v>
                </c:pt>
                <c:pt idx="1711">
                  <c:v>38744.014734923199</c:v>
                </c:pt>
                <c:pt idx="1712">
                  <c:v>38744.014734923199</c:v>
                </c:pt>
                <c:pt idx="1713">
                  <c:v>38744.014734923199</c:v>
                </c:pt>
                <c:pt idx="1714">
                  <c:v>38744.014734923199</c:v>
                </c:pt>
                <c:pt idx="1715">
                  <c:v>38744.014734923199</c:v>
                </c:pt>
                <c:pt idx="1716">
                  <c:v>38744.014734923199</c:v>
                </c:pt>
                <c:pt idx="1717">
                  <c:v>38744.014734923199</c:v>
                </c:pt>
                <c:pt idx="1718">
                  <c:v>38744.014734923199</c:v>
                </c:pt>
                <c:pt idx="1719">
                  <c:v>38744.014734923199</c:v>
                </c:pt>
                <c:pt idx="1720">
                  <c:v>38744.014734923199</c:v>
                </c:pt>
                <c:pt idx="1721">
                  <c:v>38744.014734923199</c:v>
                </c:pt>
                <c:pt idx="1722">
                  <c:v>38744.014734923199</c:v>
                </c:pt>
                <c:pt idx="1723">
                  <c:v>38744.014734923199</c:v>
                </c:pt>
                <c:pt idx="1724">
                  <c:v>38744.014734923199</c:v>
                </c:pt>
                <c:pt idx="1725">
                  <c:v>38744.014734923199</c:v>
                </c:pt>
                <c:pt idx="1726">
                  <c:v>38031.514734923199</c:v>
                </c:pt>
                <c:pt idx="1727">
                  <c:v>38581.514734923199</c:v>
                </c:pt>
                <c:pt idx="1728">
                  <c:v>38581.514734923199</c:v>
                </c:pt>
                <c:pt idx="1729">
                  <c:v>38581.514734923199</c:v>
                </c:pt>
                <c:pt idx="1730">
                  <c:v>38581.514734923199</c:v>
                </c:pt>
                <c:pt idx="1731">
                  <c:v>36406.514734923199</c:v>
                </c:pt>
                <c:pt idx="1732">
                  <c:v>34444.014734923199</c:v>
                </c:pt>
                <c:pt idx="1733">
                  <c:v>30506.514734923199</c:v>
                </c:pt>
                <c:pt idx="1734">
                  <c:v>28956.514734923199</c:v>
                </c:pt>
                <c:pt idx="1735">
                  <c:v>28956.514734923199</c:v>
                </c:pt>
                <c:pt idx="1736">
                  <c:v>28956.514734923199</c:v>
                </c:pt>
                <c:pt idx="1737">
                  <c:v>28956.514734923199</c:v>
                </c:pt>
                <c:pt idx="1738">
                  <c:v>28956.514734923199</c:v>
                </c:pt>
                <c:pt idx="1739">
                  <c:v>26994.970832315572</c:v>
                </c:pt>
                <c:pt idx="1740">
                  <c:v>26144.970832315572</c:v>
                </c:pt>
                <c:pt idx="1741">
                  <c:v>24307.470832315572</c:v>
                </c:pt>
                <c:pt idx="1742">
                  <c:v>24307.470832315572</c:v>
                </c:pt>
                <c:pt idx="1743">
                  <c:v>24307.470832315572</c:v>
                </c:pt>
                <c:pt idx="1744">
                  <c:v>24307.470832315572</c:v>
                </c:pt>
                <c:pt idx="1745">
                  <c:v>27169.970832315572</c:v>
                </c:pt>
                <c:pt idx="1746">
                  <c:v>27169.970832315572</c:v>
                </c:pt>
                <c:pt idx="1747">
                  <c:v>27169.970832315572</c:v>
                </c:pt>
                <c:pt idx="1748">
                  <c:v>27169.970832315572</c:v>
                </c:pt>
                <c:pt idx="1749">
                  <c:v>27169.970832315572</c:v>
                </c:pt>
                <c:pt idx="1750">
                  <c:v>27169.970832315572</c:v>
                </c:pt>
                <c:pt idx="1751">
                  <c:v>27169.970832315572</c:v>
                </c:pt>
                <c:pt idx="1752">
                  <c:v>27169.970832315572</c:v>
                </c:pt>
                <c:pt idx="1753">
                  <c:v>27169.970832315572</c:v>
                </c:pt>
                <c:pt idx="1754">
                  <c:v>27169.970832315572</c:v>
                </c:pt>
                <c:pt idx="1755">
                  <c:v>27169.970832315572</c:v>
                </c:pt>
                <c:pt idx="1756">
                  <c:v>27169.970832315572</c:v>
                </c:pt>
                <c:pt idx="1757">
                  <c:v>27169.970832315572</c:v>
                </c:pt>
                <c:pt idx="1758">
                  <c:v>27169.970832315572</c:v>
                </c:pt>
                <c:pt idx="1759">
                  <c:v>27169.970832315572</c:v>
                </c:pt>
                <c:pt idx="1760">
                  <c:v>27169.970832315572</c:v>
                </c:pt>
                <c:pt idx="1761">
                  <c:v>27169.970832315572</c:v>
                </c:pt>
                <c:pt idx="1762">
                  <c:v>27169.970832315572</c:v>
                </c:pt>
                <c:pt idx="1763">
                  <c:v>27169.970832315572</c:v>
                </c:pt>
                <c:pt idx="1764">
                  <c:v>27169.970832315572</c:v>
                </c:pt>
                <c:pt idx="1765">
                  <c:v>27169.970832315572</c:v>
                </c:pt>
                <c:pt idx="1766">
                  <c:v>27069.970832315572</c:v>
                </c:pt>
                <c:pt idx="1767">
                  <c:v>27069.970832315572</c:v>
                </c:pt>
                <c:pt idx="1768">
                  <c:v>27069.970832315572</c:v>
                </c:pt>
                <c:pt idx="1769">
                  <c:v>27069.970832315572</c:v>
                </c:pt>
                <c:pt idx="1770">
                  <c:v>27069.970832315572</c:v>
                </c:pt>
                <c:pt idx="1771">
                  <c:v>27069.970832315572</c:v>
                </c:pt>
                <c:pt idx="1772">
                  <c:v>27069.970832315572</c:v>
                </c:pt>
                <c:pt idx="1773">
                  <c:v>27069.970832315572</c:v>
                </c:pt>
                <c:pt idx="1774">
                  <c:v>27069.970832315572</c:v>
                </c:pt>
                <c:pt idx="1775">
                  <c:v>26982.470832315572</c:v>
                </c:pt>
                <c:pt idx="1776">
                  <c:v>25282.470832315572</c:v>
                </c:pt>
                <c:pt idx="1777">
                  <c:v>25282.470832315572</c:v>
                </c:pt>
                <c:pt idx="1778">
                  <c:v>25282.470832315572</c:v>
                </c:pt>
                <c:pt idx="1779">
                  <c:v>25932.470832315572</c:v>
                </c:pt>
                <c:pt idx="1780">
                  <c:v>25544.970832315572</c:v>
                </c:pt>
                <c:pt idx="1781">
                  <c:v>24982.470832315572</c:v>
                </c:pt>
                <c:pt idx="1782">
                  <c:v>26632.470832315572</c:v>
                </c:pt>
                <c:pt idx="1783">
                  <c:v>26632.470832315572</c:v>
                </c:pt>
                <c:pt idx="1784">
                  <c:v>26632.470832315572</c:v>
                </c:pt>
                <c:pt idx="1785">
                  <c:v>26632.470832315572</c:v>
                </c:pt>
                <c:pt idx="1786">
                  <c:v>26632.470832315572</c:v>
                </c:pt>
                <c:pt idx="1787">
                  <c:v>26369.970832315572</c:v>
                </c:pt>
                <c:pt idx="1788">
                  <c:v>28044.970832315572</c:v>
                </c:pt>
                <c:pt idx="1789">
                  <c:v>28044.970832315572</c:v>
                </c:pt>
                <c:pt idx="1790">
                  <c:v>28044.970832315572</c:v>
                </c:pt>
                <c:pt idx="1791">
                  <c:v>28044.970832315572</c:v>
                </c:pt>
                <c:pt idx="1792">
                  <c:v>28044.970832315572</c:v>
                </c:pt>
                <c:pt idx="1793">
                  <c:v>28119.970832315572</c:v>
                </c:pt>
                <c:pt idx="1794">
                  <c:v>28119.970832315572</c:v>
                </c:pt>
                <c:pt idx="1795">
                  <c:v>31607.470832315572</c:v>
                </c:pt>
                <c:pt idx="1796">
                  <c:v>31607.470832315572</c:v>
                </c:pt>
                <c:pt idx="1797">
                  <c:v>31607.470832315572</c:v>
                </c:pt>
                <c:pt idx="1798">
                  <c:v>31607.470832315572</c:v>
                </c:pt>
                <c:pt idx="1799">
                  <c:v>31607.470832315572</c:v>
                </c:pt>
                <c:pt idx="1800">
                  <c:v>31607.470832315572</c:v>
                </c:pt>
                <c:pt idx="1801">
                  <c:v>31607.470832315572</c:v>
                </c:pt>
                <c:pt idx="1802">
                  <c:v>31607.470832315572</c:v>
                </c:pt>
                <c:pt idx="1803">
                  <c:v>31607.470832315572</c:v>
                </c:pt>
                <c:pt idx="1804">
                  <c:v>31607.470832315572</c:v>
                </c:pt>
                <c:pt idx="1805">
                  <c:v>31607.470832315572</c:v>
                </c:pt>
                <c:pt idx="1806">
                  <c:v>31607.470832315572</c:v>
                </c:pt>
                <c:pt idx="1807">
                  <c:v>31607.470832315572</c:v>
                </c:pt>
                <c:pt idx="1808">
                  <c:v>31607.470832315572</c:v>
                </c:pt>
                <c:pt idx="1809">
                  <c:v>31607.470832315572</c:v>
                </c:pt>
                <c:pt idx="1810">
                  <c:v>31607.470832315572</c:v>
                </c:pt>
                <c:pt idx="1811">
                  <c:v>31607.470832315572</c:v>
                </c:pt>
                <c:pt idx="1812">
                  <c:v>31607.470832315572</c:v>
                </c:pt>
                <c:pt idx="1813">
                  <c:v>31607.470832315572</c:v>
                </c:pt>
                <c:pt idx="1814">
                  <c:v>31607.470832315572</c:v>
                </c:pt>
                <c:pt idx="1815">
                  <c:v>31969.970832315572</c:v>
                </c:pt>
                <c:pt idx="1816">
                  <c:v>31969.970832315572</c:v>
                </c:pt>
                <c:pt idx="1817">
                  <c:v>31969.970832315572</c:v>
                </c:pt>
                <c:pt idx="1818">
                  <c:v>31969.970832315572</c:v>
                </c:pt>
                <c:pt idx="1819">
                  <c:v>31969.970832315572</c:v>
                </c:pt>
                <c:pt idx="1820">
                  <c:v>31969.970832315572</c:v>
                </c:pt>
                <c:pt idx="1821">
                  <c:v>31619.970832315572</c:v>
                </c:pt>
                <c:pt idx="1822">
                  <c:v>31619.970832315572</c:v>
                </c:pt>
                <c:pt idx="1823">
                  <c:v>30902.803598674163</c:v>
                </c:pt>
                <c:pt idx="1824">
                  <c:v>30402.803598674163</c:v>
                </c:pt>
                <c:pt idx="1825">
                  <c:v>30402.803598674163</c:v>
                </c:pt>
                <c:pt idx="1826">
                  <c:v>30402.803598674163</c:v>
                </c:pt>
                <c:pt idx="1827">
                  <c:v>30402.803598674163</c:v>
                </c:pt>
                <c:pt idx="1828">
                  <c:v>29802.803598674163</c:v>
                </c:pt>
                <c:pt idx="1829">
                  <c:v>30120.738059555704</c:v>
                </c:pt>
                <c:pt idx="1830">
                  <c:v>30120.738059555704</c:v>
                </c:pt>
                <c:pt idx="1831">
                  <c:v>29770.738059555704</c:v>
                </c:pt>
                <c:pt idx="1832">
                  <c:v>26369.598068919488</c:v>
                </c:pt>
                <c:pt idx="1833">
                  <c:v>26369.598068919488</c:v>
                </c:pt>
                <c:pt idx="1834">
                  <c:v>26369.598068919488</c:v>
                </c:pt>
                <c:pt idx="1835">
                  <c:v>26369.598068919488</c:v>
                </c:pt>
                <c:pt idx="1836">
                  <c:v>26369.598068919488</c:v>
                </c:pt>
                <c:pt idx="1837">
                  <c:v>26694.598068919488</c:v>
                </c:pt>
                <c:pt idx="1838">
                  <c:v>26694.598068919488</c:v>
                </c:pt>
                <c:pt idx="1839">
                  <c:v>26694.598068919488</c:v>
                </c:pt>
                <c:pt idx="1840">
                  <c:v>26694.598068919488</c:v>
                </c:pt>
                <c:pt idx="1841">
                  <c:v>26694.598068919488</c:v>
                </c:pt>
                <c:pt idx="1842">
                  <c:v>26694.598068919488</c:v>
                </c:pt>
                <c:pt idx="1843">
                  <c:v>26694.598068919488</c:v>
                </c:pt>
                <c:pt idx="1844">
                  <c:v>26694.598068919488</c:v>
                </c:pt>
                <c:pt idx="1845">
                  <c:v>26694.598068919488</c:v>
                </c:pt>
                <c:pt idx="1846">
                  <c:v>25782.098068919488</c:v>
                </c:pt>
                <c:pt idx="1847">
                  <c:v>25782.098068919488</c:v>
                </c:pt>
                <c:pt idx="1848">
                  <c:v>25782.098068919488</c:v>
                </c:pt>
                <c:pt idx="1849">
                  <c:v>25644.598068919488</c:v>
                </c:pt>
                <c:pt idx="1850">
                  <c:v>25569.598068919488</c:v>
                </c:pt>
                <c:pt idx="1851">
                  <c:v>26894.598068919488</c:v>
                </c:pt>
                <c:pt idx="1852">
                  <c:v>26894.598068919488</c:v>
                </c:pt>
                <c:pt idx="1853">
                  <c:v>26894.598068919488</c:v>
                </c:pt>
                <c:pt idx="1854">
                  <c:v>26894.598068919488</c:v>
                </c:pt>
                <c:pt idx="1855">
                  <c:v>26894.598068919488</c:v>
                </c:pt>
                <c:pt idx="1856">
                  <c:v>26494.598068919488</c:v>
                </c:pt>
                <c:pt idx="1857">
                  <c:v>27457.098068919488</c:v>
                </c:pt>
                <c:pt idx="1858">
                  <c:v>27457.098068919488</c:v>
                </c:pt>
                <c:pt idx="1859">
                  <c:v>27457.098068919488</c:v>
                </c:pt>
                <c:pt idx="1860">
                  <c:v>27457.098068919488</c:v>
                </c:pt>
                <c:pt idx="1861">
                  <c:v>27457.098068919488</c:v>
                </c:pt>
                <c:pt idx="1862">
                  <c:v>27457.098068919488</c:v>
                </c:pt>
                <c:pt idx="1863">
                  <c:v>27457.098068919488</c:v>
                </c:pt>
                <c:pt idx="1864">
                  <c:v>27457.098068919488</c:v>
                </c:pt>
                <c:pt idx="1865">
                  <c:v>27457.098068919488</c:v>
                </c:pt>
                <c:pt idx="1866">
                  <c:v>27457.098068919488</c:v>
                </c:pt>
                <c:pt idx="1867">
                  <c:v>27457.098068919488</c:v>
                </c:pt>
                <c:pt idx="1868">
                  <c:v>27457.098068919488</c:v>
                </c:pt>
                <c:pt idx="1869">
                  <c:v>27457.098068919488</c:v>
                </c:pt>
                <c:pt idx="1870">
                  <c:v>27457.098068919488</c:v>
                </c:pt>
                <c:pt idx="1871">
                  <c:v>27457.098068919488</c:v>
                </c:pt>
                <c:pt idx="1872">
                  <c:v>27457.098068919488</c:v>
                </c:pt>
                <c:pt idx="1873">
                  <c:v>27457.098068919488</c:v>
                </c:pt>
                <c:pt idx="1874">
                  <c:v>27457.098068919488</c:v>
                </c:pt>
                <c:pt idx="1875">
                  <c:v>27457.098068919488</c:v>
                </c:pt>
                <c:pt idx="1876">
                  <c:v>27457.098068919488</c:v>
                </c:pt>
                <c:pt idx="1877">
                  <c:v>27457.098068919488</c:v>
                </c:pt>
                <c:pt idx="1878">
                  <c:v>29755.951898213956</c:v>
                </c:pt>
                <c:pt idx="1879">
                  <c:v>29755.951898213956</c:v>
                </c:pt>
                <c:pt idx="1880">
                  <c:v>29755.951898213956</c:v>
                </c:pt>
                <c:pt idx="1881">
                  <c:v>29755.951898213956</c:v>
                </c:pt>
                <c:pt idx="1882">
                  <c:v>29755.951898213956</c:v>
                </c:pt>
                <c:pt idx="1883">
                  <c:v>29755.951898213956</c:v>
                </c:pt>
                <c:pt idx="1884">
                  <c:v>29755.951898213956</c:v>
                </c:pt>
                <c:pt idx="1885">
                  <c:v>30006.808205579211</c:v>
                </c:pt>
                <c:pt idx="1886">
                  <c:v>30006.808205579211</c:v>
                </c:pt>
                <c:pt idx="1887">
                  <c:v>30006.808205579211</c:v>
                </c:pt>
                <c:pt idx="1888">
                  <c:v>29631.808205579211</c:v>
                </c:pt>
                <c:pt idx="1889">
                  <c:v>29631.808205579211</c:v>
                </c:pt>
                <c:pt idx="1890">
                  <c:v>29631.808205579211</c:v>
                </c:pt>
                <c:pt idx="1891">
                  <c:v>28869.308205579211</c:v>
                </c:pt>
                <c:pt idx="1892">
                  <c:v>28869.308205579211</c:v>
                </c:pt>
                <c:pt idx="1893">
                  <c:v>28869.308205579211</c:v>
                </c:pt>
                <c:pt idx="1894">
                  <c:v>28869.308205579211</c:v>
                </c:pt>
                <c:pt idx="1895">
                  <c:v>28869.308205579211</c:v>
                </c:pt>
                <c:pt idx="1896">
                  <c:v>28869.308205579211</c:v>
                </c:pt>
                <c:pt idx="1897">
                  <c:v>28869.308205579211</c:v>
                </c:pt>
                <c:pt idx="1898">
                  <c:v>28869.308205579211</c:v>
                </c:pt>
                <c:pt idx="1899">
                  <c:v>28869.308205579211</c:v>
                </c:pt>
                <c:pt idx="1900">
                  <c:v>28869.308205579211</c:v>
                </c:pt>
                <c:pt idx="1901">
                  <c:v>28869.308205579211</c:v>
                </c:pt>
                <c:pt idx="1902">
                  <c:v>28869.308205579211</c:v>
                </c:pt>
                <c:pt idx="1903">
                  <c:v>28869.308205579211</c:v>
                </c:pt>
                <c:pt idx="1904">
                  <c:v>28869.308205579211</c:v>
                </c:pt>
                <c:pt idx="1905">
                  <c:v>28869.308205579211</c:v>
                </c:pt>
                <c:pt idx="1906">
                  <c:v>28869.308205579211</c:v>
                </c:pt>
                <c:pt idx="1907">
                  <c:v>28869.308205579211</c:v>
                </c:pt>
                <c:pt idx="1908">
                  <c:v>28944.308205579211</c:v>
                </c:pt>
                <c:pt idx="1909">
                  <c:v>28944.308205579211</c:v>
                </c:pt>
                <c:pt idx="1910">
                  <c:v>28944.308205579211</c:v>
                </c:pt>
                <c:pt idx="1911">
                  <c:v>28944.308205579211</c:v>
                </c:pt>
                <c:pt idx="1912">
                  <c:v>28944.308205579211</c:v>
                </c:pt>
                <c:pt idx="1913">
                  <c:v>28944.308205579211</c:v>
                </c:pt>
                <c:pt idx="1914">
                  <c:v>28944.308205579211</c:v>
                </c:pt>
                <c:pt idx="1915">
                  <c:v>28944.308205579211</c:v>
                </c:pt>
                <c:pt idx="1916">
                  <c:v>28944.308205579211</c:v>
                </c:pt>
                <c:pt idx="1917">
                  <c:v>28944.308205579211</c:v>
                </c:pt>
                <c:pt idx="1918">
                  <c:v>28944.308205579211</c:v>
                </c:pt>
                <c:pt idx="1919">
                  <c:v>28944.308205579211</c:v>
                </c:pt>
                <c:pt idx="1920">
                  <c:v>28944.308205579211</c:v>
                </c:pt>
                <c:pt idx="1921">
                  <c:v>28944.308205579211</c:v>
                </c:pt>
                <c:pt idx="1922">
                  <c:v>28944.308205579211</c:v>
                </c:pt>
                <c:pt idx="1923">
                  <c:v>28944.308205579211</c:v>
                </c:pt>
                <c:pt idx="1924">
                  <c:v>28944.308205579211</c:v>
                </c:pt>
                <c:pt idx="1925">
                  <c:v>28944.308205579211</c:v>
                </c:pt>
                <c:pt idx="1926">
                  <c:v>28944.308205579211</c:v>
                </c:pt>
                <c:pt idx="1927">
                  <c:v>28944.308205579211</c:v>
                </c:pt>
                <c:pt idx="1928">
                  <c:v>29106.808205579211</c:v>
                </c:pt>
                <c:pt idx="1929">
                  <c:v>27456.808205579211</c:v>
                </c:pt>
                <c:pt idx="1930">
                  <c:v>27294.308205579211</c:v>
                </c:pt>
                <c:pt idx="1931">
                  <c:v>27294.308205579211</c:v>
                </c:pt>
                <c:pt idx="1932">
                  <c:v>27294.308205579211</c:v>
                </c:pt>
                <c:pt idx="1933">
                  <c:v>26756.808205579211</c:v>
                </c:pt>
                <c:pt idx="1934">
                  <c:v>26756.808205579211</c:v>
                </c:pt>
                <c:pt idx="1935">
                  <c:v>34169.308205579211</c:v>
                </c:pt>
                <c:pt idx="1936">
                  <c:v>34169.308205579211</c:v>
                </c:pt>
                <c:pt idx="1937">
                  <c:v>34169.308205579211</c:v>
                </c:pt>
                <c:pt idx="1938">
                  <c:v>34169.308205579211</c:v>
                </c:pt>
                <c:pt idx="1939">
                  <c:v>34169.308205579211</c:v>
                </c:pt>
                <c:pt idx="1940">
                  <c:v>34169.308205579211</c:v>
                </c:pt>
                <c:pt idx="1941">
                  <c:v>34169.308205579211</c:v>
                </c:pt>
                <c:pt idx="1942">
                  <c:v>34169.308205579211</c:v>
                </c:pt>
                <c:pt idx="1943">
                  <c:v>34169.308205579211</c:v>
                </c:pt>
                <c:pt idx="1944">
                  <c:v>34169.308205579211</c:v>
                </c:pt>
                <c:pt idx="1945">
                  <c:v>34169.308205579211</c:v>
                </c:pt>
                <c:pt idx="1946">
                  <c:v>34169.308205579211</c:v>
                </c:pt>
                <c:pt idx="1947">
                  <c:v>34169.308205579211</c:v>
                </c:pt>
                <c:pt idx="1948">
                  <c:v>34169.308205579211</c:v>
                </c:pt>
                <c:pt idx="1949">
                  <c:v>34169.308205579211</c:v>
                </c:pt>
                <c:pt idx="1950">
                  <c:v>34169.308205579211</c:v>
                </c:pt>
                <c:pt idx="1951">
                  <c:v>32656.808205579211</c:v>
                </c:pt>
                <c:pt idx="1952">
                  <c:v>32656.808205579211</c:v>
                </c:pt>
                <c:pt idx="1953">
                  <c:v>32656.808205579211</c:v>
                </c:pt>
                <c:pt idx="1954">
                  <c:v>32656.808205579211</c:v>
                </c:pt>
                <c:pt idx="1955">
                  <c:v>32656.808205579211</c:v>
                </c:pt>
                <c:pt idx="1956">
                  <c:v>32656.808205579211</c:v>
                </c:pt>
                <c:pt idx="1957">
                  <c:v>32069.308205579211</c:v>
                </c:pt>
                <c:pt idx="1958">
                  <c:v>32769.308205579211</c:v>
                </c:pt>
                <c:pt idx="1959">
                  <c:v>32769.308205579211</c:v>
                </c:pt>
                <c:pt idx="1960">
                  <c:v>32769.308205579211</c:v>
                </c:pt>
                <c:pt idx="1961">
                  <c:v>32769.308205579211</c:v>
                </c:pt>
                <c:pt idx="1962">
                  <c:v>32769.308205579211</c:v>
                </c:pt>
                <c:pt idx="1963">
                  <c:v>32769.308205579211</c:v>
                </c:pt>
                <c:pt idx="1964">
                  <c:v>32769.308205579211</c:v>
                </c:pt>
                <c:pt idx="1965">
                  <c:v>36506.808205579211</c:v>
                </c:pt>
                <c:pt idx="1966">
                  <c:v>36506.808205579211</c:v>
                </c:pt>
                <c:pt idx="1967">
                  <c:v>36506.808205579211</c:v>
                </c:pt>
                <c:pt idx="1968">
                  <c:v>36506.808205579211</c:v>
                </c:pt>
                <c:pt idx="1969">
                  <c:v>36506.808205579211</c:v>
                </c:pt>
                <c:pt idx="1970">
                  <c:v>36506.808205579211</c:v>
                </c:pt>
                <c:pt idx="1971">
                  <c:v>36506.808205579211</c:v>
                </c:pt>
                <c:pt idx="1972">
                  <c:v>36506.808205579211</c:v>
                </c:pt>
                <c:pt idx="1973">
                  <c:v>36506.808205579211</c:v>
                </c:pt>
                <c:pt idx="1974">
                  <c:v>36506.808205579211</c:v>
                </c:pt>
                <c:pt idx="1975">
                  <c:v>36506.808205579211</c:v>
                </c:pt>
                <c:pt idx="1976">
                  <c:v>35331.808205579211</c:v>
                </c:pt>
                <c:pt idx="1977">
                  <c:v>36644.308205579211</c:v>
                </c:pt>
                <c:pt idx="1978">
                  <c:v>36644.308205579211</c:v>
                </c:pt>
                <c:pt idx="1979">
                  <c:v>36644.308205579211</c:v>
                </c:pt>
                <c:pt idx="1980">
                  <c:v>36644.308205579211</c:v>
                </c:pt>
                <c:pt idx="1981">
                  <c:v>36644.308205579211</c:v>
                </c:pt>
                <c:pt idx="1982">
                  <c:v>36644.308205579211</c:v>
                </c:pt>
                <c:pt idx="1983">
                  <c:v>36644.308205579211</c:v>
                </c:pt>
                <c:pt idx="1984">
                  <c:v>36644.308205579211</c:v>
                </c:pt>
                <c:pt idx="1985">
                  <c:v>36644.308205579211</c:v>
                </c:pt>
                <c:pt idx="1986">
                  <c:v>36344.308205579211</c:v>
                </c:pt>
                <c:pt idx="1987">
                  <c:v>36344.308205579211</c:v>
                </c:pt>
                <c:pt idx="1988">
                  <c:v>36344.308205579211</c:v>
                </c:pt>
                <c:pt idx="1989">
                  <c:v>34594.308205579211</c:v>
                </c:pt>
                <c:pt idx="1990">
                  <c:v>34381.808205579211</c:v>
                </c:pt>
                <c:pt idx="1991">
                  <c:v>35081.808205579211</c:v>
                </c:pt>
                <c:pt idx="1992">
                  <c:v>35081.808205579211</c:v>
                </c:pt>
                <c:pt idx="1993">
                  <c:v>33644.308205579211</c:v>
                </c:pt>
                <c:pt idx="1994">
                  <c:v>33644.308205579211</c:v>
                </c:pt>
                <c:pt idx="1995">
                  <c:v>33644.308205579211</c:v>
                </c:pt>
                <c:pt idx="1996">
                  <c:v>35106.808205579211</c:v>
                </c:pt>
                <c:pt idx="1997">
                  <c:v>35106.808205579211</c:v>
                </c:pt>
                <c:pt idx="1998">
                  <c:v>35106.808205579211</c:v>
                </c:pt>
                <c:pt idx="1999">
                  <c:v>35106.808205579211</c:v>
                </c:pt>
                <c:pt idx="2000">
                  <c:v>35194.308205579211</c:v>
                </c:pt>
                <c:pt idx="2001">
                  <c:v>35194.308205579211</c:v>
                </c:pt>
                <c:pt idx="2002">
                  <c:v>35194.308205579211</c:v>
                </c:pt>
                <c:pt idx="2003">
                  <c:v>35194.308205579211</c:v>
                </c:pt>
                <c:pt idx="2004">
                  <c:v>40981.808205579211</c:v>
                </c:pt>
                <c:pt idx="2005">
                  <c:v>40981.808205579211</c:v>
                </c:pt>
                <c:pt idx="2006">
                  <c:v>40981.808205579211</c:v>
                </c:pt>
                <c:pt idx="2007">
                  <c:v>40981.808205579211</c:v>
                </c:pt>
                <c:pt idx="2008">
                  <c:v>40981.808205579211</c:v>
                </c:pt>
                <c:pt idx="2009">
                  <c:v>40981.808205579211</c:v>
                </c:pt>
                <c:pt idx="2010">
                  <c:v>40981.808205579211</c:v>
                </c:pt>
                <c:pt idx="2011">
                  <c:v>40981.808205579211</c:v>
                </c:pt>
                <c:pt idx="2012">
                  <c:v>40981.808205579211</c:v>
                </c:pt>
                <c:pt idx="2013">
                  <c:v>40981.808205579211</c:v>
                </c:pt>
                <c:pt idx="2014">
                  <c:v>40981.808205579211</c:v>
                </c:pt>
                <c:pt idx="2015">
                  <c:v>40981.808205579211</c:v>
                </c:pt>
                <c:pt idx="2016">
                  <c:v>40981.808205579211</c:v>
                </c:pt>
                <c:pt idx="2017">
                  <c:v>41331.808205579211</c:v>
                </c:pt>
                <c:pt idx="2018">
                  <c:v>41331.808205579211</c:v>
                </c:pt>
                <c:pt idx="2019">
                  <c:v>41331.808205579211</c:v>
                </c:pt>
                <c:pt idx="2020">
                  <c:v>41331.808205579211</c:v>
                </c:pt>
                <c:pt idx="2021">
                  <c:v>41331.808205579211</c:v>
                </c:pt>
                <c:pt idx="2022">
                  <c:v>41331.808205579211</c:v>
                </c:pt>
                <c:pt idx="2023">
                  <c:v>41331.808205579211</c:v>
                </c:pt>
                <c:pt idx="2024">
                  <c:v>41331.808205579211</c:v>
                </c:pt>
                <c:pt idx="2025">
                  <c:v>41331.808205579211</c:v>
                </c:pt>
                <c:pt idx="2026">
                  <c:v>41331.808205579211</c:v>
                </c:pt>
                <c:pt idx="2027">
                  <c:v>41331.808205579211</c:v>
                </c:pt>
                <c:pt idx="2028">
                  <c:v>39469.308205579211</c:v>
                </c:pt>
                <c:pt idx="2029">
                  <c:v>39469.308205579211</c:v>
                </c:pt>
                <c:pt idx="2030">
                  <c:v>39469.308205579211</c:v>
                </c:pt>
                <c:pt idx="2031">
                  <c:v>39356.808205579211</c:v>
                </c:pt>
                <c:pt idx="2032">
                  <c:v>38406.808205579211</c:v>
                </c:pt>
                <c:pt idx="2033">
                  <c:v>41269.308205579211</c:v>
                </c:pt>
                <c:pt idx="2034">
                  <c:v>41269.308205579211</c:v>
                </c:pt>
                <c:pt idx="2035">
                  <c:v>41269.308205579211</c:v>
                </c:pt>
                <c:pt idx="2036">
                  <c:v>41269.308205579211</c:v>
                </c:pt>
                <c:pt idx="2037">
                  <c:v>41269.308205579211</c:v>
                </c:pt>
                <c:pt idx="2038">
                  <c:v>41269.308205579211</c:v>
                </c:pt>
                <c:pt idx="2039">
                  <c:v>41269.308205579211</c:v>
                </c:pt>
                <c:pt idx="2040">
                  <c:v>41269.308205579211</c:v>
                </c:pt>
                <c:pt idx="2041">
                  <c:v>41269.308205579211</c:v>
                </c:pt>
                <c:pt idx="2042">
                  <c:v>41269.308205579211</c:v>
                </c:pt>
                <c:pt idx="2043">
                  <c:v>41269.308205579211</c:v>
                </c:pt>
                <c:pt idx="2044">
                  <c:v>41269.308205579211</c:v>
                </c:pt>
                <c:pt idx="2045">
                  <c:v>41269.308205579211</c:v>
                </c:pt>
                <c:pt idx="2046">
                  <c:v>41269.308205579211</c:v>
                </c:pt>
                <c:pt idx="2047">
                  <c:v>41269.308205579211</c:v>
                </c:pt>
                <c:pt idx="2048">
                  <c:v>41269.308205579211</c:v>
                </c:pt>
                <c:pt idx="2049">
                  <c:v>41269.308205579211</c:v>
                </c:pt>
                <c:pt idx="2050">
                  <c:v>41269.308205579211</c:v>
                </c:pt>
                <c:pt idx="2051">
                  <c:v>41269.308205579211</c:v>
                </c:pt>
                <c:pt idx="2052">
                  <c:v>41269.308205579211</c:v>
                </c:pt>
                <c:pt idx="2053">
                  <c:v>41269.308205579211</c:v>
                </c:pt>
                <c:pt idx="2054">
                  <c:v>41269.308205579211</c:v>
                </c:pt>
                <c:pt idx="2055">
                  <c:v>41269.308205579211</c:v>
                </c:pt>
                <c:pt idx="2056">
                  <c:v>41269.308205579211</c:v>
                </c:pt>
                <c:pt idx="2057">
                  <c:v>41269.308205579211</c:v>
                </c:pt>
                <c:pt idx="2058">
                  <c:v>41269.308205579211</c:v>
                </c:pt>
                <c:pt idx="2059">
                  <c:v>41269.308205579211</c:v>
                </c:pt>
                <c:pt idx="2060">
                  <c:v>41269.308205579211</c:v>
                </c:pt>
                <c:pt idx="2061">
                  <c:v>41269.308205579211</c:v>
                </c:pt>
                <c:pt idx="2062">
                  <c:v>41269.308205579211</c:v>
                </c:pt>
                <c:pt idx="2063">
                  <c:v>41269.308205579211</c:v>
                </c:pt>
                <c:pt idx="2064">
                  <c:v>41269.308205579211</c:v>
                </c:pt>
                <c:pt idx="2065">
                  <c:v>41269.308205579211</c:v>
                </c:pt>
                <c:pt idx="2066">
                  <c:v>41269.308205579211</c:v>
                </c:pt>
                <c:pt idx="2067">
                  <c:v>41269.308205579211</c:v>
                </c:pt>
                <c:pt idx="2068">
                  <c:v>40531.808205579211</c:v>
                </c:pt>
                <c:pt idx="2069">
                  <c:v>37694.308205579211</c:v>
                </c:pt>
                <c:pt idx="2070">
                  <c:v>45569.308205579211</c:v>
                </c:pt>
                <c:pt idx="2071">
                  <c:v>45569.308205579211</c:v>
                </c:pt>
                <c:pt idx="2072">
                  <c:v>45569.308205579211</c:v>
                </c:pt>
                <c:pt idx="2073">
                  <c:v>45569.308205579211</c:v>
                </c:pt>
                <c:pt idx="2074">
                  <c:v>45569.308205579211</c:v>
                </c:pt>
                <c:pt idx="2075">
                  <c:v>45569.308205579211</c:v>
                </c:pt>
                <c:pt idx="2076">
                  <c:v>45569.308205579211</c:v>
                </c:pt>
                <c:pt idx="2077">
                  <c:v>45569.308205579211</c:v>
                </c:pt>
                <c:pt idx="2078">
                  <c:v>45569.308205579211</c:v>
                </c:pt>
                <c:pt idx="2079">
                  <c:v>45569.308205579211</c:v>
                </c:pt>
                <c:pt idx="2080">
                  <c:v>45569.308205579211</c:v>
                </c:pt>
                <c:pt idx="2081">
                  <c:v>45569.308205579211</c:v>
                </c:pt>
                <c:pt idx="2082">
                  <c:v>45569.308205579211</c:v>
                </c:pt>
                <c:pt idx="2083">
                  <c:v>43481.808205579211</c:v>
                </c:pt>
                <c:pt idx="2084">
                  <c:v>43481.808205579211</c:v>
                </c:pt>
                <c:pt idx="2085">
                  <c:v>43481.808205579211</c:v>
                </c:pt>
                <c:pt idx="2086">
                  <c:v>43481.808205579211</c:v>
                </c:pt>
                <c:pt idx="2087">
                  <c:v>43481.808205579211</c:v>
                </c:pt>
                <c:pt idx="2088">
                  <c:v>43481.808205579211</c:v>
                </c:pt>
                <c:pt idx="2089">
                  <c:v>43481.808205579211</c:v>
                </c:pt>
                <c:pt idx="2090">
                  <c:v>43794.308205579211</c:v>
                </c:pt>
                <c:pt idx="2091">
                  <c:v>43794.308205579211</c:v>
                </c:pt>
                <c:pt idx="2092">
                  <c:v>43794.308205579211</c:v>
                </c:pt>
                <c:pt idx="2093">
                  <c:v>43794.308205579211</c:v>
                </c:pt>
                <c:pt idx="2094">
                  <c:v>43794.308205579211</c:v>
                </c:pt>
                <c:pt idx="2095">
                  <c:v>44981.808205579211</c:v>
                </c:pt>
                <c:pt idx="2096">
                  <c:v>44981.808205579211</c:v>
                </c:pt>
                <c:pt idx="2097">
                  <c:v>44981.808205579211</c:v>
                </c:pt>
                <c:pt idx="2098">
                  <c:v>44981.808205579211</c:v>
                </c:pt>
                <c:pt idx="2099">
                  <c:v>44981.808205579211</c:v>
                </c:pt>
                <c:pt idx="2100">
                  <c:v>44981.808205579211</c:v>
                </c:pt>
                <c:pt idx="2101">
                  <c:v>44494.308205579211</c:v>
                </c:pt>
                <c:pt idx="2102">
                  <c:v>44494.308205579211</c:v>
                </c:pt>
                <c:pt idx="2103">
                  <c:v>44494.308205579211</c:v>
                </c:pt>
                <c:pt idx="2104">
                  <c:v>43306.808205579211</c:v>
                </c:pt>
                <c:pt idx="2105">
                  <c:v>43306.808205579211</c:v>
                </c:pt>
                <c:pt idx="2106">
                  <c:v>43306.808205579211</c:v>
                </c:pt>
                <c:pt idx="2107">
                  <c:v>43306.808205579211</c:v>
                </c:pt>
                <c:pt idx="2108">
                  <c:v>43306.808205579211</c:v>
                </c:pt>
                <c:pt idx="2109">
                  <c:v>43306.808205579211</c:v>
                </c:pt>
                <c:pt idx="2110">
                  <c:v>43306.808205579211</c:v>
                </c:pt>
                <c:pt idx="2111">
                  <c:v>43306.808205579211</c:v>
                </c:pt>
                <c:pt idx="2112">
                  <c:v>43306.808205579211</c:v>
                </c:pt>
                <c:pt idx="2113">
                  <c:v>43306.808205579211</c:v>
                </c:pt>
                <c:pt idx="2114">
                  <c:v>43306.808205579211</c:v>
                </c:pt>
                <c:pt idx="2115">
                  <c:v>43306.808205579211</c:v>
                </c:pt>
                <c:pt idx="2116">
                  <c:v>43306.808205579211</c:v>
                </c:pt>
                <c:pt idx="2117">
                  <c:v>43306.808205579211</c:v>
                </c:pt>
                <c:pt idx="2118">
                  <c:v>43306.808205579211</c:v>
                </c:pt>
                <c:pt idx="2119">
                  <c:v>43306.808205579211</c:v>
                </c:pt>
                <c:pt idx="2120">
                  <c:v>43306.808205579211</c:v>
                </c:pt>
                <c:pt idx="2121">
                  <c:v>43306.808205579211</c:v>
                </c:pt>
                <c:pt idx="2122">
                  <c:v>43306.808205579211</c:v>
                </c:pt>
                <c:pt idx="2123">
                  <c:v>43306.808205579211</c:v>
                </c:pt>
                <c:pt idx="2124">
                  <c:v>43306.808205579211</c:v>
                </c:pt>
                <c:pt idx="2125">
                  <c:v>43306.808205579211</c:v>
                </c:pt>
                <c:pt idx="2126">
                  <c:v>43306.808205579211</c:v>
                </c:pt>
                <c:pt idx="2127">
                  <c:v>43306.808205579211</c:v>
                </c:pt>
                <c:pt idx="2128">
                  <c:v>43306.808205579211</c:v>
                </c:pt>
                <c:pt idx="2129">
                  <c:v>43306.808205579211</c:v>
                </c:pt>
                <c:pt idx="2130">
                  <c:v>41556.808205579211</c:v>
                </c:pt>
                <c:pt idx="2131">
                  <c:v>41556.808205579211</c:v>
                </c:pt>
                <c:pt idx="2132">
                  <c:v>39881.808205579211</c:v>
                </c:pt>
                <c:pt idx="2133">
                  <c:v>39881.808205579211</c:v>
                </c:pt>
                <c:pt idx="2134">
                  <c:v>39881.808205579211</c:v>
                </c:pt>
                <c:pt idx="2135">
                  <c:v>39881.808205579211</c:v>
                </c:pt>
                <c:pt idx="2136">
                  <c:v>35406.808205579211</c:v>
                </c:pt>
                <c:pt idx="2137">
                  <c:v>35406.808205579211</c:v>
                </c:pt>
                <c:pt idx="2138">
                  <c:v>35269.308205579211</c:v>
                </c:pt>
                <c:pt idx="2139">
                  <c:v>35269.308205579211</c:v>
                </c:pt>
                <c:pt idx="2140">
                  <c:v>35269.308205579211</c:v>
                </c:pt>
                <c:pt idx="2141">
                  <c:v>35269.308205579211</c:v>
                </c:pt>
                <c:pt idx="2142">
                  <c:v>35269.308205579211</c:v>
                </c:pt>
                <c:pt idx="2143">
                  <c:v>32731.808205579211</c:v>
                </c:pt>
                <c:pt idx="2144">
                  <c:v>32731.808205579211</c:v>
                </c:pt>
                <c:pt idx="2145">
                  <c:v>32731.808205579211</c:v>
                </c:pt>
                <c:pt idx="2146">
                  <c:v>32731.808205579211</c:v>
                </c:pt>
                <c:pt idx="2147">
                  <c:v>32731.808205579211</c:v>
                </c:pt>
                <c:pt idx="2148">
                  <c:v>32731.808205579211</c:v>
                </c:pt>
                <c:pt idx="2149">
                  <c:v>32731.808205579211</c:v>
                </c:pt>
                <c:pt idx="2150">
                  <c:v>32731.808205579211</c:v>
                </c:pt>
                <c:pt idx="2151">
                  <c:v>32731.808205579211</c:v>
                </c:pt>
                <c:pt idx="2152">
                  <c:v>32731.808205579211</c:v>
                </c:pt>
                <c:pt idx="2153">
                  <c:v>32731.808205579211</c:v>
                </c:pt>
                <c:pt idx="2154">
                  <c:v>32731.808205579211</c:v>
                </c:pt>
                <c:pt idx="2155">
                  <c:v>32731.808205579211</c:v>
                </c:pt>
                <c:pt idx="2156">
                  <c:v>32731.808205579211</c:v>
                </c:pt>
                <c:pt idx="2157">
                  <c:v>32731.808205579211</c:v>
                </c:pt>
                <c:pt idx="2158">
                  <c:v>40119.308205579211</c:v>
                </c:pt>
                <c:pt idx="2159">
                  <c:v>40119.308205579211</c:v>
                </c:pt>
                <c:pt idx="2160">
                  <c:v>40119.308205579211</c:v>
                </c:pt>
                <c:pt idx="2161">
                  <c:v>40119.308205579211</c:v>
                </c:pt>
                <c:pt idx="2162">
                  <c:v>40119.308205579211</c:v>
                </c:pt>
                <c:pt idx="2163">
                  <c:v>40119.308205579211</c:v>
                </c:pt>
                <c:pt idx="2164">
                  <c:v>40119.308205579211</c:v>
                </c:pt>
                <c:pt idx="2165">
                  <c:v>40119.308205579211</c:v>
                </c:pt>
                <c:pt idx="2166">
                  <c:v>40119.308205579211</c:v>
                </c:pt>
                <c:pt idx="2167">
                  <c:v>40119.308205579211</c:v>
                </c:pt>
                <c:pt idx="2168">
                  <c:v>40119.308205579211</c:v>
                </c:pt>
                <c:pt idx="2169">
                  <c:v>40119.308205579211</c:v>
                </c:pt>
                <c:pt idx="2170">
                  <c:v>40119.308205579211</c:v>
                </c:pt>
                <c:pt idx="2171">
                  <c:v>40119.308205579211</c:v>
                </c:pt>
                <c:pt idx="2172">
                  <c:v>40850.290430051886</c:v>
                </c:pt>
                <c:pt idx="2173">
                  <c:v>40850.290430051886</c:v>
                </c:pt>
                <c:pt idx="2174">
                  <c:v>40850.290430051886</c:v>
                </c:pt>
                <c:pt idx="2175">
                  <c:v>40850.290430051886</c:v>
                </c:pt>
                <c:pt idx="2176">
                  <c:v>40850.290430051886</c:v>
                </c:pt>
                <c:pt idx="2177">
                  <c:v>40850.290430051886</c:v>
                </c:pt>
                <c:pt idx="2178">
                  <c:v>40850.290430051886</c:v>
                </c:pt>
                <c:pt idx="2179">
                  <c:v>40850.290430051886</c:v>
                </c:pt>
                <c:pt idx="2180">
                  <c:v>40850.290430051886</c:v>
                </c:pt>
                <c:pt idx="2181">
                  <c:v>39737.790430051886</c:v>
                </c:pt>
                <c:pt idx="2182">
                  <c:v>39037.790430051886</c:v>
                </c:pt>
                <c:pt idx="2183">
                  <c:v>39037.790430051886</c:v>
                </c:pt>
                <c:pt idx="2184">
                  <c:v>39037.790430051886</c:v>
                </c:pt>
                <c:pt idx="2185">
                  <c:v>39037.790430051886</c:v>
                </c:pt>
                <c:pt idx="2186">
                  <c:v>39037.790430051886</c:v>
                </c:pt>
                <c:pt idx="2187">
                  <c:v>39037.790430051886</c:v>
                </c:pt>
                <c:pt idx="2188">
                  <c:v>37975.290430051886</c:v>
                </c:pt>
                <c:pt idx="2189">
                  <c:v>44437.790430051886</c:v>
                </c:pt>
                <c:pt idx="2190">
                  <c:v>44437.790430051886</c:v>
                </c:pt>
                <c:pt idx="2191">
                  <c:v>44437.790430051886</c:v>
                </c:pt>
                <c:pt idx="2192">
                  <c:v>44437.790430051886</c:v>
                </c:pt>
                <c:pt idx="2193">
                  <c:v>44437.790430051886</c:v>
                </c:pt>
                <c:pt idx="2194">
                  <c:v>44437.790430051886</c:v>
                </c:pt>
                <c:pt idx="2195">
                  <c:v>44437.790430051886</c:v>
                </c:pt>
                <c:pt idx="2196">
                  <c:v>44437.790430051886</c:v>
                </c:pt>
                <c:pt idx="2197">
                  <c:v>44437.790430051886</c:v>
                </c:pt>
                <c:pt idx="2198">
                  <c:v>44437.790430051886</c:v>
                </c:pt>
                <c:pt idx="2199">
                  <c:v>44437.790430051886</c:v>
                </c:pt>
                <c:pt idx="2200">
                  <c:v>44437.790430051886</c:v>
                </c:pt>
                <c:pt idx="2201">
                  <c:v>44437.790430051886</c:v>
                </c:pt>
                <c:pt idx="2202">
                  <c:v>44437.790430051886</c:v>
                </c:pt>
                <c:pt idx="2203">
                  <c:v>44437.790430051886</c:v>
                </c:pt>
                <c:pt idx="2204">
                  <c:v>44437.790430051886</c:v>
                </c:pt>
                <c:pt idx="2205">
                  <c:v>44437.790430051886</c:v>
                </c:pt>
                <c:pt idx="2206">
                  <c:v>44437.790430051886</c:v>
                </c:pt>
                <c:pt idx="2207">
                  <c:v>44437.790430051886</c:v>
                </c:pt>
                <c:pt idx="2208">
                  <c:v>44437.790430051886</c:v>
                </c:pt>
                <c:pt idx="2209">
                  <c:v>44437.790430051886</c:v>
                </c:pt>
                <c:pt idx="2210">
                  <c:v>44437.790430051886</c:v>
                </c:pt>
                <c:pt idx="2211">
                  <c:v>44437.790430051886</c:v>
                </c:pt>
                <c:pt idx="2212">
                  <c:v>44437.790430051886</c:v>
                </c:pt>
                <c:pt idx="2213">
                  <c:v>44437.790430051886</c:v>
                </c:pt>
                <c:pt idx="2214">
                  <c:v>44437.790430051886</c:v>
                </c:pt>
                <c:pt idx="2215">
                  <c:v>44437.790430051886</c:v>
                </c:pt>
                <c:pt idx="2216">
                  <c:v>44437.790430051886</c:v>
                </c:pt>
                <c:pt idx="2217">
                  <c:v>44437.790430051886</c:v>
                </c:pt>
                <c:pt idx="2218">
                  <c:v>44437.790430051886</c:v>
                </c:pt>
                <c:pt idx="2219">
                  <c:v>44437.790430051886</c:v>
                </c:pt>
                <c:pt idx="2220">
                  <c:v>44437.790430051886</c:v>
                </c:pt>
                <c:pt idx="2221">
                  <c:v>44437.790430051886</c:v>
                </c:pt>
                <c:pt idx="2222">
                  <c:v>44437.790430051886</c:v>
                </c:pt>
                <c:pt idx="2223">
                  <c:v>44437.790430051886</c:v>
                </c:pt>
                <c:pt idx="2224">
                  <c:v>44437.790430051886</c:v>
                </c:pt>
                <c:pt idx="2225">
                  <c:v>44437.790430051886</c:v>
                </c:pt>
                <c:pt idx="2226">
                  <c:v>44437.790430051886</c:v>
                </c:pt>
                <c:pt idx="2227">
                  <c:v>44437.790430051886</c:v>
                </c:pt>
                <c:pt idx="2228">
                  <c:v>44437.790430051886</c:v>
                </c:pt>
                <c:pt idx="2229">
                  <c:v>44437.790430051886</c:v>
                </c:pt>
                <c:pt idx="2230">
                  <c:v>44437.790430051886</c:v>
                </c:pt>
                <c:pt idx="2231">
                  <c:v>44437.790430051886</c:v>
                </c:pt>
                <c:pt idx="2232">
                  <c:v>44437.790430051886</c:v>
                </c:pt>
                <c:pt idx="2233">
                  <c:v>44437.790430051886</c:v>
                </c:pt>
                <c:pt idx="2234">
                  <c:v>44437.790430051886</c:v>
                </c:pt>
                <c:pt idx="2235">
                  <c:v>44437.790430051886</c:v>
                </c:pt>
                <c:pt idx="2236">
                  <c:v>44437.790430051886</c:v>
                </c:pt>
                <c:pt idx="2237">
                  <c:v>48362.790430051886</c:v>
                </c:pt>
                <c:pt idx="2238">
                  <c:v>48362.790430051886</c:v>
                </c:pt>
                <c:pt idx="2239">
                  <c:v>48362.790430051886</c:v>
                </c:pt>
                <c:pt idx="2240">
                  <c:v>48362.790430051886</c:v>
                </c:pt>
                <c:pt idx="2241">
                  <c:v>48362.790430051886</c:v>
                </c:pt>
                <c:pt idx="2242">
                  <c:v>48362.790430051886</c:v>
                </c:pt>
                <c:pt idx="2243">
                  <c:v>48362.790430051886</c:v>
                </c:pt>
                <c:pt idx="2244">
                  <c:v>47725.290430051886</c:v>
                </c:pt>
                <c:pt idx="2245">
                  <c:v>45962.790430051886</c:v>
                </c:pt>
                <c:pt idx="2246">
                  <c:v>45962.790430051886</c:v>
                </c:pt>
                <c:pt idx="2247">
                  <c:v>45962.790430051886</c:v>
                </c:pt>
                <c:pt idx="2248">
                  <c:v>45012.790430051886</c:v>
                </c:pt>
                <c:pt idx="2249">
                  <c:v>46037.790430051886</c:v>
                </c:pt>
                <c:pt idx="2250">
                  <c:v>46037.790430051886</c:v>
                </c:pt>
                <c:pt idx="2251">
                  <c:v>46037.790430051886</c:v>
                </c:pt>
                <c:pt idx="2252">
                  <c:v>46037.790430051886</c:v>
                </c:pt>
                <c:pt idx="2253">
                  <c:v>46037.790430051886</c:v>
                </c:pt>
                <c:pt idx="2254">
                  <c:v>46037.790430051886</c:v>
                </c:pt>
                <c:pt idx="2255">
                  <c:v>45325.290430051886</c:v>
                </c:pt>
                <c:pt idx="2256">
                  <c:v>48462.790430051886</c:v>
                </c:pt>
                <c:pt idx="2257">
                  <c:v>48462.790430051886</c:v>
                </c:pt>
                <c:pt idx="2258">
                  <c:v>48462.790430051886</c:v>
                </c:pt>
                <c:pt idx="2259">
                  <c:v>55537.790430051886</c:v>
                </c:pt>
                <c:pt idx="2260">
                  <c:v>55537.790430051886</c:v>
                </c:pt>
                <c:pt idx="2261">
                  <c:v>55537.790430051886</c:v>
                </c:pt>
                <c:pt idx="2262">
                  <c:v>55537.790430051886</c:v>
                </c:pt>
                <c:pt idx="2263">
                  <c:v>55537.790430051886</c:v>
                </c:pt>
                <c:pt idx="2264">
                  <c:v>55537.790430051886</c:v>
                </c:pt>
                <c:pt idx="2265">
                  <c:v>55537.790430051886</c:v>
                </c:pt>
                <c:pt idx="2266">
                  <c:v>55537.790430051886</c:v>
                </c:pt>
                <c:pt idx="2267">
                  <c:v>55537.790430051886</c:v>
                </c:pt>
                <c:pt idx="2268">
                  <c:v>55537.790430051886</c:v>
                </c:pt>
                <c:pt idx="2269">
                  <c:v>55537.790430051886</c:v>
                </c:pt>
                <c:pt idx="2270">
                  <c:v>55537.790430051886</c:v>
                </c:pt>
                <c:pt idx="2271">
                  <c:v>55537.790430051886</c:v>
                </c:pt>
                <c:pt idx="2272">
                  <c:v>55537.790430051886</c:v>
                </c:pt>
                <c:pt idx="2273">
                  <c:v>54762.790430051886</c:v>
                </c:pt>
                <c:pt idx="2274">
                  <c:v>54762.790430051886</c:v>
                </c:pt>
                <c:pt idx="2275">
                  <c:v>54762.790430051886</c:v>
                </c:pt>
                <c:pt idx="2276">
                  <c:v>56225.290430051886</c:v>
                </c:pt>
                <c:pt idx="2277">
                  <c:v>56225.290430051886</c:v>
                </c:pt>
                <c:pt idx="2278">
                  <c:v>57387.790430051886</c:v>
                </c:pt>
                <c:pt idx="2279">
                  <c:v>57387.790430051886</c:v>
                </c:pt>
                <c:pt idx="2280">
                  <c:v>57387.790430051886</c:v>
                </c:pt>
                <c:pt idx="2281">
                  <c:v>57387.790430051886</c:v>
                </c:pt>
                <c:pt idx="2282">
                  <c:v>57387.790430051886</c:v>
                </c:pt>
                <c:pt idx="2283">
                  <c:v>57387.790430051886</c:v>
                </c:pt>
                <c:pt idx="2284">
                  <c:v>62887.790430051886</c:v>
                </c:pt>
                <c:pt idx="2285">
                  <c:v>62887.790430051886</c:v>
                </c:pt>
                <c:pt idx="2286">
                  <c:v>62887.790430051886</c:v>
                </c:pt>
                <c:pt idx="2287">
                  <c:v>62887.790430051886</c:v>
                </c:pt>
                <c:pt idx="2288">
                  <c:v>62887.790430051886</c:v>
                </c:pt>
                <c:pt idx="2289">
                  <c:v>62887.790430051886</c:v>
                </c:pt>
                <c:pt idx="2290">
                  <c:v>62887.790430051886</c:v>
                </c:pt>
                <c:pt idx="2291">
                  <c:v>62887.790430051886</c:v>
                </c:pt>
                <c:pt idx="2292">
                  <c:v>62887.790430051886</c:v>
                </c:pt>
                <c:pt idx="2293">
                  <c:v>62887.790430051886</c:v>
                </c:pt>
                <c:pt idx="2294">
                  <c:v>62887.790430051886</c:v>
                </c:pt>
                <c:pt idx="2295">
                  <c:v>62887.790430051886</c:v>
                </c:pt>
                <c:pt idx="2296">
                  <c:v>62887.790430051886</c:v>
                </c:pt>
                <c:pt idx="2297">
                  <c:v>62887.790430051886</c:v>
                </c:pt>
                <c:pt idx="2298">
                  <c:v>62887.790430051886</c:v>
                </c:pt>
                <c:pt idx="2299">
                  <c:v>62887.790430051886</c:v>
                </c:pt>
                <c:pt idx="2300">
                  <c:v>60625.290430051886</c:v>
                </c:pt>
                <c:pt idx="2301">
                  <c:v>60625.290430051886</c:v>
                </c:pt>
                <c:pt idx="2302">
                  <c:v>60625.290430051886</c:v>
                </c:pt>
                <c:pt idx="2303">
                  <c:v>60625.290430051886</c:v>
                </c:pt>
                <c:pt idx="2304">
                  <c:v>60625.290430051886</c:v>
                </c:pt>
                <c:pt idx="2305">
                  <c:v>60625.290430051886</c:v>
                </c:pt>
                <c:pt idx="2306">
                  <c:v>60625.290430051886</c:v>
                </c:pt>
                <c:pt idx="2307">
                  <c:v>58537.790430051886</c:v>
                </c:pt>
                <c:pt idx="2308">
                  <c:v>58850.290430051886</c:v>
                </c:pt>
                <c:pt idx="2309">
                  <c:v>58850.290430051886</c:v>
                </c:pt>
                <c:pt idx="2310">
                  <c:v>58850.290430051886</c:v>
                </c:pt>
                <c:pt idx="2311">
                  <c:v>58850.290430051886</c:v>
                </c:pt>
                <c:pt idx="2312">
                  <c:v>58850.290430051886</c:v>
                </c:pt>
                <c:pt idx="2313">
                  <c:v>58850.290430051886</c:v>
                </c:pt>
                <c:pt idx="2314">
                  <c:v>62575.290430051886</c:v>
                </c:pt>
                <c:pt idx="2315">
                  <c:v>62575.290430051886</c:v>
                </c:pt>
                <c:pt idx="2316">
                  <c:v>62575.290430051886</c:v>
                </c:pt>
                <c:pt idx="2317">
                  <c:v>62575.290430051886</c:v>
                </c:pt>
                <c:pt idx="2318">
                  <c:v>62575.290430051886</c:v>
                </c:pt>
                <c:pt idx="2319">
                  <c:v>62575.290430051886</c:v>
                </c:pt>
                <c:pt idx="2320">
                  <c:v>62575.290430051886</c:v>
                </c:pt>
                <c:pt idx="2321">
                  <c:v>62575.290430051886</c:v>
                </c:pt>
                <c:pt idx="2322">
                  <c:v>62575.290430051886</c:v>
                </c:pt>
                <c:pt idx="2323">
                  <c:v>62575.290430051886</c:v>
                </c:pt>
                <c:pt idx="2324">
                  <c:v>62575.290430051886</c:v>
                </c:pt>
                <c:pt idx="2325">
                  <c:v>62575.290430051886</c:v>
                </c:pt>
                <c:pt idx="2326">
                  <c:v>62575.290430051886</c:v>
                </c:pt>
                <c:pt idx="2327">
                  <c:v>62575.290430051886</c:v>
                </c:pt>
                <c:pt idx="2328">
                  <c:v>62575.290430051886</c:v>
                </c:pt>
                <c:pt idx="2329">
                  <c:v>62575.290430051886</c:v>
                </c:pt>
                <c:pt idx="2330">
                  <c:v>62575.290430051886</c:v>
                </c:pt>
                <c:pt idx="2331">
                  <c:v>62575.290430051886</c:v>
                </c:pt>
                <c:pt idx="2332">
                  <c:v>62575.290430051886</c:v>
                </c:pt>
                <c:pt idx="2333">
                  <c:v>62575.290430051886</c:v>
                </c:pt>
                <c:pt idx="2334">
                  <c:v>62575.290430051886</c:v>
                </c:pt>
                <c:pt idx="2335">
                  <c:v>62575.290430051886</c:v>
                </c:pt>
                <c:pt idx="2336">
                  <c:v>62575.290430051886</c:v>
                </c:pt>
                <c:pt idx="2337">
                  <c:v>62575.290430051886</c:v>
                </c:pt>
                <c:pt idx="2338">
                  <c:v>62575.290430051886</c:v>
                </c:pt>
                <c:pt idx="2339">
                  <c:v>61200.290430051886</c:v>
                </c:pt>
                <c:pt idx="2340">
                  <c:v>60037.790430051886</c:v>
                </c:pt>
                <c:pt idx="2341">
                  <c:v>67550.290430051886</c:v>
                </c:pt>
                <c:pt idx="2342">
                  <c:v>67550.290430051886</c:v>
                </c:pt>
                <c:pt idx="2343">
                  <c:v>67550.290430051886</c:v>
                </c:pt>
                <c:pt idx="2344">
                  <c:v>67550.290430051886</c:v>
                </c:pt>
                <c:pt idx="2345">
                  <c:v>67550.290430051886</c:v>
                </c:pt>
                <c:pt idx="2346">
                  <c:v>67550.290430051886</c:v>
                </c:pt>
                <c:pt idx="2347">
                  <c:v>67550.290430051886</c:v>
                </c:pt>
                <c:pt idx="2348">
                  <c:v>67550.290430051886</c:v>
                </c:pt>
                <c:pt idx="2349">
                  <c:v>67550.290430051886</c:v>
                </c:pt>
                <c:pt idx="2350">
                  <c:v>67550.290430051886</c:v>
                </c:pt>
                <c:pt idx="2351">
                  <c:v>67550.290430051886</c:v>
                </c:pt>
                <c:pt idx="2352">
                  <c:v>67550.290430051886</c:v>
                </c:pt>
                <c:pt idx="2353">
                  <c:v>67612.790430051886</c:v>
                </c:pt>
                <c:pt idx="2354">
                  <c:v>65237.790430051886</c:v>
                </c:pt>
                <c:pt idx="2355">
                  <c:v>62250.290430051886</c:v>
                </c:pt>
                <c:pt idx="2356">
                  <c:v>60452.075042964687</c:v>
                </c:pt>
                <c:pt idx="2357">
                  <c:v>61177.075042964687</c:v>
                </c:pt>
                <c:pt idx="2358">
                  <c:v>61177.075042964687</c:v>
                </c:pt>
                <c:pt idx="2359">
                  <c:v>61177.075042964687</c:v>
                </c:pt>
                <c:pt idx="2360">
                  <c:v>61177.075042964687</c:v>
                </c:pt>
                <c:pt idx="2361">
                  <c:v>61177.075042964687</c:v>
                </c:pt>
                <c:pt idx="2362">
                  <c:v>61177.075042964687</c:v>
                </c:pt>
                <c:pt idx="2363">
                  <c:v>61177.075042964687</c:v>
                </c:pt>
                <c:pt idx="2364">
                  <c:v>61177.075042964687</c:v>
                </c:pt>
                <c:pt idx="2365">
                  <c:v>61177.075042964687</c:v>
                </c:pt>
                <c:pt idx="2366">
                  <c:v>61177.075042964687</c:v>
                </c:pt>
                <c:pt idx="2367">
                  <c:v>61039.575042964687</c:v>
                </c:pt>
                <c:pt idx="2368">
                  <c:v>61039.575042964687</c:v>
                </c:pt>
                <c:pt idx="2369">
                  <c:v>61039.575042964687</c:v>
                </c:pt>
                <c:pt idx="2370">
                  <c:v>57402.075042964687</c:v>
                </c:pt>
                <c:pt idx="2371">
                  <c:v>62764.575042964687</c:v>
                </c:pt>
                <c:pt idx="2372">
                  <c:v>62764.575042964687</c:v>
                </c:pt>
                <c:pt idx="2373">
                  <c:v>62764.575042964687</c:v>
                </c:pt>
                <c:pt idx="2374">
                  <c:v>62764.575042964687</c:v>
                </c:pt>
                <c:pt idx="2375">
                  <c:v>62764.575042964687</c:v>
                </c:pt>
                <c:pt idx="2376">
                  <c:v>62764.575042964687</c:v>
                </c:pt>
                <c:pt idx="2377">
                  <c:v>62764.575042964687</c:v>
                </c:pt>
                <c:pt idx="2378">
                  <c:v>62764.575042964687</c:v>
                </c:pt>
                <c:pt idx="2379">
                  <c:v>62764.575042964687</c:v>
                </c:pt>
                <c:pt idx="2380">
                  <c:v>62764.575042964687</c:v>
                </c:pt>
                <c:pt idx="2381">
                  <c:v>62764.575042964687</c:v>
                </c:pt>
                <c:pt idx="2382">
                  <c:v>62077.075042964687</c:v>
                </c:pt>
                <c:pt idx="2383">
                  <c:v>62077.075042964687</c:v>
                </c:pt>
                <c:pt idx="2384">
                  <c:v>64039.575042964687</c:v>
                </c:pt>
                <c:pt idx="2385">
                  <c:v>64039.575042964687</c:v>
                </c:pt>
                <c:pt idx="2386">
                  <c:v>64039.575042964687</c:v>
                </c:pt>
                <c:pt idx="2387">
                  <c:v>64039.575042964687</c:v>
                </c:pt>
                <c:pt idx="2388">
                  <c:v>64039.575042964687</c:v>
                </c:pt>
                <c:pt idx="2389">
                  <c:v>64039.575042964687</c:v>
                </c:pt>
                <c:pt idx="2390">
                  <c:v>64039.575042964687</c:v>
                </c:pt>
                <c:pt idx="2391">
                  <c:v>64039.575042964687</c:v>
                </c:pt>
                <c:pt idx="2392">
                  <c:v>64039.575042964687</c:v>
                </c:pt>
                <c:pt idx="2393">
                  <c:v>64039.575042964687</c:v>
                </c:pt>
                <c:pt idx="2394">
                  <c:v>64039.575042964687</c:v>
                </c:pt>
                <c:pt idx="2395">
                  <c:v>63864.575042964687</c:v>
                </c:pt>
                <c:pt idx="2396">
                  <c:v>63864.575042964687</c:v>
                </c:pt>
                <c:pt idx="2397">
                  <c:v>63864.575042964687</c:v>
                </c:pt>
                <c:pt idx="2398">
                  <c:v>63864.575042964687</c:v>
                </c:pt>
                <c:pt idx="2399">
                  <c:v>67546.355838318443</c:v>
                </c:pt>
                <c:pt idx="2400">
                  <c:v>67546.355838318443</c:v>
                </c:pt>
                <c:pt idx="2401">
                  <c:v>67546.355838318443</c:v>
                </c:pt>
                <c:pt idx="2402">
                  <c:v>67546.355838318443</c:v>
                </c:pt>
                <c:pt idx="2403">
                  <c:v>67546.355838318443</c:v>
                </c:pt>
                <c:pt idx="2404">
                  <c:v>67546.355838318443</c:v>
                </c:pt>
                <c:pt idx="2405">
                  <c:v>67546.355838318443</c:v>
                </c:pt>
                <c:pt idx="2406">
                  <c:v>67546.355838318443</c:v>
                </c:pt>
                <c:pt idx="2407">
                  <c:v>67546.355838318443</c:v>
                </c:pt>
                <c:pt idx="2408">
                  <c:v>67546.355838318443</c:v>
                </c:pt>
                <c:pt idx="2409">
                  <c:v>67546.355838318443</c:v>
                </c:pt>
                <c:pt idx="2410">
                  <c:v>67546.355838318443</c:v>
                </c:pt>
                <c:pt idx="2411">
                  <c:v>67546.355838318443</c:v>
                </c:pt>
                <c:pt idx="2412">
                  <c:v>67546.355838318443</c:v>
                </c:pt>
                <c:pt idx="2413">
                  <c:v>67546.355838318443</c:v>
                </c:pt>
                <c:pt idx="2414">
                  <c:v>67546.355838318443</c:v>
                </c:pt>
                <c:pt idx="2415">
                  <c:v>67546.355838318443</c:v>
                </c:pt>
                <c:pt idx="2416">
                  <c:v>67546.355838318443</c:v>
                </c:pt>
                <c:pt idx="2417">
                  <c:v>67546.355838318443</c:v>
                </c:pt>
                <c:pt idx="2418">
                  <c:v>67546.355838318443</c:v>
                </c:pt>
                <c:pt idx="2419">
                  <c:v>67546.355838318443</c:v>
                </c:pt>
                <c:pt idx="2420">
                  <c:v>67546.355838318443</c:v>
                </c:pt>
                <c:pt idx="2421">
                  <c:v>67546.355838318443</c:v>
                </c:pt>
                <c:pt idx="2422">
                  <c:v>67546.355838318443</c:v>
                </c:pt>
                <c:pt idx="2423">
                  <c:v>67546.355838318443</c:v>
                </c:pt>
                <c:pt idx="2424">
                  <c:v>67546.355838318443</c:v>
                </c:pt>
                <c:pt idx="2425">
                  <c:v>67546.355838318443</c:v>
                </c:pt>
                <c:pt idx="2426">
                  <c:v>67171.355838318443</c:v>
                </c:pt>
                <c:pt idx="2427">
                  <c:v>65996.355838318443</c:v>
                </c:pt>
                <c:pt idx="2428">
                  <c:v>65996.355838318443</c:v>
                </c:pt>
                <c:pt idx="2429">
                  <c:v>65996.355838318443</c:v>
                </c:pt>
                <c:pt idx="2430">
                  <c:v>66071.355838318443</c:v>
                </c:pt>
                <c:pt idx="2431">
                  <c:v>64908.855838318443</c:v>
                </c:pt>
                <c:pt idx="2432">
                  <c:v>63621.355838318443</c:v>
                </c:pt>
                <c:pt idx="2433">
                  <c:v>62983.855838318443</c:v>
                </c:pt>
                <c:pt idx="2434">
                  <c:v>60458.855838318443</c:v>
                </c:pt>
                <c:pt idx="2435">
                  <c:v>60458.855838318443</c:v>
                </c:pt>
                <c:pt idx="2436">
                  <c:v>60458.855838318443</c:v>
                </c:pt>
                <c:pt idx="2437">
                  <c:v>60808.855838318443</c:v>
                </c:pt>
                <c:pt idx="2438">
                  <c:v>60196.355838318443</c:v>
                </c:pt>
                <c:pt idx="2439">
                  <c:v>56127.023172117886</c:v>
                </c:pt>
                <c:pt idx="2440">
                  <c:v>61177.023172117886</c:v>
                </c:pt>
                <c:pt idx="2441">
                  <c:v>61177.023172117886</c:v>
                </c:pt>
                <c:pt idx="2442">
                  <c:v>61177.023172117886</c:v>
                </c:pt>
                <c:pt idx="2443">
                  <c:v>61177.023172117886</c:v>
                </c:pt>
                <c:pt idx="2444">
                  <c:v>61177.023172117886</c:v>
                </c:pt>
                <c:pt idx="2445">
                  <c:v>61177.023172117886</c:v>
                </c:pt>
                <c:pt idx="2446">
                  <c:v>61177.023172117886</c:v>
                </c:pt>
                <c:pt idx="2447">
                  <c:v>61177.023172117886</c:v>
                </c:pt>
                <c:pt idx="2448">
                  <c:v>61177.023172117886</c:v>
                </c:pt>
                <c:pt idx="2449">
                  <c:v>61177.023172117886</c:v>
                </c:pt>
                <c:pt idx="2450">
                  <c:v>61177.023172117886</c:v>
                </c:pt>
                <c:pt idx="2451">
                  <c:v>61177.023172117886</c:v>
                </c:pt>
                <c:pt idx="2452">
                  <c:v>61177.023172117886</c:v>
                </c:pt>
                <c:pt idx="2453">
                  <c:v>61177.023172117886</c:v>
                </c:pt>
                <c:pt idx="2454">
                  <c:v>61177.023172117886</c:v>
                </c:pt>
                <c:pt idx="2455">
                  <c:v>61177.023172117886</c:v>
                </c:pt>
                <c:pt idx="2456">
                  <c:v>61177.023172117886</c:v>
                </c:pt>
                <c:pt idx="2457">
                  <c:v>61177.023172117886</c:v>
                </c:pt>
                <c:pt idx="2458">
                  <c:v>61177.023172117886</c:v>
                </c:pt>
                <c:pt idx="2459">
                  <c:v>61177.023172117886</c:v>
                </c:pt>
                <c:pt idx="2460">
                  <c:v>60689.523172117886</c:v>
                </c:pt>
                <c:pt idx="2461">
                  <c:v>59864.523172117886</c:v>
                </c:pt>
                <c:pt idx="2462">
                  <c:v>60152.023172117886</c:v>
                </c:pt>
                <c:pt idx="2463">
                  <c:v>60152.023172117886</c:v>
                </c:pt>
                <c:pt idx="2464">
                  <c:v>60152.023172117886</c:v>
                </c:pt>
                <c:pt idx="2465">
                  <c:v>60102.023172117886</c:v>
                </c:pt>
                <c:pt idx="2466">
                  <c:v>59089.523172117886</c:v>
                </c:pt>
                <c:pt idx="2467">
                  <c:v>57277.023172117886</c:v>
                </c:pt>
                <c:pt idx="2468">
                  <c:v>53764.523172117886</c:v>
                </c:pt>
                <c:pt idx="2469">
                  <c:v>53814.523172117886</c:v>
                </c:pt>
                <c:pt idx="2470">
                  <c:v>53814.523172117886</c:v>
                </c:pt>
                <c:pt idx="2471">
                  <c:v>53814.523172117886</c:v>
                </c:pt>
                <c:pt idx="2472">
                  <c:v>53314.523172117886</c:v>
                </c:pt>
                <c:pt idx="2473">
                  <c:v>53989.523172117886</c:v>
                </c:pt>
                <c:pt idx="2474">
                  <c:v>53989.523172117886</c:v>
                </c:pt>
                <c:pt idx="2475">
                  <c:v>53989.523172117886</c:v>
                </c:pt>
                <c:pt idx="2476">
                  <c:v>52977.023172117886</c:v>
                </c:pt>
                <c:pt idx="2477">
                  <c:v>52977.023172117886</c:v>
                </c:pt>
                <c:pt idx="2478">
                  <c:v>52977.023172117886</c:v>
                </c:pt>
                <c:pt idx="2479">
                  <c:v>51889.523172117886</c:v>
                </c:pt>
                <c:pt idx="2480">
                  <c:v>54164.523172117886</c:v>
                </c:pt>
                <c:pt idx="2481">
                  <c:v>54164.523172117886</c:v>
                </c:pt>
                <c:pt idx="2482">
                  <c:v>54164.523172117886</c:v>
                </c:pt>
                <c:pt idx="2483">
                  <c:v>54164.523172117886</c:v>
                </c:pt>
                <c:pt idx="2484">
                  <c:v>54164.523172117886</c:v>
                </c:pt>
                <c:pt idx="2485">
                  <c:v>54164.523172117886</c:v>
                </c:pt>
                <c:pt idx="2486">
                  <c:v>56777.023172117886</c:v>
                </c:pt>
                <c:pt idx="2487">
                  <c:v>56777.023172117886</c:v>
                </c:pt>
                <c:pt idx="2488">
                  <c:v>56777.023172117886</c:v>
                </c:pt>
                <c:pt idx="2489">
                  <c:v>56777.023172117886</c:v>
                </c:pt>
                <c:pt idx="2490">
                  <c:v>56777.023172117886</c:v>
                </c:pt>
                <c:pt idx="2491">
                  <c:v>56777.023172117886</c:v>
                </c:pt>
                <c:pt idx="2492">
                  <c:v>56777.023172117886</c:v>
                </c:pt>
                <c:pt idx="2493">
                  <c:v>56777.023172117886</c:v>
                </c:pt>
                <c:pt idx="2494">
                  <c:v>56564.523172117886</c:v>
                </c:pt>
                <c:pt idx="2495">
                  <c:v>56039.523172117886</c:v>
                </c:pt>
                <c:pt idx="2496">
                  <c:v>56339.523172117886</c:v>
                </c:pt>
                <c:pt idx="2497">
                  <c:v>56339.523172117886</c:v>
                </c:pt>
                <c:pt idx="2498">
                  <c:v>56339.523172117886</c:v>
                </c:pt>
                <c:pt idx="2499">
                  <c:v>56339.523172117886</c:v>
                </c:pt>
                <c:pt idx="2500">
                  <c:v>55914.523172117886</c:v>
                </c:pt>
                <c:pt idx="2501">
                  <c:v>56202.023172117886</c:v>
                </c:pt>
                <c:pt idx="2502">
                  <c:v>56202.023172117886</c:v>
                </c:pt>
                <c:pt idx="2503">
                  <c:v>57478.97402257839</c:v>
                </c:pt>
                <c:pt idx="2504">
                  <c:v>57478.97402257839</c:v>
                </c:pt>
                <c:pt idx="2505">
                  <c:v>57478.97402257839</c:v>
                </c:pt>
                <c:pt idx="2506">
                  <c:v>57478.97402257839</c:v>
                </c:pt>
                <c:pt idx="2507">
                  <c:v>57478.97402257839</c:v>
                </c:pt>
                <c:pt idx="2508">
                  <c:v>57478.97402257839</c:v>
                </c:pt>
                <c:pt idx="2509">
                  <c:v>57478.97402257839</c:v>
                </c:pt>
                <c:pt idx="2510">
                  <c:v>57478.97402257839</c:v>
                </c:pt>
                <c:pt idx="2511">
                  <c:v>57478.97402257839</c:v>
                </c:pt>
                <c:pt idx="2512">
                  <c:v>57478.97402257839</c:v>
                </c:pt>
                <c:pt idx="2513">
                  <c:v>57478.97402257839</c:v>
                </c:pt>
                <c:pt idx="2514">
                  <c:v>57478.97402257839</c:v>
                </c:pt>
                <c:pt idx="2515">
                  <c:v>57478.97402257839</c:v>
                </c:pt>
                <c:pt idx="2516">
                  <c:v>60591.47402257839</c:v>
                </c:pt>
                <c:pt idx="2517">
                  <c:v>60591.47402257839</c:v>
                </c:pt>
                <c:pt idx="2518">
                  <c:v>60591.47402257839</c:v>
                </c:pt>
                <c:pt idx="2519">
                  <c:v>60591.47402257839</c:v>
                </c:pt>
                <c:pt idx="2520">
                  <c:v>60591.47402257839</c:v>
                </c:pt>
                <c:pt idx="2521">
                  <c:v>60591.47402257839</c:v>
                </c:pt>
                <c:pt idx="2522">
                  <c:v>60591.47402257839</c:v>
                </c:pt>
                <c:pt idx="2523">
                  <c:v>60591.47402257839</c:v>
                </c:pt>
                <c:pt idx="2524">
                  <c:v>60591.47402257839</c:v>
                </c:pt>
                <c:pt idx="2525">
                  <c:v>60591.47402257839</c:v>
                </c:pt>
                <c:pt idx="2526">
                  <c:v>60591.47402257839</c:v>
                </c:pt>
                <c:pt idx="2527">
                  <c:v>60591.47402257839</c:v>
                </c:pt>
                <c:pt idx="2528">
                  <c:v>60591.47402257839</c:v>
                </c:pt>
                <c:pt idx="2529">
                  <c:v>60591.47402257839</c:v>
                </c:pt>
                <c:pt idx="2530">
                  <c:v>60591.47402257839</c:v>
                </c:pt>
                <c:pt idx="2531">
                  <c:v>60591.47402257839</c:v>
                </c:pt>
                <c:pt idx="2532">
                  <c:v>60591.47402257839</c:v>
                </c:pt>
                <c:pt idx="2533">
                  <c:v>60591.47402257839</c:v>
                </c:pt>
                <c:pt idx="2534">
                  <c:v>60591.47402257839</c:v>
                </c:pt>
                <c:pt idx="2535">
                  <c:v>60591.47402257839</c:v>
                </c:pt>
                <c:pt idx="2536">
                  <c:v>60591.47402257839</c:v>
                </c:pt>
                <c:pt idx="2537">
                  <c:v>60591.47402257839</c:v>
                </c:pt>
                <c:pt idx="2538">
                  <c:v>60591.47402257839</c:v>
                </c:pt>
                <c:pt idx="2539">
                  <c:v>60591.47402257839</c:v>
                </c:pt>
                <c:pt idx="2540">
                  <c:v>60591.47402257839</c:v>
                </c:pt>
                <c:pt idx="2541">
                  <c:v>60591.47402257839</c:v>
                </c:pt>
                <c:pt idx="2542">
                  <c:v>60591.47402257839</c:v>
                </c:pt>
                <c:pt idx="2543">
                  <c:v>60591.47402257839</c:v>
                </c:pt>
                <c:pt idx="2544">
                  <c:v>60591.47402257839</c:v>
                </c:pt>
                <c:pt idx="2545">
                  <c:v>60591.47402257839</c:v>
                </c:pt>
                <c:pt idx="2546">
                  <c:v>60591.47402257839</c:v>
                </c:pt>
                <c:pt idx="2547">
                  <c:v>60591.47402257839</c:v>
                </c:pt>
                <c:pt idx="2548">
                  <c:v>60591.47402257839</c:v>
                </c:pt>
                <c:pt idx="2549">
                  <c:v>60591.47402257839</c:v>
                </c:pt>
                <c:pt idx="2550">
                  <c:v>60591.47402257839</c:v>
                </c:pt>
                <c:pt idx="2551">
                  <c:v>60591.47402257839</c:v>
                </c:pt>
                <c:pt idx="2552">
                  <c:v>60191.47402257839</c:v>
                </c:pt>
                <c:pt idx="2553">
                  <c:v>59903.97402257839</c:v>
                </c:pt>
                <c:pt idx="2554">
                  <c:v>59903.97402257839</c:v>
                </c:pt>
                <c:pt idx="2555">
                  <c:v>59903.97402257839</c:v>
                </c:pt>
                <c:pt idx="2556">
                  <c:v>59903.97402257839</c:v>
                </c:pt>
              </c:numCache>
            </c:numRef>
          </c:val>
          <c:smooth val="0"/>
          <c:extLst>
            <c:ext xmlns:c16="http://schemas.microsoft.com/office/drawing/2014/chart" uri="{C3380CC4-5D6E-409C-BE32-E72D297353CC}">
              <c16:uniqueId val="{00000002-7755-4011-8102-327DDBDDBF66}"/>
            </c:ext>
          </c:extLst>
        </c:ser>
        <c:dLbls>
          <c:showLegendKey val="0"/>
          <c:showVal val="0"/>
          <c:showCatName val="0"/>
          <c:showSerName val="0"/>
          <c:showPercent val="0"/>
          <c:showBubbleSize val="0"/>
        </c:dLbls>
        <c:smooth val="0"/>
        <c:axId val="129098880"/>
        <c:axId val="129100416"/>
      </c:lineChart>
      <c:catAx>
        <c:axId val="129098880"/>
        <c:scaling>
          <c:orientation val="minMax"/>
        </c:scaling>
        <c:delete val="0"/>
        <c:axPos val="b"/>
        <c:numFmt formatCode="m/d/yyyy" sourceLinked="1"/>
        <c:majorTickMark val="none"/>
        <c:minorTickMark val="none"/>
        <c:tickLblPos val="nextTo"/>
        <c:crossAx val="129100416"/>
        <c:crosses val="autoZero"/>
        <c:auto val="0"/>
        <c:lblAlgn val="ctr"/>
        <c:lblOffset val="100"/>
        <c:tickLblSkip val="250"/>
        <c:noMultiLvlLbl val="0"/>
      </c:catAx>
      <c:valAx>
        <c:axId val="129100416"/>
        <c:scaling>
          <c:orientation val="minMax"/>
        </c:scaling>
        <c:delete val="0"/>
        <c:axPos val="l"/>
        <c:majorGridlines/>
        <c:numFmt formatCode="General" sourceLinked="1"/>
        <c:majorTickMark val="none"/>
        <c:minorTickMark val="none"/>
        <c:tickLblPos val="nextTo"/>
        <c:crossAx val="129098880"/>
        <c:crosses val="autoZero"/>
        <c:crossBetween val="between"/>
      </c:valAx>
    </c:plotArea>
    <c:legend>
      <c:legendPos val="b"/>
      <c:layout>
        <c:manualLayout>
          <c:xMode val="edge"/>
          <c:yMode val="edge"/>
          <c:x val="0.36918748320924361"/>
          <c:y val="0.90705414782913696"/>
          <c:w val="0.26162503358151923"/>
          <c:h val="4.1931378046284357E-2"/>
        </c:manualLayout>
      </c:layout>
      <c:overlay val="0"/>
    </c:legend>
    <c:plotVisOnly val="1"/>
    <c:dispBlanksAs val="gap"/>
    <c:showDLblsOverMax val="0"/>
  </c:chart>
  <c:printSettings>
    <c:headerFooter/>
    <c:pageMargins b="0.75000000000000333" l="0.70000000000000062" r="0.70000000000000062" t="0.750000000000003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14</xdr:col>
      <xdr:colOff>247650</xdr:colOff>
      <xdr:row>9</xdr:row>
      <xdr:rowOff>38101</xdr:rowOff>
    </xdr:from>
    <xdr:to>
      <xdr:col>19</xdr:col>
      <xdr:colOff>28575</xdr:colOff>
      <xdr:row>13</xdr:row>
      <xdr:rowOff>171451</xdr:rowOff>
    </xdr:to>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10915650" y="2028826"/>
          <a:ext cx="3590925" cy="933450"/>
        </a:xfrm>
        <a:prstGeom prst="rect">
          <a:avLst/>
        </a:prstGeom>
        <a:ln/>
      </xdr:spPr>
      <xdr:style>
        <a:lnRef idx="1">
          <a:schemeClr val="dk1"/>
        </a:lnRef>
        <a:fillRef idx="2">
          <a:schemeClr val="dk1"/>
        </a:fillRef>
        <a:effectRef idx="1">
          <a:schemeClr val="dk1"/>
        </a:effectRef>
        <a:fontRef idx="minor">
          <a:schemeClr val="dk1"/>
        </a:fontRef>
      </xdr:style>
      <xdr:txBody>
        <a:bodyPr vertOverflow="clip" wrap="square" rtlCol="0" anchor="t"/>
        <a:lstStyle/>
        <a:p>
          <a:r>
            <a:rPr lang="es-ES" sz="1100" b="1"/>
            <a:t>Región A</a:t>
          </a:r>
          <a:r>
            <a:rPr lang="es-ES" sz="1100" b="1" baseline="0"/>
            <a:t> (2001-2004)</a:t>
          </a:r>
          <a:endParaRPr lang="es-ES" sz="1100" b="1"/>
        </a:p>
        <a:p>
          <a:endParaRPr lang="es-ES" sz="1100"/>
        </a:p>
        <a:p>
          <a:r>
            <a:rPr lang="es-ES" sz="1100"/>
            <a:t>Optimizamos de izquierda a derecha.</a:t>
          </a:r>
          <a:r>
            <a:rPr lang="es-ES" sz="1100" baseline="0"/>
            <a:t>  Optimización inversa.</a:t>
          </a:r>
          <a:endParaRPr lang="es-ES" sz="1100"/>
        </a:p>
      </xdr:txBody>
    </xdr:sp>
    <xdr:clientData/>
  </xdr:twoCellAnchor>
  <xdr:twoCellAnchor>
    <xdr:from>
      <xdr:col>12</xdr:col>
      <xdr:colOff>457200</xdr:colOff>
      <xdr:row>26</xdr:row>
      <xdr:rowOff>47625</xdr:rowOff>
    </xdr:from>
    <xdr:to>
      <xdr:col>17</xdr:col>
      <xdr:colOff>533400</xdr:colOff>
      <xdr:row>30</xdr:row>
      <xdr:rowOff>180975</xdr:rowOff>
    </xdr:to>
    <xdr:sp macro="" textlink="">
      <xdr:nvSpPr>
        <xdr:cNvPr id="3" name="2 CuadroTexto">
          <a:extLst>
            <a:ext uri="{FF2B5EF4-FFF2-40B4-BE49-F238E27FC236}">
              <a16:creationId xmlns:a16="http://schemas.microsoft.com/office/drawing/2014/main" id="{00000000-0008-0000-0000-000003000000}"/>
            </a:ext>
          </a:extLst>
        </xdr:cNvPr>
        <xdr:cNvSpPr txBox="1"/>
      </xdr:nvSpPr>
      <xdr:spPr>
        <a:xfrm>
          <a:off x="9601200" y="4219575"/>
          <a:ext cx="3886200" cy="933450"/>
        </a:xfrm>
        <a:prstGeom prst="rect">
          <a:avLst/>
        </a:prstGeom>
        <a:ln/>
      </xdr:spPr>
      <xdr:style>
        <a:lnRef idx="1">
          <a:schemeClr val="dk1"/>
        </a:lnRef>
        <a:fillRef idx="2">
          <a:schemeClr val="dk1"/>
        </a:fillRef>
        <a:effectRef idx="1">
          <a:schemeClr val="dk1"/>
        </a:effectRef>
        <a:fontRef idx="minor">
          <a:schemeClr val="dk1"/>
        </a:fontRef>
      </xdr:style>
      <xdr:txBody>
        <a:bodyPr vertOverflow="clip" wrap="square" rtlCol="0" anchor="t"/>
        <a:lstStyle/>
        <a:p>
          <a:r>
            <a:rPr lang="es-ES" sz="1100" b="1"/>
            <a:t>Región B</a:t>
          </a:r>
          <a:r>
            <a:rPr lang="es-ES" sz="1100" b="1" baseline="0"/>
            <a:t> (2010 - 2012)</a:t>
          </a:r>
          <a:endParaRPr lang="es-ES" sz="1100" b="1"/>
        </a:p>
        <a:p>
          <a:endParaRPr lang="es-ES" sz="1100"/>
        </a:p>
        <a:p>
          <a:r>
            <a:rPr lang="es-ES" sz="1100"/>
            <a:t>Optimizamos de derecha a izquierda.</a:t>
          </a:r>
          <a:r>
            <a:rPr lang="es-ES" sz="1100" baseline="0"/>
            <a:t>  Optimización  normal.</a:t>
          </a:r>
          <a:endParaRPr lang="es-ES" sz="1100"/>
        </a:p>
      </xdr:txBody>
    </xdr:sp>
    <xdr:clientData/>
  </xdr:twoCellAnchor>
  <xdr:twoCellAnchor>
    <xdr:from>
      <xdr:col>11</xdr:col>
      <xdr:colOff>523875</xdr:colOff>
      <xdr:row>38</xdr:row>
      <xdr:rowOff>180974</xdr:rowOff>
    </xdr:from>
    <xdr:to>
      <xdr:col>16</xdr:col>
      <xdr:colOff>600075</xdr:colOff>
      <xdr:row>44</xdr:row>
      <xdr:rowOff>19049</xdr:rowOff>
    </xdr:to>
    <xdr:sp macro="" textlink="">
      <xdr:nvSpPr>
        <xdr:cNvPr id="4" name="3 CuadroTexto">
          <a:extLst>
            <a:ext uri="{FF2B5EF4-FFF2-40B4-BE49-F238E27FC236}">
              <a16:creationId xmlns:a16="http://schemas.microsoft.com/office/drawing/2014/main" id="{00000000-0008-0000-0000-000004000000}"/>
            </a:ext>
          </a:extLst>
        </xdr:cNvPr>
        <xdr:cNvSpPr txBox="1"/>
      </xdr:nvSpPr>
      <xdr:spPr>
        <a:xfrm>
          <a:off x="8905875" y="6705599"/>
          <a:ext cx="3886200" cy="981075"/>
        </a:xfrm>
        <a:prstGeom prst="rect">
          <a:avLst/>
        </a:prstGeom>
        <a:ln/>
      </xdr:spPr>
      <xdr:style>
        <a:lnRef idx="1">
          <a:schemeClr val="dk1"/>
        </a:lnRef>
        <a:fillRef idx="2">
          <a:schemeClr val="dk1"/>
        </a:fillRef>
        <a:effectRef idx="1">
          <a:schemeClr val="dk1"/>
        </a:effectRef>
        <a:fontRef idx="minor">
          <a:schemeClr val="dk1"/>
        </a:fontRef>
      </xdr:style>
      <xdr:txBody>
        <a:bodyPr vertOverflow="clip" wrap="square" rtlCol="0" anchor="t"/>
        <a:lstStyle/>
        <a:p>
          <a:r>
            <a:rPr lang="es-ES" sz="1100" b="1">
              <a:solidFill>
                <a:schemeClr val="dk1"/>
              </a:solidFill>
              <a:latin typeface="+mn-lt"/>
              <a:ea typeface="+mn-ea"/>
              <a:cs typeface="+mn-cs"/>
            </a:rPr>
            <a:t>Configuracióin</a:t>
          </a:r>
          <a:r>
            <a:rPr lang="es-ES" sz="1100" b="1" baseline="0">
              <a:solidFill>
                <a:schemeClr val="dk1"/>
              </a:solidFill>
              <a:latin typeface="+mn-lt"/>
              <a:ea typeface="+mn-ea"/>
              <a:cs typeface="+mn-cs"/>
            </a:rPr>
            <a:t> de los parámetros .</a:t>
          </a:r>
          <a:endParaRPr lang="es-ES" sz="1100" b="1"/>
        </a:p>
        <a:p>
          <a:endParaRPr lang="es-ES" sz="1100"/>
        </a:p>
        <a:p>
          <a:r>
            <a:rPr lang="es-ES" sz="1100" baseline="0"/>
            <a:t>Tabla  de valores máximos, mínimos y de  salto empleados en todo el WFO. En color verde los parámetros que se optimizarán y en naranja los fijos (time frame, horas y EMA menor).</a:t>
          </a:r>
          <a:endParaRPr lang="es-ES" sz="1100"/>
        </a:p>
      </xdr:txBody>
    </xdr:sp>
    <xdr:clientData/>
  </xdr:twoCellAnchor>
  <xdr:twoCellAnchor editAs="oneCell">
    <xdr:from>
      <xdr:col>0</xdr:col>
      <xdr:colOff>742950</xdr:colOff>
      <xdr:row>46</xdr:row>
      <xdr:rowOff>95250</xdr:rowOff>
    </xdr:from>
    <xdr:to>
      <xdr:col>4</xdr:col>
      <xdr:colOff>457200</xdr:colOff>
      <xdr:row>57</xdr:row>
      <xdr:rowOff>19050</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42950" y="9144000"/>
          <a:ext cx="2743200" cy="2019300"/>
        </a:xfrm>
        <a:prstGeom prst="rect">
          <a:avLst/>
        </a:prstGeom>
        <a:noFill/>
        <a:ln w="1">
          <a:solidFill>
            <a:schemeClr val="tx1"/>
          </a:solidFill>
          <a:miter lim="800000"/>
          <a:headEnd/>
          <a:tailEnd type="none" w="med" len="med"/>
        </a:ln>
        <a:effectLst/>
      </xdr:spPr>
    </xdr:pic>
    <xdr:clientData/>
  </xdr:twoCellAnchor>
  <xdr:twoCellAnchor>
    <xdr:from>
      <xdr:col>5</xdr:col>
      <xdr:colOff>0</xdr:colOff>
      <xdr:row>46</xdr:row>
      <xdr:rowOff>133349</xdr:rowOff>
    </xdr:from>
    <xdr:to>
      <xdr:col>10</xdr:col>
      <xdr:colOff>76200</xdr:colOff>
      <xdr:row>55</xdr:row>
      <xdr:rowOff>180975</xdr:rowOff>
    </xdr:to>
    <xdr:sp macro="" textlink="">
      <xdr:nvSpPr>
        <xdr:cNvPr id="6" name="5 CuadroTexto">
          <a:extLst>
            <a:ext uri="{FF2B5EF4-FFF2-40B4-BE49-F238E27FC236}">
              <a16:creationId xmlns:a16="http://schemas.microsoft.com/office/drawing/2014/main" id="{00000000-0008-0000-0000-000006000000}"/>
            </a:ext>
          </a:extLst>
        </xdr:cNvPr>
        <xdr:cNvSpPr txBox="1"/>
      </xdr:nvSpPr>
      <xdr:spPr>
        <a:xfrm>
          <a:off x="3810000" y="9182099"/>
          <a:ext cx="3971925" cy="1762126"/>
        </a:xfrm>
        <a:prstGeom prst="rect">
          <a:avLst/>
        </a:prstGeom>
        <a:ln/>
      </xdr:spPr>
      <xdr:style>
        <a:lnRef idx="1">
          <a:schemeClr val="dk1"/>
        </a:lnRef>
        <a:fillRef idx="2">
          <a:schemeClr val="dk1"/>
        </a:fillRef>
        <a:effectRef idx="1">
          <a:schemeClr val="dk1"/>
        </a:effectRef>
        <a:fontRef idx="minor">
          <a:schemeClr val="dk1"/>
        </a:fontRef>
      </xdr:style>
      <xdr:txBody>
        <a:bodyPr vertOverflow="clip" wrap="square" rtlCol="0" anchor="t"/>
        <a:lstStyle/>
        <a:p>
          <a:r>
            <a:rPr lang="es-ES" sz="1100" b="1">
              <a:solidFill>
                <a:schemeClr val="dk1"/>
              </a:solidFill>
              <a:latin typeface="+mn-lt"/>
              <a:ea typeface="+mn-ea"/>
              <a:cs typeface="+mn-cs"/>
            </a:rPr>
            <a:t>Configuracióin</a:t>
          </a:r>
          <a:r>
            <a:rPr lang="es-ES" sz="1100" b="1" baseline="0">
              <a:solidFill>
                <a:schemeClr val="dk1"/>
              </a:solidFill>
              <a:latin typeface="+mn-lt"/>
              <a:ea typeface="+mn-ea"/>
              <a:cs typeface="+mn-cs"/>
            </a:rPr>
            <a:t> del optimzador genético .</a:t>
          </a:r>
        </a:p>
        <a:p>
          <a:endParaRPr lang="es-ES" sz="1100" b="1" baseline="0">
            <a:solidFill>
              <a:schemeClr val="dk1"/>
            </a:solidFill>
            <a:latin typeface="+mn-lt"/>
            <a:ea typeface="+mn-ea"/>
            <a:cs typeface="+mn-cs"/>
          </a:endParaRPr>
        </a:p>
        <a:p>
          <a:r>
            <a:rPr lang="es-ES" sz="1100" b="0" baseline="0">
              <a:solidFill>
                <a:schemeClr val="dk1"/>
              </a:solidFill>
              <a:latin typeface="+mn-lt"/>
              <a:ea typeface="+mn-ea"/>
              <a:cs typeface="+mn-cs"/>
            </a:rPr>
            <a:t>Todas las optimizaciones  se han realizado mediante algoritmos genéticos.  El número de generaciones y  los individuos de cada generación son los  valores críticos del proceso. </a:t>
          </a:r>
        </a:p>
        <a:p>
          <a:endParaRPr lang="es-ES" sz="1100" b="0" baseline="0">
            <a:solidFill>
              <a:schemeClr val="dk1"/>
            </a:solidFill>
            <a:latin typeface="+mn-lt"/>
            <a:ea typeface="+mn-ea"/>
            <a:cs typeface="+mn-cs"/>
          </a:endParaRPr>
        </a:p>
        <a:p>
          <a:r>
            <a:rPr lang="es-ES" sz="1100" b="0" baseline="0">
              <a:solidFill>
                <a:schemeClr val="dk1"/>
              </a:solidFill>
              <a:latin typeface="+mn-lt"/>
              <a:ea typeface="+mn-ea"/>
              <a:cs typeface="+mn-cs"/>
            </a:rPr>
            <a:t> Cuanto mayor sea su número la optimización será más fina, pero más lenta.  Los valores 15 / 35 nos parecen adecuados para este caso.</a:t>
          </a:r>
          <a:endParaRPr lang="es-ES" sz="1100" b="0"/>
        </a:p>
        <a:p>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325951</xdr:colOff>
      <xdr:row>32</xdr:row>
      <xdr:rowOff>166829</xdr:rowOff>
    </xdr:from>
    <xdr:to>
      <xdr:col>19</xdr:col>
      <xdr:colOff>0</xdr:colOff>
      <xdr:row>62</xdr:row>
      <xdr:rowOff>0</xdr:rowOff>
    </xdr:to>
    <xdr:graphicFrame macro="">
      <xdr:nvGraphicFramePr>
        <xdr:cNvPr id="4" name="3 Gráfic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403411</xdr:colOff>
      <xdr:row>12</xdr:row>
      <xdr:rowOff>168088</xdr:rowOff>
    </xdr:from>
    <xdr:to>
      <xdr:col>21</xdr:col>
      <xdr:colOff>655918</xdr:colOff>
      <xdr:row>17</xdr:row>
      <xdr:rowOff>168088</xdr:rowOff>
    </xdr:to>
    <xdr:sp macro="" textlink="">
      <xdr:nvSpPr>
        <xdr:cNvPr id="3" name="2 Rectángulo redondeado">
          <a:extLst>
            <a:ext uri="{FF2B5EF4-FFF2-40B4-BE49-F238E27FC236}">
              <a16:creationId xmlns:a16="http://schemas.microsoft.com/office/drawing/2014/main" id="{00000000-0008-0000-0200-000003000000}"/>
            </a:ext>
          </a:extLst>
        </xdr:cNvPr>
        <xdr:cNvSpPr/>
      </xdr:nvSpPr>
      <xdr:spPr>
        <a:xfrm>
          <a:off x="18825882" y="2543735"/>
          <a:ext cx="1776507" cy="9525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r>
            <a:rPr lang="es-ES" sz="900"/>
            <a:t>Cuando</a:t>
          </a:r>
          <a:r>
            <a:rPr lang="es-ES" sz="900" baseline="0"/>
            <a:t> el ratio es el SQN, lo obtenemos del conjunto de trades OS. Ver Hoja "Trade WF"</a:t>
          </a:r>
          <a:endParaRPr lang="es-ES" sz="900"/>
        </a:p>
      </xdr:txBody>
    </xdr:sp>
    <xdr:clientData/>
  </xdr:twoCellAnchor>
  <xdr:twoCellAnchor>
    <xdr:from>
      <xdr:col>18</xdr:col>
      <xdr:colOff>56031</xdr:colOff>
      <xdr:row>17</xdr:row>
      <xdr:rowOff>168088</xdr:rowOff>
    </xdr:from>
    <xdr:to>
      <xdr:col>20</xdr:col>
      <xdr:colOff>529665</xdr:colOff>
      <xdr:row>23</xdr:row>
      <xdr:rowOff>44824</xdr:rowOff>
    </xdr:to>
    <xdr:cxnSp macro="">
      <xdr:nvCxnSpPr>
        <xdr:cNvPr id="6" name="5 Conector recto de flecha">
          <a:extLst>
            <a:ext uri="{FF2B5EF4-FFF2-40B4-BE49-F238E27FC236}">
              <a16:creationId xmlns:a16="http://schemas.microsoft.com/office/drawing/2014/main" id="{00000000-0008-0000-0200-000006000000}"/>
            </a:ext>
          </a:extLst>
        </xdr:cNvPr>
        <xdr:cNvCxnSpPr>
          <a:stCxn id="3" idx="2"/>
        </xdr:cNvCxnSpPr>
      </xdr:nvCxnSpPr>
      <xdr:spPr>
        <a:xfrm flipH="1">
          <a:off x="17716502" y="3496235"/>
          <a:ext cx="1997634" cy="10197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156882</xdr:colOff>
      <xdr:row>49</xdr:row>
      <xdr:rowOff>100853</xdr:rowOff>
    </xdr:from>
    <xdr:to>
      <xdr:col>6</xdr:col>
      <xdr:colOff>862853</xdr:colOff>
      <xdr:row>56</xdr:row>
      <xdr:rowOff>112059</xdr:rowOff>
    </xdr:to>
    <xdr:sp macro="" textlink="">
      <xdr:nvSpPr>
        <xdr:cNvPr id="5" name="4 Rectángulo redondeado">
          <a:extLst>
            <a:ext uri="{FF2B5EF4-FFF2-40B4-BE49-F238E27FC236}">
              <a16:creationId xmlns:a16="http://schemas.microsoft.com/office/drawing/2014/main" id="{00000000-0008-0000-0200-000005000000}"/>
            </a:ext>
          </a:extLst>
        </xdr:cNvPr>
        <xdr:cNvSpPr/>
      </xdr:nvSpPr>
      <xdr:spPr>
        <a:xfrm>
          <a:off x="156882" y="9525000"/>
          <a:ext cx="6678706" cy="134470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r>
            <a:rPr lang="es-ES" sz="1100">
              <a:solidFill>
                <a:sysClr val="windowText" lastClr="000000"/>
              </a:solidFill>
            </a:rPr>
            <a:t>De los 6 criterios</a:t>
          </a:r>
          <a:r>
            <a:rPr lang="es-ES" sz="1100" baseline="0">
              <a:solidFill>
                <a:sysClr val="windowText" lastClr="000000"/>
              </a:solidFill>
            </a:rPr>
            <a:t> que tenemos establecidos 4 pasan la prueba correctamente. EL WFE se queda a  las puertas de cumplir el criterio del 60 %, no lo cumple por muy poco. Por otro ladovemos que el indice de rendimiento también es algo escueto, lo que implica que en la optimización se hubiesen obtenido unos resultados mucho mejores que en el OS. Aun así, interpretamos que estamos ante unos resultados aceptables para tratarse de un sistema de tipo SWING.</a:t>
          </a:r>
          <a:endParaRPr lang="es-ES"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19</xdr:row>
      <xdr:rowOff>190499</xdr:rowOff>
    </xdr:from>
    <xdr:to>
      <xdr:col>25</xdr:col>
      <xdr:colOff>357188</xdr:colOff>
      <xdr:row>66</xdr:row>
      <xdr:rowOff>17828</xdr:rowOff>
    </xdr:to>
    <xdr:pic>
      <xdr:nvPicPr>
        <xdr:cNvPr id="4097" name="Picture 1">
          <a:extLst>
            <a:ext uri="{FF2B5EF4-FFF2-40B4-BE49-F238E27FC236}">
              <a16:creationId xmlns:a16="http://schemas.microsoft.com/office/drawing/2014/main" id="{00000000-0008-0000-04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144500" y="4095749"/>
          <a:ext cx="9786938" cy="8780829"/>
        </a:xfrm>
        <a:prstGeom prst="rect">
          <a:avLst/>
        </a:prstGeom>
        <a:noFill/>
        <a:ln w="1">
          <a:noFill/>
          <a:miter lim="800000"/>
          <a:headEnd/>
          <a:tailEnd type="none" w="med" len="med"/>
        </a:ln>
        <a:effectLst/>
      </xdr:spPr>
    </xdr:pic>
    <xdr:clientData/>
  </xdr:twoCellAnchor>
  <xdr:twoCellAnchor>
    <xdr:from>
      <xdr:col>11</xdr:col>
      <xdr:colOff>107157</xdr:colOff>
      <xdr:row>12</xdr:row>
      <xdr:rowOff>71438</xdr:rowOff>
    </xdr:from>
    <xdr:to>
      <xdr:col>13</xdr:col>
      <xdr:colOff>678656</xdr:colOff>
      <xdr:row>29</xdr:row>
      <xdr:rowOff>11906</xdr:rowOff>
    </xdr:to>
    <xdr:cxnSp macro="">
      <xdr:nvCxnSpPr>
        <xdr:cNvPr id="11" name="10 Conector recto de flecha">
          <a:extLst>
            <a:ext uri="{FF2B5EF4-FFF2-40B4-BE49-F238E27FC236}">
              <a16:creationId xmlns:a16="http://schemas.microsoft.com/office/drawing/2014/main" id="{00000000-0008-0000-0400-00000B000000}"/>
            </a:ext>
          </a:extLst>
        </xdr:cNvPr>
        <xdr:cNvCxnSpPr/>
      </xdr:nvCxnSpPr>
      <xdr:spPr>
        <a:xfrm flipH="1" flipV="1">
          <a:off x="10334626" y="2643188"/>
          <a:ext cx="2726530" cy="317896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766902</xdr:colOff>
      <xdr:row>29</xdr:row>
      <xdr:rowOff>23812</xdr:rowOff>
    </xdr:from>
    <xdr:to>
      <xdr:col>20</xdr:col>
      <xdr:colOff>223418</xdr:colOff>
      <xdr:row>38</xdr:row>
      <xdr:rowOff>81243</xdr:rowOff>
    </xdr:to>
    <xdr:sp macro="" textlink="">
      <xdr:nvSpPr>
        <xdr:cNvPr id="6" name="5 Rectángulo redondeado">
          <a:extLst>
            <a:ext uri="{FF2B5EF4-FFF2-40B4-BE49-F238E27FC236}">
              <a16:creationId xmlns:a16="http://schemas.microsoft.com/office/drawing/2014/main" id="{00000000-0008-0000-0400-000006000000}"/>
            </a:ext>
          </a:extLst>
        </xdr:cNvPr>
        <xdr:cNvSpPr/>
      </xdr:nvSpPr>
      <xdr:spPr>
        <a:xfrm>
          <a:off x="16483152" y="5834062"/>
          <a:ext cx="2028266" cy="1771931"/>
        </a:xfrm>
        <a:prstGeom prst="roundRect">
          <a:avLst/>
        </a:prstGeom>
        <a:solidFill>
          <a:srgbClr val="FF0000">
            <a:alpha val="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1</xdr:col>
      <xdr:colOff>107156</xdr:colOff>
      <xdr:row>14</xdr:row>
      <xdr:rowOff>47624</xdr:rowOff>
    </xdr:from>
    <xdr:to>
      <xdr:col>11</xdr:col>
      <xdr:colOff>11906</xdr:colOff>
      <xdr:row>53</xdr:row>
      <xdr:rowOff>111497</xdr:rowOff>
    </xdr:to>
    <xdr:pic>
      <xdr:nvPicPr>
        <xdr:cNvPr id="4098" name="Picture 2">
          <a:extLst>
            <a:ext uri="{FF2B5EF4-FFF2-40B4-BE49-F238E27FC236}">
              <a16:creationId xmlns:a16="http://schemas.microsoft.com/office/drawing/2014/main" id="{00000000-0008-0000-0400-0000021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33375" y="3000374"/>
          <a:ext cx="9906000" cy="7493373"/>
        </a:xfrm>
        <a:prstGeom prst="rect">
          <a:avLst/>
        </a:prstGeom>
        <a:noFill/>
        <a:ln w="1">
          <a:noFill/>
          <a:miter lim="800000"/>
          <a:headEnd/>
          <a:tailEnd type="none" w="med" len="med"/>
        </a:ln>
        <a:effectLst/>
      </xdr:spPr>
    </xdr:pic>
    <xdr:clientData/>
  </xdr:twoCellAnchor>
  <xdr:twoCellAnchor editAs="oneCell">
    <xdr:from>
      <xdr:col>1</xdr:col>
      <xdr:colOff>107157</xdr:colOff>
      <xdr:row>58</xdr:row>
      <xdr:rowOff>154781</xdr:rowOff>
    </xdr:from>
    <xdr:to>
      <xdr:col>10</xdr:col>
      <xdr:colOff>1100312</xdr:colOff>
      <xdr:row>97</xdr:row>
      <xdr:rowOff>11906</xdr:rowOff>
    </xdr:to>
    <xdr:pic>
      <xdr:nvPicPr>
        <xdr:cNvPr id="4099" name="Picture 3">
          <a:extLst>
            <a:ext uri="{FF2B5EF4-FFF2-40B4-BE49-F238E27FC236}">
              <a16:creationId xmlns:a16="http://schemas.microsoft.com/office/drawing/2014/main" id="{00000000-0008-0000-0400-0000031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33376" y="11299031"/>
          <a:ext cx="9779967" cy="72866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226218</xdr:colOff>
      <xdr:row>19</xdr:row>
      <xdr:rowOff>119062</xdr:rowOff>
    </xdr:from>
    <xdr:to>
      <xdr:col>12</xdr:col>
      <xdr:colOff>359568</xdr:colOff>
      <xdr:row>63</xdr:row>
      <xdr:rowOff>90487</xdr:rowOff>
    </xdr:to>
    <xdr:pic>
      <xdr:nvPicPr>
        <xdr:cNvPr id="4097" name="Picture 1">
          <a:extLst>
            <a:ext uri="{FF2B5EF4-FFF2-40B4-BE49-F238E27FC236}">
              <a16:creationId xmlns:a16="http://schemas.microsoft.com/office/drawing/2014/main" id="{00000000-0008-0000-05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52437" y="3833812"/>
          <a:ext cx="8920162" cy="8353425"/>
        </a:xfrm>
        <a:prstGeom prst="rect">
          <a:avLst/>
        </a:prstGeom>
        <a:noFill/>
        <a:ln w="1">
          <a:noFill/>
          <a:miter lim="800000"/>
          <a:headEnd/>
          <a:tailEnd type="none" w="med" len="med"/>
        </a:ln>
        <a:effectLst/>
      </xdr:spPr>
    </xdr:pic>
    <xdr:clientData/>
  </xdr:twoCellAnchor>
  <xdr:twoCellAnchor editAs="oneCell">
    <xdr:from>
      <xdr:col>14</xdr:col>
      <xdr:colOff>119062</xdr:colOff>
      <xdr:row>19</xdr:row>
      <xdr:rowOff>154780</xdr:rowOff>
    </xdr:from>
    <xdr:to>
      <xdr:col>25</xdr:col>
      <xdr:colOff>750093</xdr:colOff>
      <xdr:row>63</xdr:row>
      <xdr:rowOff>83343</xdr:rowOff>
    </xdr:to>
    <xdr:pic>
      <xdr:nvPicPr>
        <xdr:cNvPr id="4098" name="Picture 2">
          <a:extLst>
            <a:ext uri="{FF2B5EF4-FFF2-40B4-BE49-F238E27FC236}">
              <a16:creationId xmlns:a16="http://schemas.microsoft.com/office/drawing/2014/main" id="{00000000-0008-0000-0500-0000021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846593" y="3869530"/>
          <a:ext cx="9013031" cy="8310563"/>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179294</xdr:colOff>
      <xdr:row>25</xdr:row>
      <xdr:rowOff>0</xdr:rowOff>
    </xdr:from>
    <xdr:to>
      <xdr:col>5</xdr:col>
      <xdr:colOff>419660</xdr:colOff>
      <xdr:row>66</xdr:row>
      <xdr:rowOff>28015</xdr:rowOff>
    </xdr:to>
    <xdr:pic>
      <xdr:nvPicPr>
        <xdr:cNvPr id="4" name="Picture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25823" y="4695265"/>
          <a:ext cx="5518337" cy="7838515"/>
        </a:xfrm>
        <a:prstGeom prst="rect">
          <a:avLst/>
        </a:prstGeom>
        <a:noFill/>
      </xdr:spPr>
    </xdr:pic>
    <xdr:clientData/>
  </xdr:twoCellAnchor>
  <xdr:twoCellAnchor>
    <xdr:from>
      <xdr:col>5</xdr:col>
      <xdr:colOff>47625</xdr:colOff>
      <xdr:row>12</xdr:row>
      <xdr:rowOff>67235</xdr:rowOff>
    </xdr:from>
    <xdr:to>
      <xdr:col>12</xdr:col>
      <xdr:colOff>28576</xdr:colOff>
      <xdr:row>17</xdr:row>
      <xdr:rowOff>0</xdr:rowOff>
    </xdr:to>
    <xdr:sp macro="" textlink="">
      <xdr:nvSpPr>
        <xdr:cNvPr id="2" name="1 CuadroTexto">
          <a:extLst>
            <a:ext uri="{FF2B5EF4-FFF2-40B4-BE49-F238E27FC236}">
              <a16:creationId xmlns:a16="http://schemas.microsoft.com/office/drawing/2014/main" id="{00000000-0008-0000-0700-000002000000}"/>
            </a:ext>
          </a:extLst>
        </xdr:cNvPr>
        <xdr:cNvSpPr txBox="1"/>
      </xdr:nvSpPr>
      <xdr:spPr>
        <a:xfrm>
          <a:off x="4597213" y="2162735"/>
          <a:ext cx="4552951" cy="8852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00"/>
            <a:t>Primero</a:t>
          </a:r>
          <a:r>
            <a:rPr lang="es-ES" sz="1000" baseline="0"/>
            <a:t> asignamos un capital estimativo, por ej. 60.000 euros. a continuación hacemos el Análisis de montecarlo y obtenemos el Max DD. Lo anotamos y hayamos el capital. Por último volvemos a realizar el Análisis de montecarlo con su nuevo capital y lo copiamos aquí.</a:t>
          </a:r>
        </a:p>
        <a:p>
          <a:endParaRPr lang="es-ES" sz="1000"/>
        </a:p>
      </xdr:txBody>
    </xdr:sp>
    <xdr:clientData/>
  </xdr:twoCellAnchor>
  <xdr:twoCellAnchor>
    <xdr:from>
      <xdr:col>3</xdr:col>
      <xdr:colOff>38101</xdr:colOff>
      <xdr:row>14</xdr:row>
      <xdr:rowOff>123826</xdr:rowOff>
    </xdr:from>
    <xdr:to>
      <xdr:col>5</xdr:col>
      <xdr:colOff>47625</xdr:colOff>
      <xdr:row>14</xdr:row>
      <xdr:rowOff>128868</xdr:rowOff>
    </xdr:to>
    <xdr:cxnSp macro="">
      <xdr:nvCxnSpPr>
        <xdr:cNvPr id="3" name="2 Conector recto de flecha">
          <a:extLst>
            <a:ext uri="{FF2B5EF4-FFF2-40B4-BE49-F238E27FC236}">
              <a16:creationId xmlns:a16="http://schemas.microsoft.com/office/drawing/2014/main" id="{00000000-0008-0000-0700-000003000000}"/>
            </a:ext>
          </a:extLst>
        </xdr:cNvPr>
        <xdr:cNvCxnSpPr>
          <a:stCxn id="2" idx="1"/>
        </xdr:cNvCxnSpPr>
      </xdr:nvCxnSpPr>
      <xdr:spPr>
        <a:xfrm flipH="1" flipV="1">
          <a:off x="3444689" y="2600326"/>
          <a:ext cx="1152524" cy="5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2133600</xdr:colOff>
      <xdr:row>17</xdr:row>
      <xdr:rowOff>0</xdr:rowOff>
    </xdr:from>
    <xdr:to>
      <xdr:col>8</xdr:col>
      <xdr:colOff>374278</xdr:colOff>
      <xdr:row>62</xdr:row>
      <xdr:rowOff>72558</xdr:rowOff>
    </xdr:to>
    <xdr:cxnSp macro="">
      <xdr:nvCxnSpPr>
        <xdr:cNvPr id="12" name="11 Conector recto de flecha">
          <a:extLst>
            <a:ext uri="{FF2B5EF4-FFF2-40B4-BE49-F238E27FC236}">
              <a16:creationId xmlns:a16="http://schemas.microsoft.com/office/drawing/2014/main" id="{00000000-0008-0000-0700-00000C000000}"/>
            </a:ext>
          </a:extLst>
        </xdr:cNvPr>
        <xdr:cNvCxnSpPr>
          <a:stCxn id="2" idx="2"/>
          <a:endCxn id="10" idx="3"/>
        </xdr:cNvCxnSpPr>
      </xdr:nvCxnSpPr>
      <xdr:spPr>
        <a:xfrm flipH="1">
          <a:off x="2380129" y="3171265"/>
          <a:ext cx="5300384" cy="864505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104775</xdr:colOff>
      <xdr:row>61</xdr:row>
      <xdr:rowOff>145117</xdr:rowOff>
    </xdr:from>
    <xdr:to>
      <xdr:col>1</xdr:col>
      <xdr:colOff>2133600</xdr:colOff>
      <xdr:row>62</xdr:row>
      <xdr:rowOff>190499</xdr:rowOff>
    </xdr:to>
    <xdr:sp macro="" textlink="">
      <xdr:nvSpPr>
        <xdr:cNvPr id="10" name="9 Rectángulo redondeado">
          <a:extLst>
            <a:ext uri="{FF2B5EF4-FFF2-40B4-BE49-F238E27FC236}">
              <a16:creationId xmlns:a16="http://schemas.microsoft.com/office/drawing/2014/main" id="{00000000-0008-0000-0700-00000A000000}"/>
            </a:ext>
          </a:extLst>
        </xdr:cNvPr>
        <xdr:cNvSpPr/>
      </xdr:nvSpPr>
      <xdr:spPr>
        <a:xfrm>
          <a:off x="351304" y="11698382"/>
          <a:ext cx="2028825" cy="235882"/>
        </a:xfrm>
        <a:prstGeom prst="roundRect">
          <a:avLst/>
        </a:prstGeom>
        <a:solidFill>
          <a:schemeClr val="accent1">
            <a:alpha val="1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8</xdr:col>
      <xdr:colOff>156883</xdr:colOff>
      <xdr:row>24</xdr:row>
      <xdr:rowOff>112058</xdr:rowOff>
    </xdr:from>
    <xdr:to>
      <xdr:col>18</xdr:col>
      <xdr:colOff>134470</xdr:colOff>
      <xdr:row>52</xdr:row>
      <xdr:rowOff>40317</xdr:rowOff>
    </xdr:to>
    <xdr:pic>
      <xdr:nvPicPr>
        <xdr:cNvPr id="5" name="Picture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653618" y="4616823"/>
          <a:ext cx="7194176" cy="5262259"/>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357187</xdr:colOff>
      <xdr:row>17</xdr:row>
      <xdr:rowOff>0</xdr:rowOff>
    </xdr:from>
    <xdr:to>
      <xdr:col>10</xdr:col>
      <xdr:colOff>583407</xdr:colOff>
      <xdr:row>64</xdr:row>
      <xdr:rowOff>107504</xdr:rowOff>
    </xdr:to>
    <xdr:pic>
      <xdr:nvPicPr>
        <xdr:cNvPr id="4097" name="Picture 1">
          <a:extLst>
            <a:ext uri="{FF2B5EF4-FFF2-40B4-BE49-F238E27FC236}">
              <a16:creationId xmlns:a16="http://schemas.microsoft.com/office/drawing/2014/main" id="{00000000-0008-0000-08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95312" y="3298031"/>
          <a:ext cx="9906001" cy="9061004"/>
        </a:xfrm>
        <a:prstGeom prst="rect">
          <a:avLst/>
        </a:prstGeom>
        <a:noFill/>
        <a:ln w="1">
          <a:noFill/>
          <a:miter lim="800000"/>
          <a:headEnd/>
          <a:tailEnd type="none" w="med" len="med"/>
        </a:ln>
        <a:effectLst/>
      </xdr:spPr>
    </xdr:pic>
    <xdr:clientData/>
  </xdr:twoCellAnchor>
  <xdr:twoCellAnchor>
    <xdr:from>
      <xdr:col>3</xdr:col>
      <xdr:colOff>988219</xdr:colOff>
      <xdr:row>26</xdr:row>
      <xdr:rowOff>35719</xdr:rowOff>
    </xdr:from>
    <xdr:to>
      <xdr:col>5</xdr:col>
      <xdr:colOff>571500</xdr:colOff>
      <xdr:row>35</xdr:row>
      <xdr:rowOff>154782</xdr:rowOff>
    </xdr:to>
    <xdr:sp macro="" textlink="">
      <xdr:nvSpPr>
        <xdr:cNvPr id="3" name="2 Rectángulo redondeado">
          <a:extLst>
            <a:ext uri="{FF2B5EF4-FFF2-40B4-BE49-F238E27FC236}">
              <a16:creationId xmlns:a16="http://schemas.microsoft.com/office/drawing/2014/main" id="{00000000-0008-0000-0800-000003000000}"/>
            </a:ext>
          </a:extLst>
        </xdr:cNvPr>
        <xdr:cNvSpPr/>
      </xdr:nvSpPr>
      <xdr:spPr>
        <a:xfrm>
          <a:off x="3643313" y="5048250"/>
          <a:ext cx="1666875" cy="183356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N44"/>
  <sheetViews>
    <sheetView workbookViewId="0">
      <selection activeCell="L5" sqref="L5"/>
    </sheetView>
  </sheetViews>
  <sheetFormatPr baseColWidth="10" defaultRowHeight="15" x14ac:dyDescent="0.25"/>
  <cols>
    <col min="1" max="1" width="4.7109375" customWidth="1"/>
    <col min="10" max="10" width="12.7109375" customWidth="1"/>
  </cols>
  <sheetData>
    <row r="2" spans="1:14" ht="21" x14ac:dyDescent="0.35">
      <c r="A2" s="124" t="s">
        <v>87</v>
      </c>
      <c r="B2" s="157" t="s">
        <v>88</v>
      </c>
      <c r="C2" s="9"/>
      <c r="D2" s="9"/>
      <c r="E2" s="9"/>
      <c r="F2" s="9"/>
      <c r="G2" s="9"/>
    </row>
    <row r="3" spans="1:14" ht="21" x14ac:dyDescent="0.35">
      <c r="A3" s="124"/>
      <c r="B3" s="124"/>
    </row>
    <row r="4" spans="1:14" ht="21" x14ac:dyDescent="0.35">
      <c r="A4" s="124"/>
      <c r="B4" s="125" t="s">
        <v>89</v>
      </c>
      <c r="C4" s="125"/>
    </row>
    <row r="5" spans="1:14" ht="15.75" x14ac:dyDescent="0.25">
      <c r="B5" s="125" t="s">
        <v>90</v>
      </c>
      <c r="C5" s="125"/>
    </row>
    <row r="6" spans="1:14" ht="15.75" x14ac:dyDescent="0.25">
      <c r="B6" s="125" t="s">
        <v>91</v>
      </c>
      <c r="C6" s="125"/>
    </row>
    <row r="7" spans="1:14" ht="15.75" thickBot="1" x14ac:dyDescent="0.3"/>
    <row r="8" spans="1:14" ht="15.75" customHeight="1" thickBot="1" x14ac:dyDescent="0.3">
      <c r="B8" s="268" t="s">
        <v>92</v>
      </c>
      <c r="C8" s="269"/>
      <c r="D8" s="269"/>
      <c r="E8" s="269"/>
      <c r="F8" s="269"/>
      <c r="G8" s="269"/>
      <c r="H8" s="269"/>
      <c r="I8" s="270"/>
      <c r="J8" s="265" t="s">
        <v>93</v>
      </c>
      <c r="K8" s="266"/>
      <c r="L8" s="266"/>
      <c r="M8" s="267"/>
    </row>
    <row r="9" spans="1:14" ht="15.75" thickBot="1" x14ac:dyDescent="0.3"/>
    <row r="10" spans="1:14" ht="15.75" thickBot="1" x14ac:dyDescent="0.3">
      <c r="B10" s="126" t="s">
        <v>132</v>
      </c>
      <c r="C10" s="127" t="s">
        <v>133</v>
      </c>
      <c r="D10" s="127" t="s">
        <v>134</v>
      </c>
      <c r="E10" s="126" t="s">
        <v>135</v>
      </c>
      <c r="F10" s="126" t="s">
        <v>136</v>
      </c>
      <c r="G10" s="126" t="s">
        <v>94</v>
      </c>
      <c r="H10" s="126" t="s">
        <v>95</v>
      </c>
      <c r="I10" s="126" t="s">
        <v>96</v>
      </c>
      <c r="J10" s="128" t="s">
        <v>97</v>
      </c>
      <c r="K10" s="129" t="s">
        <v>98</v>
      </c>
      <c r="L10" s="129" t="s">
        <v>99</v>
      </c>
      <c r="M10" s="129" t="s">
        <v>100</v>
      </c>
      <c r="N10" s="130" t="s">
        <v>101</v>
      </c>
    </row>
    <row r="11" spans="1:14" ht="15.75" thickBot="1" x14ac:dyDescent="0.3">
      <c r="B11" s="146"/>
      <c r="C11" s="146"/>
      <c r="D11" s="138"/>
      <c r="I11" s="126" t="s">
        <v>102</v>
      </c>
      <c r="J11" s="133" t="s">
        <v>103</v>
      </c>
      <c r="K11" s="133" t="s">
        <v>104</v>
      </c>
      <c r="L11" s="133" t="s">
        <v>104</v>
      </c>
      <c r="M11" s="133" t="s">
        <v>104</v>
      </c>
      <c r="N11" s="134">
        <v>1</v>
      </c>
    </row>
    <row r="12" spans="1:14" ht="15.75" thickBot="1" x14ac:dyDescent="0.3">
      <c r="B12" s="146"/>
      <c r="C12" s="148"/>
      <c r="D12" s="138"/>
      <c r="H12" s="126" t="s">
        <v>102</v>
      </c>
      <c r="I12" s="133" t="s">
        <v>103</v>
      </c>
      <c r="J12" s="133" t="s">
        <v>104</v>
      </c>
      <c r="K12" s="133" t="s">
        <v>104</v>
      </c>
      <c r="L12" s="128" t="s">
        <v>104</v>
      </c>
      <c r="M12" s="152"/>
      <c r="N12" s="134">
        <v>2</v>
      </c>
    </row>
    <row r="13" spans="1:14" ht="15.75" thickBot="1" x14ac:dyDescent="0.3">
      <c r="G13" s="126" t="s">
        <v>102</v>
      </c>
      <c r="H13" s="133" t="s">
        <v>103</v>
      </c>
      <c r="I13" s="133" t="s">
        <v>104</v>
      </c>
      <c r="J13" s="133" t="s">
        <v>104</v>
      </c>
      <c r="K13" s="128" t="s">
        <v>104</v>
      </c>
      <c r="L13" s="146"/>
      <c r="M13" s="146"/>
      <c r="N13" s="150">
        <v>3</v>
      </c>
    </row>
    <row r="14" spans="1:14" ht="15.75" thickBot="1" x14ac:dyDescent="0.3">
      <c r="A14" s="148"/>
      <c r="B14" s="146"/>
      <c r="C14" s="146"/>
      <c r="D14" s="146"/>
      <c r="F14" s="126" t="s">
        <v>102</v>
      </c>
      <c r="G14" s="133" t="s">
        <v>103</v>
      </c>
      <c r="H14" s="133" t="s">
        <v>104</v>
      </c>
      <c r="I14" s="133" t="s">
        <v>104</v>
      </c>
      <c r="J14" s="133" t="s">
        <v>104</v>
      </c>
      <c r="K14" s="146"/>
      <c r="L14" s="146"/>
      <c r="M14" s="146"/>
      <c r="N14" s="151">
        <v>4</v>
      </c>
    </row>
    <row r="15" spans="1:14" ht="15.75" thickBot="1" x14ac:dyDescent="0.3">
      <c r="A15" s="148"/>
      <c r="B15" s="146"/>
      <c r="C15" s="146"/>
      <c r="D15" s="146"/>
      <c r="E15" s="126" t="s">
        <v>102</v>
      </c>
      <c r="F15" s="133" t="s">
        <v>103</v>
      </c>
      <c r="G15" s="133" t="s">
        <v>104</v>
      </c>
      <c r="H15" s="133" t="s">
        <v>104</v>
      </c>
      <c r="I15" s="133" t="s">
        <v>104</v>
      </c>
      <c r="J15" s="146"/>
      <c r="K15" s="146"/>
      <c r="L15" s="146"/>
      <c r="M15" s="146"/>
      <c r="N15" s="151">
        <v>5</v>
      </c>
    </row>
    <row r="16" spans="1:14" ht="15.75" thickBot="1" x14ac:dyDescent="0.3">
      <c r="A16" s="148"/>
      <c r="B16" s="146"/>
      <c r="C16" s="146"/>
      <c r="D16" s="126" t="s">
        <v>102</v>
      </c>
      <c r="E16" s="133" t="s">
        <v>103</v>
      </c>
      <c r="F16" s="133" t="s">
        <v>104</v>
      </c>
      <c r="G16" s="133" t="s">
        <v>104</v>
      </c>
      <c r="H16" s="133" t="s">
        <v>104</v>
      </c>
      <c r="J16" s="146"/>
      <c r="K16" s="146"/>
      <c r="L16" s="146"/>
      <c r="M16" s="146"/>
      <c r="N16" s="151">
        <v>6</v>
      </c>
    </row>
    <row r="17" spans="1:14" ht="15.75" thickBot="1" x14ac:dyDescent="0.3">
      <c r="A17" s="138"/>
      <c r="B17" s="146"/>
      <c r="C17" s="126" t="s">
        <v>102</v>
      </c>
      <c r="D17" s="133" t="s">
        <v>103</v>
      </c>
      <c r="E17" s="133" t="s">
        <v>104</v>
      </c>
      <c r="F17" s="133" t="s">
        <v>104</v>
      </c>
      <c r="G17" s="133" t="s">
        <v>104</v>
      </c>
      <c r="H17" s="146"/>
      <c r="J17" s="146"/>
      <c r="K17" s="146"/>
      <c r="L17" s="146"/>
      <c r="M17" s="146"/>
      <c r="N17" s="151">
        <v>7</v>
      </c>
    </row>
    <row r="18" spans="1:14" ht="15.75" thickBot="1" x14ac:dyDescent="0.3">
      <c r="B18" s="144" t="s">
        <v>102</v>
      </c>
      <c r="C18" s="145" t="s">
        <v>103</v>
      </c>
      <c r="D18" s="145" t="s">
        <v>104</v>
      </c>
      <c r="E18" s="145" t="s">
        <v>104</v>
      </c>
      <c r="F18" s="145" t="s">
        <v>104</v>
      </c>
      <c r="G18" s="146"/>
      <c r="H18" s="146"/>
      <c r="I18" s="147"/>
      <c r="J18" s="146"/>
      <c r="K18" s="146"/>
      <c r="L18" s="146"/>
      <c r="M18" s="146"/>
      <c r="N18" s="151">
        <v>8</v>
      </c>
    </row>
    <row r="19" spans="1:14" ht="15" customHeight="1" x14ac:dyDescent="0.25">
      <c r="B19" s="259" t="s">
        <v>105</v>
      </c>
      <c r="C19" s="260"/>
      <c r="D19" s="260"/>
      <c r="E19" s="260"/>
      <c r="F19" s="260"/>
      <c r="G19" s="260"/>
      <c r="H19" s="260"/>
      <c r="I19" s="260"/>
      <c r="J19" s="260"/>
      <c r="K19" s="260"/>
      <c r="L19" s="260"/>
      <c r="M19" s="260"/>
      <c r="N19" s="261"/>
    </row>
    <row r="20" spans="1:14" ht="15.75" customHeight="1" thickBot="1" x14ac:dyDescent="0.3">
      <c r="B20" s="262" t="s">
        <v>106</v>
      </c>
      <c r="C20" s="263"/>
      <c r="D20" s="263"/>
      <c r="E20" s="263"/>
      <c r="F20" s="263"/>
      <c r="G20" s="263"/>
      <c r="H20" s="263"/>
      <c r="I20" s="263"/>
      <c r="J20" s="263"/>
      <c r="K20" s="263"/>
      <c r="L20" s="263"/>
      <c r="M20" s="263"/>
      <c r="N20" s="264"/>
    </row>
    <row r="23" spans="1:14" ht="15.75" thickBot="1" x14ac:dyDescent="0.3"/>
    <row r="24" spans="1:14" ht="15.75" customHeight="1" thickBot="1" x14ac:dyDescent="0.3">
      <c r="B24" s="265" t="s">
        <v>93</v>
      </c>
      <c r="C24" s="266"/>
      <c r="D24" s="266"/>
      <c r="E24" s="267"/>
      <c r="F24" s="268" t="s">
        <v>92</v>
      </c>
      <c r="G24" s="269"/>
      <c r="H24" s="269"/>
      <c r="I24" s="269"/>
      <c r="J24" s="269"/>
      <c r="K24" s="270"/>
    </row>
    <row r="25" spans="1:14" ht="15.75" thickBot="1" x14ac:dyDescent="0.3"/>
    <row r="26" spans="1:14" ht="15.75" thickBot="1" x14ac:dyDescent="0.3">
      <c r="B26" s="128" t="s">
        <v>107</v>
      </c>
      <c r="C26" s="129" t="s">
        <v>108</v>
      </c>
      <c r="D26" s="129" t="s">
        <v>109</v>
      </c>
      <c r="E26" s="129" t="s">
        <v>110</v>
      </c>
      <c r="F26" s="127" t="s">
        <v>111</v>
      </c>
      <c r="G26" s="127" t="s">
        <v>112</v>
      </c>
      <c r="H26" s="127" t="s">
        <v>113</v>
      </c>
      <c r="I26" s="127" t="s">
        <v>114</v>
      </c>
      <c r="J26" s="127" t="s">
        <v>115</v>
      </c>
      <c r="K26" s="127" t="s">
        <v>116</v>
      </c>
      <c r="L26" s="130" t="s">
        <v>101</v>
      </c>
    </row>
    <row r="27" spans="1:14" ht="15.75" thickBot="1" x14ac:dyDescent="0.3">
      <c r="B27" s="136" t="s">
        <v>104</v>
      </c>
      <c r="C27" s="133" t="s">
        <v>104</v>
      </c>
      <c r="D27" s="133" t="s">
        <v>104</v>
      </c>
      <c r="E27" s="133" t="s">
        <v>117</v>
      </c>
      <c r="F27" s="132" t="s">
        <v>102</v>
      </c>
      <c r="G27" s="137"/>
      <c r="H27" s="137"/>
      <c r="I27" s="137"/>
      <c r="J27" s="137"/>
      <c r="K27" s="135"/>
      <c r="L27" s="134">
        <v>1</v>
      </c>
    </row>
    <row r="28" spans="1:14" ht="15.75" thickBot="1" x14ac:dyDescent="0.3">
      <c r="C28" s="136" t="s">
        <v>104</v>
      </c>
      <c r="D28" s="133" t="s">
        <v>104</v>
      </c>
      <c r="E28" s="133" t="s">
        <v>104</v>
      </c>
      <c r="F28" s="133" t="s">
        <v>117</v>
      </c>
      <c r="G28" s="126" t="s">
        <v>102</v>
      </c>
      <c r="H28" s="137"/>
      <c r="I28" s="137"/>
      <c r="J28" s="137"/>
      <c r="K28" s="135"/>
      <c r="L28" s="134">
        <v>2</v>
      </c>
    </row>
    <row r="29" spans="1:14" ht="15.75" thickBot="1" x14ac:dyDescent="0.3">
      <c r="C29" s="146"/>
      <c r="D29" s="136" t="s">
        <v>104</v>
      </c>
      <c r="E29" s="133" t="s">
        <v>104</v>
      </c>
      <c r="F29" s="133" t="s">
        <v>104</v>
      </c>
      <c r="G29" s="128" t="s">
        <v>117</v>
      </c>
      <c r="H29" s="126" t="s">
        <v>102</v>
      </c>
      <c r="I29" s="137"/>
      <c r="J29" s="137"/>
      <c r="K29" s="135"/>
      <c r="L29" s="134">
        <v>3</v>
      </c>
    </row>
    <row r="30" spans="1:14" ht="15.75" thickBot="1" x14ac:dyDescent="0.3">
      <c r="B30" s="146"/>
      <c r="C30" s="148"/>
      <c r="D30" s="158"/>
      <c r="E30" s="136" t="s">
        <v>104</v>
      </c>
      <c r="F30" s="133" t="s">
        <v>104</v>
      </c>
      <c r="G30" s="133" t="s">
        <v>104</v>
      </c>
      <c r="H30" s="128" t="s">
        <v>117</v>
      </c>
      <c r="I30" s="126" t="s">
        <v>102</v>
      </c>
      <c r="J30" s="137"/>
      <c r="K30" s="135"/>
      <c r="L30" s="134">
        <v>4</v>
      </c>
    </row>
    <row r="31" spans="1:14" ht="15.75" thickBot="1" x14ac:dyDescent="0.3">
      <c r="B31" s="146"/>
      <c r="C31" s="146"/>
      <c r="D31" s="146"/>
      <c r="E31" s="159"/>
      <c r="F31" s="136" t="s">
        <v>104</v>
      </c>
      <c r="G31" s="133" t="s">
        <v>104</v>
      </c>
      <c r="H31" s="133" t="s">
        <v>104</v>
      </c>
      <c r="I31" s="128" t="s">
        <v>117</v>
      </c>
      <c r="J31" s="127" t="s">
        <v>102</v>
      </c>
      <c r="K31" s="131"/>
      <c r="L31" s="134">
        <v>5</v>
      </c>
    </row>
    <row r="32" spans="1:14" ht="15.75" thickBot="1" x14ac:dyDescent="0.3">
      <c r="B32" s="149"/>
      <c r="C32" s="149"/>
      <c r="D32" s="147"/>
      <c r="E32" s="146"/>
      <c r="F32" s="147"/>
      <c r="G32" s="136" t="s">
        <v>104</v>
      </c>
      <c r="H32" s="133" t="s">
        <v>104</v>
      </c>
      <c r="I32" s="133" t="s">
        <v>104</v>
      </c>
      <c r="J32" s="133" t="s">
        <v>117</v>
      </c>
      <c r="K32" s="132" t="s">
        <v>102</v>
      </c>
      <c r="L32" s="134">
        <v>6</v>
      </c>
    </row>
    <row r="33" spans="2:12" x14ac:dyDescent="0.25">
      <c r="B33" s="253" t="s">
        <v>118</v>
      </c>
      <c r="C33" s="254"/>
      <c r="D33" s="254"/>
      <c r="E33" s="254"/>
      <c r="F33" s="254"/>
      <c r="G33" s="254"/>
      <c r="H33" s="254"/>
      <c r="I33" s="254"/>
      <c r="J33" s="254"/>
      <c r="K33" s="254"/>
      <c r="L33" s="255"/>
    </row>
    <row r="34" spans="2:12" ht="15.75" thickBot="1" x14ac:dyDescent="0.3">
      <c r="B34" s="256" t="s">
        <v>119</v>
      </c>
      <c r="C34" s="257"/>
      <c r="D34" s="257"/>
      <c r="E34" s="257"/>
      <c r="F34" s="257"/>
      <c r="G34" s="257"/>
      <c r="H34" s="257"/>
      <c r="I34" s="257"/>
      <c r="J34" s="257"/>
      <c r="K34" s="257"/>
      <c r="L34" s="258"/>
    </row>
    <row r="40" spans="2:12" x14ac:dyDescent="0.25">
      <c r="B40" s="139"/>
      <c r="C40" s="153" t="s">
        <v>68</v>
      </c>
      <c r="D40" s="153" t="s">
        <v>7</v>
      </c>
      <c r="E40" s="153" t="s">
        <v>120</v>
      </c>
      <c r="F40" s="153" t="s">
        <v>121</v>
      </c>
      <c r="G40" s="153" t="s">
        <v>122</v>
      </c>
      <c r="H40" s="153" t="s">
        <v>8</v>
      </c>
      <c r="I40" s="153" t="s">
        <v>123</v>
      </c>
      <c r="J40" s="153" t="s">
        <v>124</v>
      </c>
      <c r="K40" s="153" t="s">
        <v>125</v>
      </c>
    </row>
    <row r="41" spans="2:12" x14ac:dyDescent="0.25">
      <c r="B41" s="139" t="s">
        <v>126</v>
      </c>
      <c r="C41" s="154" t="s">
        <v>137</v>
      </c>
      <c r="D41" s="155" t="s">
        <v>138</v>
      </c>
      <c r="E41" s="155" t="s">
        <v>139</v>
      </c>
      <c r="F41" s="156">
        <v>2</v>
      </c>
      <c r="G41" s="155" t="s">
        <v>127</v>
      </c>
      <c r="H41" s="156">
        <v>420</v>
      </c>
      <c r="I41" s="155" t="s">
        <v>140</v>
      </c>
      <c r="J41" s="155" t="s">
        <v>127</v>
      </c>
      <c r="K41" s="155" t="s">
        <v>141</v>
      </c>
    </row>
    <row r="42" spans="2:12" x14ac:dyDescent="0.25">
      <c r="B42" s="139" t="s">
        <v>128</v>
      </c>
      <c r="C42" s="156" t="s">
        <v>4</v>
      </c>
      <c r="D42" s="155" t="s">
        <v>142</v>
      </c>
      <c r="E42" s="155" t="s">
        <v>139</v>
      </c>
      <c r="F42" s="156">
        <v>2.4</v>
      </c>
      <c r="G42" s="156">
        <v>70</v>
      </c>
      <c r="H42" s="156">
        <v>800</v>
      </c>
      <c r="I42" s="156">
        <v>100</v>
      </c>
      <c r="J42" s="156">
        <v>10</v>
      </c>
      <c r="K42" s="156">
        <v>1.6</v>
      </c>
    </row>
    <row r="43" spans="2:12" x14ac:dyDescent="0.25">
      <c r="B43" s="139" t="s">
        <v>129</v>
      </c>
      <c r="C43" s="141">
        <v>1</v>
      </c>
      <c r="D43" s="140" t="s">
        <v>82</v>
      </c>
      <c r="E43" s="140" t="s">
        <v>82</v>
      </c>
      <c r="F43" s="141">
        <v>0.1</v>
      </c>
      <c r="G43" s="141">
        <v>1</v>
      </c>
      <c r="H43" s="141">
        <v>1</v>
      </c>
      <c r="I43" s="141">
        <v>1</v>
      </c>
      <c r="J43" s="141">
        <v>1</v>
      </c>
      <c r="K43" s="141">
        <v>0.1</v>
      </c>
    </row>
    <row r="44" spans="2:12" x14ac:dyDescent="0.25">
      <c r="B44" s="139"/>
      <c r="C44" s="142" t="s">
        <v>143</v>
      </c>
      <c r="D44" s="142" t="s">
        <v>144</v>
      </c>
      <c r="E44" s="142" t="s">
        <v>145</v>
      </c>
      <c r="F44" s="143" t="s">
        <v>130</v>
      </c>
      <c r="G44" s="143" t="s">
        <v>130</v>
      </c>
      <c r="H44" s="143" t="s">
        <v>130</v>
      </c>
      <c r="I44" s="143" t="s">
        <v>130</v>
      </c>
      <c r="J44" s="142" t="s">
        <v>131</v>
      </c>
      <c r="K44" s="143">
        <v>0.1</v>
      </c>
    </row>
  </sheetData>
  <mergeCells count="8">
    <mergeCell ref="B33:L33"/>
    <mergeCell ref="B34:L34"/>
    <mergeCell ref="B19:N19"/>
    <mergeCell ref="B20:N20"/>
    <mergeCell ref="J8:M8"/>
    <mergeCell ref="B24:E24"/>
    <mergeCell ref="F24:K24"/>
    <mergeCell ref="B8:I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B1:Y87"/>
  <sheetViews>
    <sheetView zoomScale="90" zoomScaleNormal="90" workbookViewId="0">
      <selection activeCell="M5" sqref="M5"/>
    </sheetView>
  </sheetViews>
  <sheetFormatPr baseColWidth="10" defaultRowHeight="12.75" x14ac:dyDescent="0.2"/>
  <cols>
    <col min="1" max="1" width="2.42578125" style="108" customWidth="1"/>
    <col min="2" max="2" width="11.42578125" style="108"/>
    <col min="3" max="3" width="11.5703125" style="108" bestFit="1" customWidth="1"/>
    <col min="4" max="4" width="14.7109375" style="108" customWidth="1"/>
    <col min="5" max="5" width="16.5703125" style="108" customWidth="1"/>
    <col min="6" max="6" width="15.7109375" style="108" bestFit="1" customWidth="1"/>
    <col min="7" max="7" width="10.28515625" style="108" bestFit="1" customWidth="1"/>
    <col min="8" max="8" width="13.7109375" style="108" bestFit="1" customWidth="1"/>
    <col min="9" max="9" width="16.7109375" style="108" bestFit="1" customWidth="1"/>
    <col min="10" max="10" width="13.7109375" style="108" bestFit="1" customWidth="1"/>
    <col min="11" max="11" width="16.7109375" style="108" bestFit="1" customWidth="1"/>
    <col min="12" max="14" width="17.28515625" style="108" bestFit="1" customWidth="1"/>
    <col min="15" max="15" width="13.140625" style="108" bestFit="1" customWidth="1"/>
    <col min="16" max="16" width="14.5703125" style="108" bestFit="1" customWidth="1"/>
    <col min="17" max="17" width="12.5703125" style="108" bestFit="1" customWidth="1"/>
    <col min="18" max="18" width="16.42578125" style="108" bestFit="1" customWidth="1"/>
    <col min="19" max="19" width="16" style="108" bestFit="1" customWidth="1"/>
    <col min="20" max="20" width="16.85546875" style="108" bestFit="1" customWidth="1"/>
    <col min="21" max="21" width="14.28515625" style="108" bestFit="1" customWidth="1"/>
    <col min="22" max="22" width="19.5703125" style="108" bestFit="1" customWidth="1"/>
    <col min="23" max="23" width="15.42578125" style="108" bestFit="1" customWidth="1"/>
    <col min="24" max="16384" width="11.42578125" style="108"/>
  </cols>
  <sheetData>
    <row r="1" spans="2:25" ht="13.5" thickBot="1" x14ac:dyDescent="0.25">
      <c r="B1" s="86"/>
      <c r="C1" s="86"/>
      <c r="D1" s="86"/>
      <c r="E1" s="86"/>
      <c r="F1" s="86"/>
      <c r="G1" s="81"/>
      <c r="H1" s="81"/>
      <c r="I1" s="81"/>
      <c r="J1" s="81"/>
      <c r="K1" s="81"/>
      <c r="L1" s="81"/>
      <c r="M1" s="81"/>
      <c r="N1" s="81"/>
      <c r="O1" s="81"/>
    </row>
    <row r="2" spans="2:25" ht="13.5" thickBot="1" x14ac:dyDescent="0.25">
      <c r="B2" s="109" t="s">
        <v>19</v>
      </c>
      <c r="C2" s="110"/>
      <c r="D2" s="110"/>
      <c r="E2" s="111"/>
      <c r="F2" s="81"/>
      <c r="G2" s="81"/>
      <c r="H2" s="81"/>
      <c r="I2" s="81"/>
      <c r="J2" s="81"/>
      <c r="K2" s="81"/>
      <c r="L2" s="81"/>
    </row>
    <row r="3" spans="2:25" x14ac:dyDescent="0.2">
      <c r="B3" s="86"/>
      <c r="C3" s="86"/>
      <c r="D3" s="86"/>
      <c r="E3" s="86"/>
      <c r="F3" s="86"/>
      <c r="G3" s="81"/>
      <c r="H3" s="81"/>
      <c r="I3" s="81"/>
      <c r="J3" s="81"/>
      <c r="K3" s="81"/>
      <c r="L3" s="81"/>
      <c r="M3" s="81"/>
      <c r="N3" s="81"/>
      <c r="O3" s="81"/>
    </row>
    <row r="4" spans="2:25" x14ac:dyDescent="0.2">
      <c r="B4" s="5" t="s">
        <v>0</v>
      </c>
      <c r="C4" s="112" t="s">
        <v>83</v>
      </c>
      <c r="D4" s="81"/>
      <c r="E4" s="81"/>
    </row>
    <row r="5" spans="2:25" x14ac:dyDescent="0.2">
      <c r="B5" s="5" t="s">
        <v>85</v>
      </c>
      <c r="C5" s="112">
        <v>40179</v>
      </c>
      <c r="D5" s="113">
        <v>41274</v>
      </c>
    </row>
    <row r="6" spans="2:25" x14ac:dyDescent="0.2">
      <c r="B6" s="5" t="s">
        <v>86</v>
      </c>
      <c r="C6" s="112">
        <v>36892</v>
      </c>
      <c r="D6" s="113">
        <v>38352</v>
      </c>
      <c r="E6" s="112"/>
      <c r="F6" s="113"/>
    </row>
    <row r="7" spans="2:25" x14ac:dyDescent="0.2">
      <c r="B7" s="5" t="s">
        <v>2</v>
      </c>
      <c r="C7" s="81"/>
      <c r="D7" s="114">
        <v>25</v>
      </c>
    </row>
    <row r="8" spans="2:25" x14ac:dyDescent="0.2">
      <c r="B8" s="5" t="s">
        <v>3</v>
      </c>
      <c r="C8" s="81"/>
      <c r="D8" s="123" t="s">
        <v>84</v>
      </c>
    </row>
    <row r="9" spans="2:25" x14ac:dyDescent="0.2">
      <c r="B9" s="12" t="s">
        <v>21</v>
      </c>
      <c r="D9" s="108" t="s">
        <v>152</v>
      </c>
    </row>
    <row r="10" spans="2:25" x14ac:dyDescent="0.2">
      <c r="B10" s="12"/>
    </row>
    <row r="11" spans="2:25" x14ac:dyDescent="0.2">
      <c r="Y11" s="115"/>
    </row>
    <row r="12" spans="2:25" ht="13.5" thickBot="1" x14ac:dyDescent="0.25">
      <c r="B12" s="175" t="s">
        <v>172</v>
      </c>
      <c r="C12" s="176"/>
      <c r="D12" s="176"/>
      <c r="E12" s="176"/>
      <c r="F12" s="176"/>
      <c r="G12" s="176"/>
      <c r="H12" s="176"/>
      <c r="I12" s="176"/>
      <c r="J12" s="176"/>
      <c r="K12" s="176"/>
      <c r="L12" s="176"/>
      <c r="M12" s="176"/>
      <c r="N12" s="176"/>
      <c r="O12" s="176"/>
      <c r="P12" s="176"/>
      <c r="Q12" s="176"/>
      <c r="R12" s="176"/>
    </row>
    <row r="14" spans="2:25" x14ac:dyDescent="0.2">
      <c r="B14" s="108" t="s">
        <v>146</v>
      </c>
      <c r="C14" s="108" t="s">
        <v>156</v>
      </c>
    </row>
    <row r="16" spans="2:25" x14ac:dyDescent="0.2">
      <c r="B16" s="250" t="s">
        <v>5</v>
      </c>
      <c r="C16" s="250" t="s">
        <v>6</v>
      </c>
      <c r="D16" s="250" t="s">
        <v>153</v>
      </c>
      <c r="E16" s="250" t="s">
        <v>120</v>
      </c>
      <c r="F16" s="250" t="s">
        <v>121</v>
      </c>
      <c r="G16" s="250" t="s">
        <v>122</v>
      </c>
      <c r="H16" s="250" t="s">
        <v>8</v>
      </c>
      <c r="I16" s="250" t="s">
        <v>123</v>
      </c>
      <c r="J16" s="250" t="s">
        <v>124</v>
      </c>
      <c r="K16" s="250" t="s">
        <v>154</v>
      </c>
      <c r="L16" s="250" t="s">
        <v>9</v>
      </c>
      <c r="M16" s="250" t="s">
        <v>10</v>
      </c>
      <c r="N16" s="250" t="s">
        <v>11</v>
      </c>
      <c r="O16" s="251" t="s">
        <v>12</v>
      </c>
      <c r="P16" s="250" t="s">
        <v>13</v>
      </c>
      <c r="Q16" s="250" t="s">
        <v>14</v>
      </c>
      <c r="R16" s="250" t="s">
        <v>15</v>
      </c>
    </row>
    <row r="17" spans="2:19" x14ac:dyDescent="0.2">
      <c r="B17" s="160" t="s">
        <v>155</v>
      </c>
      <c r="C17" s="160">
        <v>2.15</v>
      </c>
      <c r="D17" s="160">
        <v>1830</v>
      </c>
      <c r="E17" s="160">
        <v>915</v>
      </c>
      <c r="F17" s="160">
        <v>2.1</v>
      </c>
      <c r="G17" s="160">
        <v>45</v>
      </c>
      <c r="H17" s="160">
        <v>603</v>
      </c>
      <c r="I17" s="160">
        <v>71</v>
      </c>
      <c r="J17" s="160">
        <v>10</v>
      </c>
      <c r="K17" s="160">
        <v>0.9</v>
      </c>
      <c r="L17" s="164">
        <v>50028.270374632557</v>
      </c>
      <c r="M17" s="164">
        <v>1.70552550971073</v>
      </c>
      <c r="N17" s="164">
        <v>-9550</v>
      </c>
      <c r="O17" s="170">
        <v>177</v>
      </c>
      <c r="P17" s="164">
        <v>0.32203389830508472</v>
      </c>
      <c r="Q17" s="164">
        <v>282.64559533690715</v>
      </c>
      <c r="R17" s="164">
        <v>-2150</v>
      </c>
    </row>
    <row r="18" spans="2:19" x14ac:dyDescent="0.2">
      <c r="B18" s="161"/>
      <c r="C18" s="161"/>
      <c r="D18" s="161"/>
      <c r="E18" s="161"/>
      <c r="F18" s="161"/>
      <c r="G18" s="161"/>
      <c r="H18" s="161"/>
      <c r="I18" s="161"/>
      <c r="J18" s="161"/>
      <c r="K18" s="161"/>
      <c r="L18" s="165"/>
      <c r="M18" s="165"/>
      <c r="N18" s="165"/>
      <c r="O18" s="171"/>
      <c r="P18" s="165"/>
      <c r="Q18" s="165"/>
      <c r="R18" s="165"/>
      <c r="S18" s="161"/>
    </row>
    <row r="19" spans="2:19" x14ac:dyDescent="0.2">
      <c r="B19" s="108" t="s">
        <v>147</v>
      </c>
      <c r="C19" s="108" t="s">
        <v>157</v>
      </c>
      <c r="L19" s="166"/>
      <c r="M19" s="166"/>
      <c r="N19" s="166"/>
      <c r="O19" s="172"/>
      <c r="P19" s="166"/>
      <c r="Q19" s="166"/>
      <c r="R19" s="166"/>
    </row>
    <row r="20" spans="2:19" x14ac:dyDescent="0.2">
      <c r="L20" s="166"/>
      <c r="M20" s="166"/>
      <c r="N20" s="166"/>
      <c r="O20" s="172"/>
      <c r="P20" s="166"/>
      <c r="Q20" s="166"/>
      <c r="R20" s="166"/>
    </row>
    <row r="21" spans="2:19" x14ac:dyDescent="0.2">
      <c r="B21" s="250" t="s">
        <v>5</v>
      </c>
      <c r="C21" s="250" t="s">
        <v>6</v>
      </c>
      <c r="D21" s="250" t="s">
        <v>153</v>
      </c>
      <c r="E21" s="250" t="s">
        <v>120</v>
      </c>
      <c r="F21" s="250" t="s">
        <v>121</v>
      </c>
      <c r="G21" s="250" t="s">
        <v>122</v>
      </c>
      <c r="H21" s="250" t="s">
        <v>8</v>
      </c>
      <c r="I21" s="250" t="s">
        <v>123</v>
      </c>
      <c r="J21" s="250" t="s">
        <v>124</v>
      </c>
      <c r="K21" s="250" t="s">
        <v>154</v>
      </c>
      <c r="L21" s="252" t="s">
        <v>9</v>
      </c>
      <c r="M21" s="252" t="s">
        <v>10</v>
      </c>
      <c r="N21" s="252" t="s">
        <v>11</v>
      </c>
      <c r="O21" s="251" t="s">
        <v>12</v>
      </c>
      <c r="P21" s="252" t="s">
        <v>13</v>
      </c>
      <c r="Q21" s="252" t="s">
        <v>14</v>
      </c>
      <c r="R21" s="252" t="s">
        <v>15</v>
      </c>
    </row>
    <row r="22" spans="2:19" x14ac:dyDescent="0.2">
      <c r="B22" s="160" t="s">
        <v>155</v>
      </c>
      <c r="C22" s="160">
        <v>1.71</v>
      </c>
      <c r="D22" s="160">
        <v>1830</v>
      </c>
      <c r="E22" s="160">
        <v>915</v>
      </c>
      <c r="F22" s="160">
        <v>2.2000000000000002</v>
      </c>
      <c r="G22" s="160">
        <v>55</v>
      </c>
      <c r="H22" s="160">
        <v>487</v>
      </c>
      <c r="I22" s="160">
        <v>78</v>
      </c>
      <c r="J22" s="160">
        <v>10</v>
      </c>
      <c r="K22" s="160">
        <v>1.2</v>
      </c>
      <c r="L22" s="164">
        <v>46227.041983038129</v>
      </c>
      <c r="M22" s="164">
        <v>1.4226551317727834</v>
      </c>
      <c r="N22" s="164">
        <v>-15768.624112932526</v>
      </c>
      <c r="O22" s="170">
        <v>266</v>
      </c>
      <c r="P22" s="164">
        <v>0.28947368421052633</v>
      </c>
      <c r="Q22" s="164">
        <v>173.7858721166846</v>
      </c>
      <c r="R22" s="164">
        <v>-5550</v>
      </c>
    </row>
    <row r="23" spans="2:19" x14ac:dyDescent="0.2">
      <c r="B23" s="162"/>
      <c r="C23" s="162"/>
      <c r="D23" s="162"/>
      <c r="E23" s="162"/>
      <c r="F23" s="162"/>
      <c r="G23" s="162"/>
      <c r="H23" s="162"/>
      <c r="I23" s="162"/>
      <c r="J23" s="162"/>
      <c r="K23" s="162"/>
      <c r="L23" s="167"/>
      <c r="M23" s="167"/>
      <c r="N23" s="168"/>
      <c r="O23" s="173"/>
      <c r="P23" s="169"/>
      <c r="Q23" s="167"/>
      <c r="R23" s="168"/>
    </row>
    <row r="24" spans="2:19" x14ac:dyDescent="0.2">
      <c r="B24" s="108" t="s">
        <v>148</v>
      </c>
      <c r="C24" s="108" t="s">
        <v>158</v>
      </c>
      <c r="L24" s="166"/>
      <c r="M24" s="166"/>
      <c r="N24" s="166"/>
      <c r="O24" s="172"/>
      <c r="P24" s="166"/>
      <c r="Q24" s="166"/>
      <c r="R24" s="166"/>
    </row>
    <row r="25" spans="2:19" x14ac:dyDescent="0.2">
      <c r="L25" s="166"/>
      <c r="M25" s="166"/>
      <c r="N25" s="166"/>
      <c r="O25" s="172"/>
      <c r="P25" s="166"/>
      <c r="Q25" s="166"/>
      <c r="R25" s="166"/>
    </row>
    <row r="26" spans="2:19" x14ac:dyDescent="0.2">
      <c r="B26" s="250" t="s">
        <v>5</v>
      </c>
      <c r="C26" s="250" t="s">
        <v>6</v>
      </c>
      <c r="D26" s="250" t="s">
        <v>153</v>
      </c>
      <c r="E26" s="250" t="s">
        <v>120</v>
      </c>
      <c r="F26" s="250" t="s">
        <v>121</v>
      </c>
      <c r="G26" s="250" t="s">
        <v>122</v>
      </c>
      <c r="H26" s="250" t="s">
        <v>8</v>
      </c>
      <c r="I26" s="250" t="s">
        <v>123</v>
      </c>
      <c r="J26" s="250" t="s">
        <v>124</v>
      </c>
      <c r="K26" s="250" t="s">
        <v>154</v>
      </c>
      <c r="L26" s="252" t="s">
        <v>9</v>
      </c>
      <c r="M26" s="252" t="s">
        <v>10</v>
      </c>
      <c r="N26" s="252" t="s">
        <v>11</v>
      </c>
      <c r="O26" s="251" t="s">
        <v>12</v>
      </c>
      <c r="P26" s="252" t="s">
        <v>13</v>
      </c>
      <c r="Q26" s="252" t="s">
        <v>14</v>
      </c>
      <c r="R26" s="252" t="s">
        <v>15</v>
      </c>
    </row>
    <row r="27" spans="2:19" x14ac:dyDescent="0.2">
      <c r="B27" s="160" t="s">
        <v>155</v>
      </c>
      <c r="C27" s="160">
        <v>1.49</v>
      </c>
      <c r="D27" s="160">
        <v>1830</v>
      </c>
      <c r="E27" s="160">
        <v>915</v>
      </c>
      <c r="F27" s="160">
        <v>2</v>
      </c>
      <c r="G27" s="160">
        <v>62</v>
      </c>
      <c r="H27" s="160">
        <v>799</v>
      </c>
      <c r="I27" s="160">
        <v>100</v>
      </c>
      <c r="J27" s="160">
        <v>10</v>
      </c>
      <c r="K27" s="160">
        <v>1.2</v>
      </c>
      <c r="L27" s="164">
        <v>34733.306783787106</v>
      </c>
      <c r="M27" s="164">
        <v>1.42997838181944</v>
      </c>
      <c r="N27" s="164">
        <v>-10400</v>
      </c>
      <c r="O27" s="170">
        <v>203</v>
      </c>
      <c r="P27" s="164">
        <v>0.2413793103448276</v>
      </c>
      <c r="Q27" s="164">
        <v>171.10003341767055</v>
      </c>
      <c r="R27" s="164">
        <v>-1612.5</v>
      </c>
    </row>
    <row r="28" spans="2:19" x14ac:dyDescent="0.2">
      <c r="L28" s="166"/>
      <c r="M28" s="166"/>
      <c r="N28" s="166"/>
      <c r="O28" s="172"/>
      <c r="P28" s="166"/>
      <c r="Q28" s="166"/>
      <c r="R28" s="166"/>
    </row>
    <row r="29" spans="2:19" x14ac:dyDescent="0.2">
      <c r="B29" s="108" t="s">
        <v>149</v>
      </c>
      <c r="C29" s="108" t="s">
        <v>159</v>
      </c>
      <c r="L29" s="166"/>
      <c r="M29" s="166"/>
      <c r="N29" s="166"/>
      <c r="O29" s="172"/>
      <c r="P29" s="166"/>
      <c r="Q29" s="166"/>
      <c r="R29" s="166"/>
    </row>
    <row r="30" spans="2:19" x14ac:dyDescent="0.2">
      <c r="L30" s="166"/>
      <c r="M30" s="166"/>
      <c r="N30" s="166"/>
      <c r="O30" s="172"/>
      <c r="P30" s="166"/>
      <c r="Q30" s="166"/>
      <c r="R30" s="166"/>
    </row>
    <row r="31" spans="2:19" x14ac:dyDescent="0.2">
      <c r="B31" s="250" t="s">
        <v>5</v>
      </c>
      <c r="C31" s="250" t="s">
        <v>6</v>
      </c>
      <c r="D31" s="250" t="s">
        <v>153</v>
      </c>
      <c r="E31" s="250" t="s">
        <v>120</v>
      </c>
      <c r="F31" s="250" t="s">
        <v>121</v>
      </c>
      <c r="G31" s="250" t="s">
        <v>122</v>
      </c>
      <c r="H31" s="250" t="s">
        <v>8</v>
      </c>
      <c r="I31" s="250" t="s">
        <v>123</v>
      </c>
      <c r="J31" s="250" t="s">
        <v>124</v>
      </c>
      <c r="K31" s="250" t="s">
        <v>154</v>
      </c>
      <c r="L31" s="252" t="s">
        <v>9</v>
      </c>
      <c r="M31" s="252" t="s">
        <v>10</v>
      </c>
      <c r="N31" s="252" t="s">
        <v>11</v>
      </c>
      <c r="O31" s="251" t="s">
        <v>12</v>
      </c>
      <c r="P31" s="252" t="s">
        <v>13</v>
      </c>
      <c r="Q31" s="252" t="s">
        <v>14</v>
      </c>
      <c r="R31" s="252" t="s">
        <v>15</v>
      </c>
    </row>
    <row r="32" spans="2:19" x14ac:dyDescent="0.2">
      <c r="B32" s="160" t="s">
        <v>155</v>
      </c>
      <c r="C32" s="160">
        <v>1.56</v>
      </c>
      <c r="D32" s="160">
        <v>1830</v>
      </c>
      <c r="E32" s="160">
        <v>915</v>
      </c>
      <c r="F32" s="160">
        <v>2.1</v>
      </c>
      <c r="G32" s="160">
        <v>69</v>
      </c>
      <c r="H32" s="160">
        <v>608</v>
      </c>
      <c r="I32" s="160">
        <v>79</v>
      </c>
      <c r="J32" s="160">
        <v>10</v>
      </c>
      <c r="K32" s="160">
        <v>1.2</v>
      </c>
      <c r="L32" s="164">
        <v>40424.798459365556</v>
      </c>
      <c r="M32" s="164">
        <v>1.3473660876561449</v>
      </c>
      <c r="N32" s="164">
        <v>-13804.242159736259</v>
      </c>
      <c r="O32" s="170">
        <v>334</v>
      </c>
      <c r="P32" s="164">
        <v>0.25748502994011974</v>
      </c>
      <c r="Q32" s="164">
        <v>121.03233071666332</v>
      </c>
      <c r="R32" s="164">
        <v>-1612.5</v>
      </c>
    </row>
    <row r="33" spans="2:18" x14ac:dyDescent="0.2">
      <c r="L33" s="166"/>
      <c r="M33" s="166"/>
      <c r="N33" s="166"/>
      <c r="O33" s="172"/>
      <c r="P33" s="166"/>
      <c r="Q33" s="166"/>
      <c r="R33" s="166"/>
    </row>
    <row r="34" spans="2:18" x14ac:dyDescent="0.2">
      <c r="B34" s="108" t="s">
        <v>150</v>
      </c>
      <c r="C34" s="108" t="s">
        <v>160</v>
      </c>
      <c r="L34" s="166"/>
      <c r="M34" s="166"/>
      <c r="N34" s="166"/>
      <c r="O34" s="172"/>
      <c r="P34" s="166"/>
      <c r="Q34" s="166"/>
      <c r="R34" s="166"/>
    </row>
    <row r="35" spans="2:18" x14ac:dyDescent="0.2">
      <c r="L35" s="166"/>
      <c r="M35" s="166"/>
      <c r="N35" s="166"/>
      <c r="O35" s="172"/>
      <c r="P35" s="166"/>
      <c r="Q35" s="166"/>
      <c r="R35" s="166"/>
    </row>
    <row r="36" spans="2:18" x14ac:dyDescent="0.2">
      <c r="B36" s="250" t="s">
        <v>5</v>
      </c>
      <c r="C36" s="250" t="s">
        <v>6</v>
      </c>
      <c r="D36" s="250" t="s">
        <v>153</v>
      </c>
      <c r="E36" s="250" t="s">
        <v>120</v>
      </c>
      <c r="F36" s="250" t="s">
        <v>121</v>
      </c>
      <c r="G36" s="250" t="s">
        <v>122</v>
      </c>
      <c r="H36" s="250" t="s">
        <v>8</v>
      </c>
      <c r="I36" s="250" t="s">
        <v>123</v>
      </c>
      <c r="J36" s="250" t="s">
        <v>124</v>
      </c>
      <c r="K36" s="250" t="s">
        <v>154</v>
      </c>
      <c r="L36" s="252" t="s">
        <v>9</v>
      </c>
      <c r="M36" s="252" t="s">
        <v>10</v>
      </c>
      <c r="N36" s="252" t="s">
        <v>11</v>
      </c>
      <c r="O36" s="251" t="s">
        <v>12</v>
      </c>
      <c r="P36" s="252" t="s">
        <v>13</v>
      </c>
      <c r="Q36" s="252" t="s">
        <v>14</v>
      </c>
      <c r="R36" s="252" t="s">
        <v>15</v>
      </c>
    </row>
    <row r="37" spans="2:18" x14ac:dyDescent="0.2">
      <c r="B37" s="160" t="s">
        <v>155</v>
      </c>
      <c r="C37" s="160">
        <v>1.58</v>
      </c>
      <c r="D37" s="160">
        <v>1830</v>
      </c>
      <c r="E37" s="160">
        <v>915</v>
      </c>
      <c r="F37" s="160">
        <v>2.2000000000000002</v>
      </c>
      <c r="G37" s="160">
        <v>48</v>
      </c>
      <c r="H37" s="160">
        <v>427</v>
      </c>
      <c r="I37" s="160">
        <v>76</v>
      </c>
      <c r="J37" s="160">
        <v>10</v>
      </c>
      <c r="K37" s="160">
        <v>1.1000000000000001</v>
      </c>
      <c r="L37" s="164">
        <v>69018.406129174633</v>
      </c>
      <c r="M37" s="164">
        <v>1.4721011930219159</v>
      </c>
      <c r="N37" s="164">
        <v>-23651.041001971156</v>
      </c>
      <c r="O37" s="170">
        <v>373</v>
      </c>
      <c r="P37" s="164">
        <v>0.24128686327077747</v>
      </c>
      <c r="Q37" s="164">
        <v>185.03594136507945</v>
      </c>
      <c r="R37" s="164">
        <v>-1775</v>
      </c>
    </row>
    <row r="38" spans="2:18" x14ac:dyDescent="0.2">
      <c r="L38" s="166"/>
      <c r="M38" s="166"/>
      <c r="N38" s="166"/>
      <c r="O38" s="172"/>
      <c r="P38" s="166"/>
      <c r="Q38" s="166"/>
      <c r="R38" s="166"/>
    </row>
    <row r="39" spans="2:18" x14ac:dyDescent="0.2">
      <c r="B39" s="108" t="s">
        <v>151</v>
      </c>
      <c r="C39" s="108" t="s">
        <v>161</v>
      </c>
      <c r="L39" s="166"/>
      <c r="M39" s="166"/>
      <c r="N39" s="166"/>
      <c r="O39" s="172"/>
      <c r="P39" s="166"/>
      <c r="Q39" s="166"/>
      <c r="R39" s="166"/>
    </row>
    <row r="40" spans="2:18" x14ac:dyDescent="0.2">
      <c r="L40" s="166"/>
      <c r="M40" s="166"/>
      <c r="N40" s="166"/>
      <c r="O40" s="172"/>
      <c r="P40" s="166"/>
      <c r="Q40" s="166"/>
      <c r="R40" s="166"/>
    </row>
    <row r="41" spans="2:18" s="163" customFormat="1" x14ac:dyDescent="0.2">
      <c r="B41" s="250" t="s">
        <v>5</v>
      </c>
      <c r="C41" s="250" t="s">
        <v>6</v>
      </c>
      <c r="D41" s="250" t="s">
        <v>153</v>
      </c>
      <c r="E41" s="250" t="s">
        <v>120</v>
      </c>
      <c r="F41" s="250" t="s">
        <v>121</v>
      </c>
      <c r="G41" s="250" t="s">
        <v>122</v>
      </c>
      <c r="H41" s="250" t="s">
        <v>8</v>
      </c>
      <c r="I41" s="250" t="s">
        <v>123</v>
      </c>
      <c r="J41" s="250" t="s">
        <v>124</v>
      </c>
      <c r="K41" s="250" t="s">
        <v>154</v>
      </c>
      <c r="L41" s="252" t="s">
        <v>9</v>
      </c>
      <c r="M41" s="252" t="s">
        <v>10</v>
      </c>
      <c r="N41" s="252" t="s">
        <v>11</v>
      </c>
      <c r="O41" s="251" t="s">
        <v>12</v>
      </c>
      <c r="P41" s="252" t="s">
        <v>13</v>
      </c>
      <c r="Q41" s="252" t="s">
        <v>14</v>
      </c>
      <c r="R41" s="252" t="s">
        <v>15</v>
      </c>
    </row>
    <row r="42" spans="2:18" s="163" customFormat="1" x14ac:dyDescent="0.2">
      <c r="B42" s="160" t="s">
        <v>155</v>
      </c>
      <c r="C42" s="160">
        <v>1.64</v>
      </c>
      <c r="D42" s="160">
        <v>1830</v>
      </c>
      <c r="E42" s="160">
        <v>915</v>
      </c>
      <c r="F42" s="160">
        <v>2.1</v>
      </c>
      <c r="G42" s="160">
        <v>56</v>
      </c>
      <c r="H42" s="160">
        <v>669</v>
      </c>
      <c r="I42" s="160">
        <v>75</v>
      </c>
      <c r="J42" s="160">
        <v>10</v>
      </c>
      <c r="K42" s="160">
        <v>0.6</v>
      </c>
      <c r="L42" s="164">
        <v>42261.663894533005</v>
      </c>
      <c r="M42" s="164">
        <v>1.561890564663587</v>
      </c>
      <c r="N42" s="164">
        <v>-14070.640770203749</v>
      </c>
      <c r="O42" s="170">
        <v>167</v>
      </c>
      <c r="P42" s="164">
        <v>0.28143712574850299</v>
      </c>
      <c r="Q42" s="164">
        <v>253.0638556558863</v>
      </c>
      <c r="R42" s="164">
        <v>-2275</v>
      </c>
    </row>
    <row r="43" spans="2:18" x14ac:dyDescent="0.2">
      <c r="O43" s="172"/>
    </row>
    <row r="44" spans="2:18" x14ac:dyDescent="0.2">
      <c r="O44" s="172"/>
    </row>
    <row r="45" spans="2:18" ht="13.5" thickBot="1" x14ac:dyDescent="0.25">
      <c r="B45" s="175" t="s">
        <v>173</v>
      </c>
      <c r="C45" s="176"/>
      <c r="D45" s="176"/>
      <c r="E45" s="176"/>
      <c r="F45" s="176"/>
      <c r="G45" s="176"/>
      <c r="H45" s="176"/>
      <c r="I45" s="176"/>
      <c r="J45" s="176"/>
      <c r="K45" s="176"/>
      <c r="L45" s="176"/>
      <c r="M45" s="176"/>
      <c r="N45" s="176"/>
      <c r="O45" s="177"/>
      <c r="P45" s="176"/>
      <c r="Q45" s="176"/>
      <c r="R45" s="176"/>
    </row>
    <row r="46" spans="2:18" x14ac:dyDescent="0.2">
      <c r="O46" s="172"/>
    </row>
    <row r="47" spans="2:18" x14ac:dyDescent="0.2">
      <c r="B47" s="108" t="s">
        <v>146</v>
      </c>
      <c r="C47" s="108" t="s">
        <v>164</v>
      </c>
      <c r="O47" s="172"/>
    </row>
    <row r="48" spans="2:18" x14ac:dyDescent="0.2">
      <c r="O48" s="172"/>
    </row>
    <row r="49" spans="2:18" x14ac:dyDescent="0.2">
      <c r="B49" s="250" t="s">
        <v>5</v>
      </c>
      <c r="C49" s="250" t="s">
        <v>6</v>
      </c>
      <c r="D49" s="250" t="s">
        <v>153</v>
      </c>
      <c r="E49" s="250" t="s">
        <v>120</v>
      </c>
      <c r="F49" s="250" t="s">
        <v>121</v>
      </c>
      <c r="G49" s="250" t="s">
        <v>122</v>
      </c>
      <c r="H49" s="250" t="s">
        <v>8</v>
      </c>
      <c r="I49" s="250" t="s">
        <v>123</v>
      </c>
      <c r="J49" s="250" t="s">
        <v>124</v>
      </c>
      <c r="K49" s="250" t="s">
        <v>154</v>
      </c>
      <c r="L49" s="250" t="s">
        <v>9</v>
      </c>
      <c r="M49" s="250" t="s">
        <v>10</v>
      </c>
      <c r="N49" s="250" t="s">
        <v>11</v>
      </c>
      <c r="O49" s="250" t="s">
        <v>12</v>
      </c>
      <c r="P49" s="250" t="s">
        <v>13</v>
      </c>
      <c r="Q49" s="250" t="s">
        <v>14</v>
      </c>
      <c r="R49" s="250" t="s">
        <v>15</v>
      </c>
    </row>
    <row r="50" spans="2:18" x14ac:dyDescent="0.2">
      <c r="B50" s="160" t="s">
        <v>155</v>
      </c>
      <c r="C50" s="160">
        <v>3.11</v>
      </c>
      <c r="D50" s="160">
        <v>1830</v>
      </c>
      <c r="E50" s="160">
        <v>915</v>
      </c>
      <c r="F50" s="160">
        <v>2</v>
      </c>
      <c r="G50" s="160">
        <v>24</v>
      </c>
      <c r="H50" s="160">
        <v>740</v>
      </c>
      <c r="I50" s="160">
        <v>97</v>
      </c>
      <c r="J50" s="160">
        <v>10</v>
      </c>
      <c r="K50" s="160">
        <v>0.8</v>
      </c>
      <c r="L50" s="160">
        <v>41382.282816957239</v>
      </c>
      <c r="M50" s="160">
        <v>2.4285655495553433</v>
      </c>
      <c r="N50" s="160">
        <v>-5624.8821551903802</v>
      </c>
      <c r="O50" s="160">
        <v>157</v>
      </c>
      <c r="P50" s="160">
        <v>0.31210191082802546</v>
      </c>
      <c r="Q50" s="160">
        <v>263.58141921628817</v>
      </c>
      <c r="R50" s="160">
        <v>-1387.5</v>
      </c>
    </row>
    <row r="51" spans="2:18" x14ac:dyDescent="0.2">
      <c r="B51" s="161"/>
      <c r="C51" s="161"/>
      <c r="D51" s="161"/>
      <c r="O51" s="172"/>
    </row>
    <row r="52" spans="2:18" x14ac:dyDescent="0.2">
      <c r="B52" s="108" t="s">
        <v>147</v>
      </c>
      <c r="C52" s="108" t="s">
        <v>171</v>
      </c>
      <c r="O52" s="172"/>
    </row>
    <row r="53" spans="2:18" x14ac:dyDescent="0.2">
      <c r="O53" s="172"/>
    </row>
    <row r="54" spans="2:18" x14ac:dyDescent="0.2">
      <c r="B54" s="250" t="s">
        <v>5</v>
      </c>
      <c r="C54" s="250" t="s">
        <v>6</v>
      </c>
      <c r="D54" s="250" t="s">
        <v>153</v>
      </c>
      <c r="E54" s="250" t="s">
        <v>120</v>
      </c>
      <c r="F54" s="250" t="s">
        <v>121</v>
      </c>
      <c r="G54" s="250" t="s">
        <v>122</v>
      </c>
      <c r="H54" s="250" t="s">
        <v>8</v>
      </c>
      <c r="I54" s="250" t="s">
        <v>123</v>
      </c>
      <c r="J54" s="250" t="s">
        <v>124</v>
      </c>
      <c r="K54" s="250" t="s">
        <v>154</v>
      </c>
      <c r="L54" s="250" t="s">
        <v>9</v>
      </c>
      <c r="M54" s="250" t="s">
        <v>10</v>
      </c>
      <c r="N54" s="250" t="s">
        <v>11</v>
      </c>
      <c r="O54" s="250" t="s">
        <v>12</v>
      </c>
      <c r="P54" s="250" t="s">
        <v>13</v>
      </c>
      <c r="Q54" s="250" t="s">
        <v>14</v>
      </c>
      <c r="R54" s="250" t="s">
        <v>15</v>
      </c>
    </row>
    <row r="55" spans="2:18" x14ac:dyDescent="0.2">
      <c r="B55" s="160" t="s">
        <v>155</v>
      </c>
      <c r="C55" s="160">
        <v>2.4</v>
      </c>
      <c r="D55" s="160">
        <v>1830</v>
      </c>
      <c r="E55" s="160">
        <v>915</v>
      </c>
      <c r="F55" s="160">
        <v>2.2999999999999998</v>
      </c>
      <c r="G55" s="160">
        <v>33</v>
      </c>
      <c r="H55" s="160">
        <v>710</v>
      </c>
      <c r="I55" s="160">
        <v>97</v>
      </c>
      <c r="J55" s="160">
        <v>10</v>
      </c>
      <c r="K55" s="160">
        <v>0.9</v>
      </c>
      <c r="L55" s="160">
        <v>32980.357300455515</v>
      </c>
      <c r="M55" s="160">
        <v>1.8347948003041934</v>
      </c>
      <c r="N55" s="160">
        <v>-4832.4083802907126</v>
      </c>
      <c r="O55" s="160">
        <v>219</v>
      </c>
      <c r="P55" s="160">
        <v>0.26940639269406391</v>
      </c>
      <c r="Q55" s="160">
        <v>150.59523881486533</v>
      </c>
      <c r="R55" s="160">
        <v>-1387.5</v>
      </c>
    </row>
    <row r="56" spans="2:18" x14ac:dyDescent="0.2">
      <c r="B56" s="162"/>
      <c r="C56" s="162"/>
      <c r="D56" s="162"/>
      <c r="O56" s="172"/>
    </row>
    <row r="57" spans="2:18" x14ac:dyDescent="0.2">
      <c r="B57" s="108" t="s">
        <v>148</v>
      </c>
      <c r="C57" s="108" t="s">
        <v>165</v>
      </c>
      <c r="O57" s="172"/>
    </row>
    <row r="58" spans="2:18" x14ac:dyDescent="0.2">
      <c r="O58" s="172"/>
    </row>
    <row r="59" spans="2:18" x14ac:dyDescent="0.2">
      <c r="B59" s="250" t="s">
        <v>5</v>
      </c>
      <c r="C59" s="250" t="s">
        <v>6</v>
      </c>
      <c r="D59" s="250" t="s">
        <v>153</v>
      </c>
      <c r="E59" s="250" t="s">
        <v>120</v>
      </c>
      <c r="F59" s="250" t="s">
        <v>121</v>
      </c>
      <c r="G59" s="250" t="s">
        <v>122</v>
      </c>
      <c r="H59" s="250" t="s">
        <v>8</v>
      </c>
      <c r="I59" s="250" t="s">
        <v>123</v>
      </c>
      <c r="J59" s="250" t="s">
        <v>124</v>
      </c>
      <c r="K59" s="250" t="s">
        <v>154</v>
      </c>
      <c r="L59" s="250" t="s">
        <v>9</v>
      </c>
      <c r="M59" s="250" t="s">
        <v>10</v>
      </c>
      <c r="N59" s="250" t="s">
        <v>11</v>
      </c>
      <c r="O59" s="250" t="s">
        <v>12</v>
      </c>
      <c r="P59" s="250" t="s">
        <v>13</v>
      </c>
      <c r="Q59" s="250" t="s">
        <v>14</v>
      </c>
      <c r="R59" s="250" t="s">
        <v>15</v>
      </c>
    </row>
    <row r="60" spans="2:18" x14ac:dyDescent="0.2">
      <c r="B60" s="160" t="s">
        <v>155</v>
      </c>
      <c r="C60" s="160">
        <v>2.1800000000000002</v>
      </c>
      <c r="D60" s="160">
        <v>1830</v>
      </c>
      <c r="E60" s="160">
        <v>915</v>
      </c>
      <c r="F60" s="160">
        <v>2.2000000000000002</v>
      </c>
      <c r="G60" s="160">
        <v>48</v>
      </c>
      <c r="H60" s="160">
        <v>690</v>
      </c>
      <c r="I60" s="160">
        <v>70</v>
      </c>
      <c r="J60" s="160">
        <v>10</v>
      </c>
      <c r="K60" s="160">
        <v>0.9</v>
      </c>
      <c r="L60" s="160">
        <v>24306.840496810531</v>
      </c>
      <c r="M60" s="160">
        <v>1.6349639951941093</v>
      </c>
      <c r="N60" s="160">
        <v>-5700</v>
      </c>
      <c r="O60" s="160">
        <v>252</v>
      </c>
      <c r="P60" s="160">
        <v>0.29365079365079366</v>
      </c>
      <c r="Q60" s="160">
        <v>96.455716257184662</v>
      </c>
      <c r="R60" s="160">
        <v>-1387.5</v>
      </c>
    </row>
    <row r="61" spans="2:18" x14ac:dyDescent="0.2">
      <c r="O61" s="172"/>
    </row>
    <row r="62" spans="2:18" x14ac:dyDescent="0.2">
      <c r="B62" s="108" t="s">
        <v>149</v>
      </c>
      <c r="C62" s="108" t="s">
        <v>170</v>
      </c>
      <c r="O62" s="172"/>
    </row>
    <row r="63" spans="2:18" x14ac:dyDescent="0.2">
      <c r="O63" s="172"/>
    </row>
    <row r="64" spans="2:18" x14ac:dyDescent="0.2">
      <c r="B64" s="250" t="s">
        <v>5</v>
      </c>
      <c r="C64" s="250" t="s">
        <v>6</v>
      </c>
      <c r="D64" s="250" t="s">
        <v>153</v>
      </c>
      <c r="E64" s="250" t="s">
        <v>120</v>
      </c>
      <c r="F64" s="250" t="s">
        <v>121</v>
      </c>
      <c r="G64" s="250" t="s">
        <v>122</v>
      </c>
      <c r="H64" s="250" t="s">
        <v>8</v>
      </c>
      <c r="I64" s="250" t="s">
        <v>123</v>
      </c>
      <c r="J64" s="250" t="s">
        <v>124</v>
      </c>
      <c r="K64" s="250" t="s">
        <v>154</v>
      </c>
      <c r="L64" s="250" t="s">
        <v>9</v>
      </c>
      <c r="M64" s="250" t="s">
        <v>10</v>
      </c>
      <c r="N64" s="250" t="s">
        <v>11</v>
      </c>
      <c r="O64" s="250" t="s">
        <v>12</v>
      </c>
      <c r="P64" s="250" t="s">
        <v>13</v>
      </c>
      <c r="Q64" s="250" t="s">
        <v>14</v>
      </c>
      <c r="R64" s="250" t="s">
        <v>15</v>
      </c>
    </row>
    <row r="65" spans="2:18" x14ac:dyDescent="0.2">
      <c r="B65" s="160" t="s">
        <v>155</v>
      </c>
      <c r="C65" s="160">
        <v>2.17</v>
      </c>
      <c r="D65" s="160">
        <v>1830</v>
      </c>
      <c r="E65" s="160">
        <v>915</v>
      </c>
      <c r="F65" s="160">
        <v>2.1</v>
      </c>
      <c r="G65" s="160">
        <v>53</v>
      </c>
      <c r="H65" s="160">
        <v>705</v>
      </c>
      <c r="I65" s="160">
        <v>78</v>
      </c>
      <c r="J65" s="160">
        <v>10</v>
      </c>
      <c r="K65" s="160">
        <v>1.3</v>
      </c>
      <c r="L65" s="160">
        <v>30402.555715166891</v>
      </c>
      <c r="M65" s="160">
        <v>1.5916627163521238</v>
      </c>
      <c r="N65" s="160">
        <v>-5889.6001405052157</v>
      </c>
      <c r="O65" s="160">
        <v>329</v>
      </c>
      <c r="P65" s="160">
        <v>0.27659574468085107</v>
      </c>
      <c r="Q65" s="160">
        <v>92.408983936677473</v>
      </c>
      <c r="R65" s="160">
        <v>-1112.5</v>
      </c>
    </row>
    <row r="66" spans="2:18" x14ac:dyDescent="0.2">
      <c r="O66" s="172"/>
    </row>
    <row r="67" spans="2:18" x14ac:dyDescent="0.2">
      <c r="B67" s="108" t="s">
        <v>150</v>
      </c>
      <c r="C67" s="108" t="s">
        <v>166</v>
      </c>
      <c r="O67" s="172"/>
    </row>
    <row r="68" spans="2:18" x14ac:dyDescent="0.2">
      <c r="O68" s="172"/>
    </row>
    <row r="69" spans="2:18" x14ac:dyDescent="0.2">
      <c r="B69" s="250" t="s">
        <v>5</v>
      </c>
      <c r="C69" s="250" t="s">
        <v>6</v>
      </c>
      <c r="D69" s="250" t="s">
        <v>153</v>
      </c>
      <c r="E69" s="250" t="s">
        <v>120</v>
      </c>
      <c r="F69" s="250" t="s">
        <v>121</v>
      </c>
      <c r="G69" s="250" t="s">
        <v>122</v>
      </c>
      <c r="H69" s="250" t="s">
        <v>8</v>
      </c>
      <c r="I69" s="250" t="s">
        <v>123</v>
      </c>
      <c r="J69" s="250" t="s">
        <v>124</v>
      </c>
      <c r="K69" s="250" t="s">
        <v>154</v>
      </c>
      <c r="L69" s="250" t="s">
        <v>9</v>
      </c>
      <c r="M69" s="250" t="s">
        <v>10</v>
      </c>
      <c r="N69" s="250" t="s">
        <v>11</v>
      </c>
      <c r="O69" s="250" t="s">
        <v>12</v>
      </c>
      <c r="P69" s="250" t="s">
        <v>13</v>
      </c>
      <c r="Q69" s="250" t="s">
        <v>14</v>
      </c>
      <c r="R69" s="250" t="s">
        <v>15</v>
      </c>
    </row>
    <row r="70" spans="2:18" x14ac:dyDescent="0.2">
      <c r="B70" s="160" t="s">
        <v>155</v>
      </c>
      <c r="C70" s="160">
        <v>1.91</v>
      </c>
      <c r="D70" s="160">
        <v>1830</v>
      </c>
      <c r="E70" s="160">
        <v>915</v>
      </c>
      <c r="F70" s="160">
        <v>2</v>
      </c>
      <c r="G70" s="160">
        <v>53</v>
      </c>
      <c r="H70" s="160">
        <v>724</v>
      </c>
      <c r="I70" s="160">
        <v>75</v>
      </c>
      <c r="J70" s="160">
        <v>10</v>
      </c>
      <c r="K70" s="160">
        <v>1.3</v>
      </c>
      <c r="L70" s="160">
        <v>25037.52749218278</v>
      </c>
      <c r="M70" s="160">
        <v>1.5139859712143504</v>
      </c>
      <c r="N70" s="160">
        <v>-7610.6412163520881</v>
      </c>
      <c r="O70" s="160">
        <v>267</v>
      </c>
      <c r="P70" s="160">
        <v>0.27340823970037453</v>
      </c>
      <c r="Q70" s="160">
        <v>93.773511206677085</v>
      </c>
      <c r="R70" s="160">
        <v>-1112.5</v>
      </c>
    </row>
    <row r="71" spans="2:18" x14ac:dyDescent="0.2">
      <c r="O71" s="172"/>
    </row>
    <row r="72" spans="2:18" x14ac:dyDescent="0.2">
      <c r="B72" s="108" t="s">
        <v>151</v>
      </c>
      <c r="C72" s="108" t="s">
        <v>167</v>
      </c>
      <c r="O72" s="172"/>
    </row>
    <row r="73" spans="2:18" x14ac:dyDescent="0.2">
      <c r="O73" s="172"/>
    </row>
    <row r="74" spans="2:18" x14ac:dyDescent="0.2">
      <c r="B74" s="250" t="s">
        <v>5</v>
      </c>
      <c r="C74" s="250" t="s">
        <v>6</v>
      </c>
      <c r="D74" s="250" t="s">
        <v>153</v>
      </c>
      <c r="E74" s="250" t="s">
        <v>120</v>
      </c>
      <c r="F74" s="250" t="s">
        <v>121</v>
      </c>
      <c r="G74" s="250" t="s">
        <v>122</v>
      </c>
      <c r="H74" s="250" t="s">
        <v>8</v>
      </c>
      <c r="I74" s="250" t="s">
        <v>123</v>
      </c>
      <c r="J74" s="250" t="s">
        <v>124</v>
      </c>
      <c r="K74" s="250" t="s">
        <v>154</v>
      </c>
      <c r="L74" s="250" t="s">
        <v>9</v>
      </c>
      <c r="M74" s="250" t="s">
        <v>10</v>
      </c>
      <c r="N74" s="250" t="s">
        <v>11</v>
      </c>
      <c r="O74" s="250" t="s">
        <v>12</v>
      </c>
      <c r="P74" s="250" t="s">
        <v>13</v>
      </c>
      <c r="Q74" s="250" t="s">
        <v>14</v>
      </c>
      <c r="R74" s="250" t="s">
        <v>15</v>
      </c>
    </row>
    <row r="75" spans="2:18" x14ac:dyDescent="0.2">
      <c r="B75" s="160" t="s">
        <v>155</v>
      </c>
      <c r="C75" s="160">
        <v>1.36</v>
      </c>
      <c r="D75" s="160">
        <v>1830</v>
      </c>
      <c r="E75" s="160">
        <v>915</v>
      </c>
      <c r="F75" s="160">
        <v>2.2999999999999998</v>
      </c>
      <c r="G75" s="160">
        <v>13</v>
      </c>
      <c r="H75" s="160">
        <v>684</v>
      </c>
      <c r="I75" s="160">
        <v>97</v>
      </c>
      <c r="J75" s="160">
        <v>10</v>
      </c>
      <c r="K75" s="160">
        <v>1.6</v>
      </c>
      <c r="L75" s="160">
        <v>27106.930007292453</v>
      </c>
      <c r="M75" s="160">
        <v>1.353101621675098</v>
      </c>
      <c r="N75" s="160">
        <v>-12392.047192727659</v>
      </c>
      <c r="O75" s="160">
        <v>263</v>
      </c>
      <c r="P75" s="160">
        <v>0.23574144486692014</v>
      </c>
      <c r="Q75" s="160">
        <v>103.06817493267089</v>
      </c>
      <c r="R75" s="160">
        <v>-2550</v>
      </c>
    </row>
    <row r="76" spans="2:18" x14ac:dyDescent="0.2">
      <c r="O76" s="172"/>
    </row>
    <row r="77" spans="2:18" x14ac:dyDescent="0.2">
      <c r="B77" s="108" t="s">
        <v>162</v>
      </c>
      <c r="C77" s="108" t="s">
        <v>168</v>
      </c>
      <c r="O77" s="172"/>
    </row>
    <row r="78" spans="2:18" x14ac:dyDescent="0.2">
      <c r="O78" s="172"/>
    </row>
    <row r="79" spans="2:18" x14ac:dyDescent="0.2">
      <c r="B79" s="250" t="s">
        <v>5</v>
      </c>
      <c r="C79" s="250" t="s">
        <v>6</v>
      </c>
      <c r="D79" s="250" t="s">
        <v>153</v>
      </c>
      <c r="E79" s="250" t="s">
        <v>120</v>
      </c>
      <c r="F79" s="250" t="s">
        <v>121</v>
      </c>
      <c r="G79" s="250" t="s">
        <v>122</v>
      </c>
      <c r="H79" s="250" t="s">
        <v>8</v>
      </c>
      <c r="I79" s="250" t="s">
        <v>123</v>
      </c>
      <c r="J79" s="250" t="s">
        <v>124</v>
      </c>
      <c r="K79" s="250" t="s">
        <v>154</v>
      </c>
      <c r="L79" s="250" t="s">
        <v>9</v>
      </c>
      <c r="M79" s="250" t="s">
        <v>10</v>
      </c>
      <c r="N79" s="250" t="s">
        <v>11</v>
      </c>
      <c r="O79" s="250" t="s">
        <v>12</v>
      </c>
      <c r="P79" s="250" t="s">
        <v>13</v>
      </c>
      <c r="Q79" s="250" t="s">
        <v>14</v>
      </c>
      <c r="R79" s="250" t="s">
        <v>15</v>
      </c>
    </row>
    <row r="80" spans="2:18" x14ac:dyDescent="0.2">
      <c r="B80" s="160" t="s">
        <v>155</v>
      </c>
      <c r="C80" s="160">
        <v>1.49</v>
      </c>
      <c r="D80" s="160">
        <v>1830</v>
      </c>
      <c r="E80" s="160">
        <v>915</v>
      </c>
      <c r="F80" s="160">
        <v>2.2000000000000002</v>
      </c>
      <c r="G80" s="160">
        <v>19</v>
      </c>
      <c r="H80" s="160">
        <v>471</v>
      </c>
      <c r="I80" s="160">
        <v>94</v>
      </c>
      <c r="J80" s="160">
        <v>10</v>
      </c>
      <c r="K80" s="160">
        <v>1.5</v>
      </c>
      <c r="L80" s="160">
        <v>34264.957828901475</v>
      </c>
      <c r="M80" s="160">
        <v>1.3540315431007117</v>
      </c>
      <c r="N80" s="160">
        <v>-12662.5</v>
      </c>
      <c r="O80" s="160">
        <v>294</v>
      </c>
      <c r="P80" s="160">
        <v>0.27210884353741499</v>
      </c>
      <c r="Q80" s="160">
        <v>116.54747560850836</v>
      </c>
      <c r="R80" s="160">
        <v>-2550</v>
      </c>
    </row>
    <row r="81" spans="2:18" x14ac:dyDescent="0.2">
      <c r="O81" s="172"/>
    </row>
    <row r="82" spans="2:18" x14ac:dyDescent="0.2">
      <c r="B82" s="108" t="s">
        <v>163</v>
      </c>
      <c r="C82" s="108" t="s">
        <v>169</v>
      </c>
      <c r="O82" s="172"/>
    </row>
    <row r="83" spans="2:18" x14ac:dyDescent="0.2">
      <c r="O83" s="172"/>
    </row>
    <row r="84" spans="2:18" x14ac:dyDescent="0.2">
      <c r="B84" s="250" t="s">
        <v>5</v>
      </c>
      <c r="C84" s="250" t="s">
        <v>6</v>
      </c>
      <c r="D84" s="250" t="s">
        <v>153</v>
      </c>
      <c r="E84" s="250" t="s">
        <v>120</v>
      </c>
      <c r="F84" s="250" t="s">
        <v>121</v>
      </c>
      <c r="G84" s="250" t="s">
        <v>122</v>
      </c>
      <c r="H84" s="250" t="s">
        <v>8</v>
      </c>
      <c r="I84" s="250" t="s">
        <v>123</v>
      </c>
      <c r="J84" s="250" t="s">
        <v>124</v>
      </c>
      <c r="K84" s="250" t="s">
        <v>154</v>
      </c>
      <c r="L84" s="250" t="s">
        <v>9</v>
      </c>
      <c r="M84" s="250" t="s">
        <v>10</v>
      </c>
      <c r="N84" s="250" t="s">
        <v>11</v>
      </c>
      <c r="O84" s="250" t="s">
        <v>12</v>
      </c>
      <c r="P84" s="250" t="s">
        <v>13</v>
      </c>
      <c r="Q84" s="250" t="s">
        <v>14</v>
      </c>
      <c r="R84" s="250" t="s">
        <v>15</v>
      </c>
    </row>
    <row r="85" spans="2:18" x14ac:dyDescent="0.2">
      <c r="B85" s="160" t="s">
        <v>155</v>
      </c>
      <c r="C85" s="160">
        <v>2.39</v>
      </c>
      <c r="D85" s="160">
        <v>1830</v>
      </c>
      <c r="E85" s="160">
        <v>915</v>
      </c>
      <c r="F85" s="160">
        <v>2.1</v>
      </c>
      <c r="G85" s="160">
        <v>15</v>
      </c>
      <c r="H85" s="160">
        <v>512</v>
      </c>
      <c r="I85" s="160">
        <v>73</v>
      </c>
      <c r="J85" s="160">
        <v>10</v>
      </c>
      <c r="K85" s="160">
        <v>1.5</v>
      </c>
      <c r="L85" s="160">
        <v>53543.834760535407</v>
      </c>
      <c r="M85" s="160">
        <v>1.6890551682164612</v>
      </c>
      <c r="N85" s="160">
        <v>-11150</v>
      </c>
      <c r="O85" s="160">
        <v>240</v>
      </c>
      <c r="P85" s="160">
        <v>0.28749999999999998</v>
      </c>
      <c r="Q85" s="160">
        <v>223.09931150223082</v>
      </c>
      <c r="R85" s="160">
        <v>-2550</v>
      </c>
    </row>
    <row r="86" spans="2:18" x14ac:dyDescent="0.2">
      <c r="O86" s="172"/>
    </row>
    <row r="87" spans="2:18" x14ac:dyDescent="0.2">
      <c r="O87" s="17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B1:AD77"/>
  <sheetViews>
    <sheetView topLeftCell="F1" zoomScale="85" zoomScaleNormal="85" workbookViewId="0">
      <selection activeCell="P10" sqref="P10"/>
    </sheetView>
  </sheetViews>
  <sheetFormatPr baseColWidth="10" defaultRowHeight="15" x14ac:dyDescent="0.25"/>
  <cols>
    <col min="1" max="1" width="2.85546875" customWidth="1"/>
    <col min="2" max="2" width="22.140625" style="11" customWidth="1"/>
    <col min="3" max="3" width="21.140625" style="11" customWidth="1"/>
    <col min="4" max="4" width="13.7109375" style="11" bestFit="1" customWidth="1"/>
    <col min="5" max="5" width="16" style="11" customWidth="1"/>
    <col min="6" max="7" width="13.5703125" style="11" bestFit="1" customWidth="1"/>
    <col min="8" max="8" width="11.42578125" style="11"/>
    <col min="9" max="9" width="14.140625" style="11" bestFit="1" customWidth="1"/>
    <col min="10" max="10" width="13.5703125" style="11" bestFit="1" customWidth="1"/>
    <col min="11" max="11" width="16.42578125" style="11" bestFit="1" customWidth="1"/>
    <col min="12" max="12" width="14.7109375" style="11" customWidth="1"/>
    <col min="13" max="13" width="17.42578125" style="11" bestFit="1" customWidth="1"/>
    <col min="14" max="14" width="18.7109375" style="11" customWidth="1"/>
    <col min="15" max="16" width="16.140625" style="11" customWidth="1"/>
    <col min="17" max="22" width="11.42578125" style="11"/>
    <col min="23" max="23" width="14.85546875" style="11" bestFit="1" customWidth="1"/>
    <col min="24" max="25" width="11.42578125" style="11"/>
    <col min="26" max="26" width="13.5703125" style="11" customWidth="1"/>
  </cols>
  <sheetData>
    <row r="1" spans="2:30" ht="15.75" thickBot="1" x14ac:dyDescent="0.3"/>
    <row r="2" spans="2:30" ht="15.75" thickBot="1" x14ac:dyDescent="0.3">
      <c r="B2" s="109" t="s">
        <v>20</v>
      </c>
      <c r="C2" s="117"/>
      <c r="W2"/>
      <c r="X2"/>
      <c r="Y2"/>
      <c r="Z2"/>
    </row>
    <row r="4" spans="2:30" x14ac:dyDescent="0.25">
      <c r="B4" s="5" t="s">
        <v>0</v>
      </c>
      <c r="C4" s="112" t="s">
        <v>83</v>
      </c>
      <c r="D4" s="81"/>
      <c r="E4" s="4"/>
      <c r="F4" s="3"/>
      <c r="G4" s="3"/>
      <c r="H4" s="3"/>
      <c r="I4" s="4"/>
      <c r="J4" s="4"/>
      <c r="K4" s="4"/>
      <c r="L4" s="4"/>
      <c r="M4" s="4"/>
      <c r="N4" s="3"/>
      <c r="O4" s="3"/>
    </row>
    <row r="5" spans="2:30" x14ac:dyDescent="0.25">
      <c r="B5" s="5" t="s">
        <v>85</v>
      </c>
      <c r="C5" s="112">
        <v>40179</v>
      </c>
      <c r="D5" s="113">
        <v>41274</v>
      </c>
      <c r="E5" s="4"/>
      <c r="F5" s="4"/>
      <c r="G5" s="4"/>
      <c r="H5" s="4"/>
      <c r="I5" s="4"/>
      <c r="J5" s="4"/>
      <c r="K5" s="4"/>
      <c r="L5" s="4"/>
      <c r="M5" s="4"/>
      <c r="N5" s="3"/>
      <c r="O5" s="3"/>
    </row>
    <row r="6" spans="2:30" x14ac:dyDescent="0.25">
      <c r="B6" s="5" t="s">
        <v>86</v>
      </c>
      <c r="C6" s="112">
        <v>36892</v>
      </c>
      <c r="D6" s="113">
        <v>38352</v>
      </c>
      <c r="E6" s="6"/>
      <c r="F6" s="6"/>
      <c r="G6" s="6"/>
      <c r="H6" s="7"/>
      <c r="I6" s="6"/>
      <c r="J6" s="6"/>
      <c r="K6" s="7"/>
      <c r="L6" s="7"/>
      <c r="M6" s="8"/>
      <c r="N6" s="3"/>
      <c r="O6" s="3"/>
    </row>
    <row r="7" spans="2:30" x14ac:dyDescent="0.25">
      <c r="B7" s="5" t="s">
        <v>2</v>
      </c>
      <c r="C7" s="81"/>
      <c r="D7" s="114">
        <v>25</v>
      </c>
      <c r="O7"/>
      <c r="P7"/>
      <c r="Q7"/>
      <c r="R7"/>
      <c r="S7"/>
      <c r="T7"/>
      <c r="U7"/>
      <c r="V7"/>
      <c r="W7"/>
      <c r="X7"/>
      <c r="Y7"/>
      <c r="Z7"/>
    </row>
    <row r="8" spans="2:30" x14ac:dyDescent="0.25">
      <c r="B8" s="5" t="s">
        <v>3</v>
      </c>
      <c r="C8" s="81"/>
      <c r="D8" s="123" t="s">
        <v>84</v>
      </c>
      <c r="O8"/>
      <c r="P8"/>
      <c r="Q8"/>
      <c r="R8"/>
      <c r="S8"/>
      <c r="T8"/>
      <c r="U8"/>
      <c r="V8"/>
      <c r="W8"/>
      <c r="X8"/>
      <c r="Y8"/>
      <c r="Z8"/>
    </row>
    <row r="9" spans="2:30" x14ac:dyDescent="0.25">
      <c r="B9" s="12" t="s">
        <v>21</v>
      </c>
      <c r="C9" s="108"/>
      <c r="D9" s="108" t="s">
        <v>152</v>
      </c>
      <c r="O9"/>
      <c r="P9"/>
      <c r="Q9"/>
      <c r="R9"/>
      <c r="S9"/>
      <c r="T9"/>
      <c r="U9"/>
      <c r="V9"/>
      <c r="W9"/>
      <c r="X9"/>
      <c r="Y9"/>
      <c r="Z9"/>
    </row>
    <row r="10" spans="2:30" x14ac:dyDescent="0.25">
      <c r="B10"/>
      <c r="C10"/>
      <c r="D10"/>
      <c r="L10"/>
      <c r="M10"/>
      <c r="N10"/>
      <c r="O10"/>
      <c r="P10"/>
      <c r="Q10"/>
      <c r="R10"/>
      <c r="S10"/>
      <c r="T10"/>
      <c r="U10"/>
      <c r="V10"/>
      <c r="W10"/>
      <c r="X10"/>
      <c r="Y10"/>
      <c r="Z10"/>
    </row>
    <row r="11" spans="2:30" ht="15.75" thickBot="1" x14ac:dyDescent="0.3">
      <c r="L11"/>
      <c r="M11"/>
      <c r="N11"/>
      <c r="O11"/>
      <c r="P11"/>
      <c r="Q11"/>
      <c r="R11"/>
      <c r="S11"/>
      <c r="T11"/>
      <c r="U11"/>
      <c r="V11"/>
      <c r="W11"/>
      <c r="X11"/>
      <c r="Y11"/>
      <c r="Z11"/>
    </row>
    <row r="12" spans="2:30" ht="19.5" thickBot="1" x14ac:dyDescent="0.3">
      <c r="B12" s="271" t="s">
        <v>182</v>
      </c>
      <c r="C12" s="272"/>
      <c r="D12" s="272"/>
      <c r="E12" s="272"/>
      <c r="F12" s="272"/>
      <c r="G12" s="272"/>
      <c r="H12" s="272"/>
      <c r="I12" s="272"/>
      <c r="J12" s="272"/>
      <c r="K12" s="272"/>
      <c r="L12" s="272"/>
      <c r="M12" s="272"/>
      <c r="N12" s="272"/>
      <c r="O12" s="272"/>
      <c r="P12" s="272"/>
      <c r="Q12" s="272"/>
      <c r="R12" s="272"/>
      <c r="S12" s="273"/>
      <c r="Z12"/>
    </row>
    <row r="13" spans="2:30" x14ac:dyDescent="0.25">
      <c r="B13" s="188" t="s">
        <v>174</v>
      </c>
      <c r="C13" s="193" t="s">
        <v>181</v>
      </c>
      <c r="D13" s="193" t="s">
        <v>133</v>
      </c>
      <c r="E13" s="193" t="s">
        <v>180</v>
      </c>
      <c r="F13" s="193" t="s">
        <v>179</v>
      </c>
      <c r="G13" s="193" t="s">
        <v>136</v>
      </c>
      <c r="H13" s="193" t="s">
        <v>94</v>
      </c>
      <c r="I13" s="193" t="s">
        <v>95</v>
      </c>
      <c r="J13" s="193" t="s">
        <v>96</v>
      </c>
      <c r="K13" s="189" t="s">
        <v>111</v>
      </c>
      <c r="L13" s="189" t="s">
        <v>112</v>
      </c>
      <c r="M13" s="189" t="s">
        <v>113</v>
      </c>
      <c r="N13" s="189" t="s">
        <v>114</v>
      </c>
      <c r="O13" s="189" t="s">
        <v>115</v>
      </c>
      <c r="P13" s="189" t="s">
        <v>116</v>
      </c>
      <c r="Q13" s="190" t="s">
        <v>175</v>
      </c>
      <c r="R13" s="190" t="s">
        <v>176</v>
      </c>
      <c r="S13" s="190" t="s">
        <v>177</v>
      </c>
      <c r="AA13" s="11"/>
      <c r="AB13" s="11"/>
      <c r="AC13" s="11"/>
      <c r="AD13" s="11"/>
    </row>
    <row r="14" spans="2:30" x14ac:dyDescent="0.25">
      <c r="B14" s="181" t="s">
        <v>49</v>
      </c>
      <c r="C14" s="181">
        <v>2.39</v>
      </c>
      <c r="D14" s="181">
        <v>1.49</v>
      </c>
      <c r="E14" s="181">
        <v>1.36</v>
      </c>
      <c r="F14" s="181">
        <v>1.91</v>
      </c>
      <c r="G14" s="181">
        <v>2.17</v>
      </c>
      <c r="H14" s="181">
        <v>2.1800000000000002</v>
      </c>
      <c r="I14" s="181">
        <v>2.4</v>
      </c>
      <c r="J14" s="181">
        <v>3.11</v>
      </c>
      <c r="K14" s="181">
        <v>2.15</v>
      </c>
      <c r="L14" s="181">
        <v>1.71</v>
      </c>
      <c r="M14" s="181">
        <v>1.49</v>
      </c>
      <c r="N14" s="181">
        <v>1.56</v>
      </c>
      <c r="O14" s="181">
        <v>1.58</v>
      </c>
      <c r="P14" s="181">
        <v>1.64</v>
      </c>
      <c r="Q14" s="183"/>
      <c r="R14" s="184">
        <f>AVERAGE(C14:P14)</f>
        <v>1.9385714285714286</v>
      </c>
      <c r="S14" s="184">
        <f>STDEV(C14:P14)</f>
        <v>0.48807088298031814</v>
      </c>
      <c r="AA14" s="11"/>
      <c r="AB14" s="11"/>
      <c r="AC14" s="11"/>
      <c r="AD14" s="11"/>
    </row>
    <row r="15" spans="2:30" x14ac:dyDescent="0.25">
      <c r="B15" s="185" t="s">
        <v>9</v>
      </c>
      <c r="C15" s="204">
        <v>53543.834760535407</v>
      </c>
      <c r="D15" s="204">
        <v>34264.957828901475</v>
      </c>
      <c r="E15" s="204">
        <v>27106.930007292453</v>
      </c>
      <c r="F15" s="204">
        <v>25037.52749218278</v>
      </c>
      <c r="G15" s="204">
        <v>30402.555715166891</v>
      </c>
      <c r="H15" s="204">
        <v>24306.840496810531</v>
      </c>
      <c r="I15" s="204">
        <v>32980.357300455515</v>
      </c>
      <c r="J15" s="204">
        <v>41382.282816957239</v>
      </c>
      <c r="K15" s="204">
        <v>50028.270374632557</v>
      </c>
      <c r="L15" s="204">
        <v>46227.041983038129</v>
      </c>
      <c r="M15" s="204">
        <v>34733.306783787106</v>
      </c>
      <c r="N15" s="204">
        <v>40424.798459365556</v>
      </c>
      <c r="O15" s="204">
        <v>69018.406129174633</v>
      </c>
      <c r="P15" s="204">
        <v>42261.663894533005</v>
      </c>
      <c r="Q15" s="205">
        <f>SUM(C15:P15)</f>
        <v>551718.77404283325</v>
      </c>
      <c r="R15" s="205">
        <f t="shared" ref="R15:R22" si="0">AVERAGE(C15:P15)</f>
        <v>39408.483860202374</v>
      </c>
      <c r="S15" s="205">
        <f t="shared" ref="S15:S21" si="1">STDEV(C15:P15)</f>
        <v>12420.673202013986</v>
      </c>
      <c r="AA15" s="11"/>
      <c r="AB15" s="11"/>
      <c r="AC15" s="11"/>
      <c r="AD15" s="11"/>
    </row>
    <row r="16" spans="2:30" x14ac:dyDescent="0.25">
      <c r="B16" s="185" t="s">
        <v>10</v>
      </c>
      <c r="C16" s="194">
        <v>1.6890551682164612</v>
      </c>
      <c r="D16" s="194">
        <v>1.3540315431007117</v>
      </c>
      <c r="E16" s="194">
        <v>1.353101621675098</v>
      </c>
      <c r="F16" s="194">
        <v>1.5139859712143504</v>
      </c>
      <c r="G16" s="194">
        <v>1.5916627163521238</v>
      </c>
      <c r="H16" s="194">
        <v>1.6349639951941093</v>
      </c>
      <c r="I16" s="194">
        <v>1.8347948003041934</v>
      </c>
      <c r="J16" s="194">
        <v>2.4285655495553433</v>
      </c>
      <c r="K16" s="194">
        <v>1.70552550971073</v>
      </c>
      <c r="L16" s="194">
        <v>1.4226551317727834</v>
      </c>
      <c r="M16" s="194">
        <v>1.42997838181944</v>
      </c>
      <c r="N16" s="194">
        <v>1.3473660876561449</v>
      </c>
      <c r="O16" s="194">
        <v>1.4721011930219159</v>
      </c>
      <c r="P16" s="194">
        <v>1.561890564663587</v>
      </c>
      <c r="Q16" s="186"/>
      <c r="R16" s="184">
        <f t="shared" si="0"/>
        <v>1.5956913024469281</v>
      </c>
      <c r="S16" s="184">
        <f t="shared" si="1"/>
        <v>0.28183445659383261</v>
      </c>
      <c r="AA16" s="11"/>
      <c r="AB16" s="11"/>
      <c r="AC16" s="11"/>
      <c r="AD16" s="11"/>
    </row>
    <row r="17" spans="2:30" x14ac:dyDescent="0.25">
      <c r="B17" s="181" t="s">
        <v>11</v>
      </c>
      <c r="C17" s="209">
        <v>-11150</v>
      </c>
      <c r="D17" s="209">
        <v>-12662.5</v>
      </c>
      <c r="E17" s="209">
        <v>-12392.047192727659</v>
      </c>
      <c r="F17" s="209">
        <v>-7610.6412163520881</v>
      </c>
      <c r="G17" s="209">
        <v>-5889.6001405052157</v>
      </c>
      <c r="H17" s="209">
        <v>-5700</v>
      </c>
      <c r="I17" s="209">
        <v>-4832.4083802907126</v>
      </c>
      <c r="J17" s="209">
        <v>-5624.8821551903802</v>
      </c>
      <c r="K17" s="209">
        <v>-9550</v>
      </c>
      <c r="L17" s="209">
        <v>-15768.624112932526</v>
      </c>
      <c r="M17" s="209">
        <v>-10400</v>
      </c>
      <c r="N17" s="209">
        <v>-13804.242159736259</v>
      </c>
      <c r="O17" s="209">
        <v>-23651.041001971156</v>
      </c>
      <c r="P17" s="209">
        <v>-14070.640770203749</v>
      </c>
      <c r="Q17" s="205"/>
      <c r="R17" s="205">
        <f t="shared" si="0"/>
        <v>-10936.187652136408</v>
      </c>
      <c r="S17" s="205">
        <f t="shared" si="1"/>
        <v>5112.8490817954416</v>
      </c>
      <c r="AA17" s="11"/>
      <c r="AB17" s="11"/>
      <c r="AC17" s="11"/>
      <c r="AD17" s="11"/>
    </row>
    <row r="18" spans="2:30" x14ac:dyDescent="0.25">
      <c r="B18" s="181" t="s">
        <v>12</v>
      </c>
      <c r="C18" s="181">
        <v>240</v>
      </c>
      <c r="D18" s="181">
        <v>294</v>
      </c>
      <c r="E18" s="181">
        <v>263</v>
      </c>
      <c r="F18" s="181">
        <v>267</v>
      </c>
      <c r="G18" s="181">
        <v>329</v>
      </c>
      <c r="H18" s="181">
        <v>252</v>
      </c>
      <c r="I18" s="181">
        <v>219</v>
      </c>
      <c r="J18" s="181">
        <v>157</v>
      </c>
      <c r="K18" s="181">
        <v>177</v>
      </c>
      <c r="L18" s="181">
        <v>266</v>
      </c>
      <c r="M18" s="181">
        <v>203</v>
      </c>
      <c r="N18" s="181">
        <v>334</v>
      </c>
      <c r="O18" s="181">
        <v>373</v>
      </c>
      <c r="P18" s="181">
        <v>167</v>
      </c>
      <c r="Q18" s="183"/>
      <c r="R18" s="184">
        <f t="shared" si="0"/>
        <v>252.92857142857142</v>
      </c>
      <c r="S18" s="184">
        <f t="shared" si="1"/>
        <v>65.101653394712415</v>
      </c>
      <c r="AA18" s="11"/>
      <c r="AB18" s="11"/>
      <c r="AC18" s="11"/>
      <c r="AD18" s="11"/>
    </row>
    <row r="19" spans="2:30" x14ac:dyDescent="0.25">
      <c r="B19" s="181" t="s">
        <v>13</v>
      </c>
      <c r="C19" s="191">
        <v>0.28749999999999998</v>
      </c>
      <c r="D19" s="191">
        <v>0.27210884353741499</v>
      </c>
      <c r="E19" s="191">
        <v>0.23574144486692014</v>
      </c>
      <c r="F19" s="191">
        <v>0.27340823970037453</v>
      </c>
      <c r="G19" s="191">
        <v>0.27659574468085107</v>
      </c>
      <c r="H19" s="191">
        <v>0.29365079365079366</v>
      </c>
      <c r="I19" s="191">
        <v>0.26940639269406391</v>
      </c>
      <c r="J19" s="191">
        <v>0.31210191082802546</v>
      </c>
      <c r="K19" s="191">
        <v>0.32203389830508472</v>
      </c>
      <c r="L19" s="191">
        <v>0.28947368421052633</v>
      </c>
      <c r="M19" s="191">
        <v>0.2413793103448276</v>
      </c>
      <c r="N19" s="191">
        <v>0.25748502994011974</v>
      </c>
      <c r="O19" s="191">
        <v>0.24128686327077747</v>
      </c>
      <c r="P19" s="191">
        <v>0.28143712574850299</v>
      </c>
      <c r="Q19" s="183"/>
      <c r="R19" s="211">
        <f t="shared" si="0"/>
        <v>0.27525780584130594</v>
      </c>
      <c r="S19" s="211">
        <f t="shared" si="1"/>
        <v>2.5574171357267333E-2</v>
      </c>
      <c r="AA19" s="11"/>
      <c r="AB19" s="11"/>
      <c r="AC19" s="11"/>
      <c r="AD19" s="11"/>
    </row>
    <row r="20" spans="2:30" x14ac:dyDescent="0.25">
      <c r="B20" s="181" t="s">
        <v>14</v>
      </c>
      <c r="C20" s="204">
        <v>223.09931150223082</v>
      </c>
      <c r="D20" s="204">
        <v>116.54747560850836</v>
      </c>
      <c r="E20" s="204">
        <v>103.06817493267089</v>
      </c>
      <c r="F20" s="204">
        <v>93.773511206677085</v>
      </c>
      <c r="G20" s="204">
        <v>92.408983936677473</v>
      </c>
      <c r="H20" s="204">
        <v>96.455716257184662</v>
      </c>
      <c r="I20" s="204">
        <v>150.59523881486533</v>
      </c>
      <c r="J20" s="204">
        <v>263.58141921628817</v>
      </c>
      <c r="K20" s="204">
        <v>282.64559533690715</v>
      </c>
      <c r="L20" s="204">
        <v>173.7858721166846</v>
      </c>
      <c r="M20" s="204">
        <v>171.10003341767055</v>
      </c>
      <c r="N20" s="204">
        <v>121.03233071666332</v>
      </c>
      <c r="O20" s="204">
        <v>185.03594136507945</v>
      </c>
      <c r="P20" s="204">
        <v>253.0638556558863</v>
      </c>
      <c r="Q20" s="205"/>
      <c r="R20" s="205">
        <f t="shared" si="0"/>
        <v>166.15667572028528</v>
      </c>
      <c r="S20" s="205">
        <f t="shared" si="1"/>
        <v>67.111562470232613</v>
      </c>
      <c r="AA20" s="11"/>
      <c r="AB20" s="11"/>
      <c r="AC20" s="11"/>
      <c r="AD20" s="11"/>
    </row>
    <row r="21" spans="2:30" x14ac:dyDescent="0.25">
      <c r="B21" s="181" t="s">
        <v>15</v>
      </c>
      <c r="C21" s="204">
        <v>-2550</v>
      </c>
      <c r="D21" s="204">
        <v>-2550</v>
      </c>
      <c r="E21" s="204">
        <v>-2550</v>
      </c>
      <c r="F21" s="204">
        <v>-1112.5</v>
      </c>
      <c r="G21" s="204">
        <v>-1112.5</v>
      </c>
      <c r="H21" s="204">
        <v>-1387.5</v>
      </c>
      <c r="I21" s="204">
        <v>-1387.5</v>
      </c>
      <c r="J21" s="204">
        <v>-1387.5</v>
      </c>
      <c r="K21" s="204">
        <v>-2150</v>
      </c>
      <c r="L21" s="204">
        <v>-5550</v>
      </c>
      <c r="M21" s="204">
        <v>-1612.5</v>
      </c>
      <c r="N21" s="204">
        <v>-1612.5</v>
      </c>
      <c r="O21" s="204">
        <v>-1775</v>
      </c>
      <c r="P21" s="204">
        <v>-2275</v>
      </c>
      <c r="Q21" s="205"/>
      <c r="R21" s="205">
        <f t="shared" si="0"/>
        <v>-2072.3214285714284</v>
      </c>
      <c r="S21" s="205">
        <f t="shared" si="1"/>
        <v>1129.5546536840704</v>
      </c>
      <c r="AA21" s="11"/>
      <c r="AB21" s="11"/>
      <c r="AC21" s="11"/>
      <c r="AD21" s="11"/>
    </row>
    <row r="22" spans="2:30" x14ac:dyDescent="0.25">
      <c r="B22" s="181" t="s">
        <v>183</v>
      </c>
      <c r="C22" s="204">
        <f>C15/2</f>
        <v>26771.917380267703</v>
      </c>
      <c r="D22" s="204">
        <f t="shared" ref="D22:P22" si="2">D15/2</f>
        <v>17132.478914450738</v>
      </c>
      <c r="E22" s="204">
        <f t="shared" si="2"/>
        <v>13553.465003646226</v>
      </c>
      <c r="F22" s="204">
        <f t="shared" si="2"/>
        <v>12518.76374609139</v>
      </c>
      <c r="G22" s="204">
        <f t="shared" si="2"/>
        <v>15201.277857583445</v>
      </c>
      <c r="H22" s="204">
        <f t="shared" si="2"/>
        <v>12153.420248405266</v>
      </c>
      <c r="I22" s="204">
        <f t="shared" si="2"/>
        <v>16490.178650227757</v>
      </c>
      <c r="J22" s="204">
        <f t="shared" si="2"/>
        <v>20691.141408478619</v>
      </c>
      <c r="K22" s="204">
        <f t="shared" si="2"/>
        <v>25014.135187316278</v>
      </c>
      <c r="L22" s="204">
        <f t="shared" si="2"/>
        <v>23113.520991519064</v>
      </c>
      <c r="M22" s="204">
        <f t="shared" si="2"/>
        <v>17366.653391893553</v>
      </c>
      <c r="N22" s="204">
        <f t="shared" si="2"/>
        <v>20212.399229682778</v>
      </c>
      <c r="O22" s="204">
        <f t="shared" si="2"/>
        <v>34509.203064587316</v>
      </c>
      <c r="P22" s="204">
        <f t="shared" si="2"/>
        <v>21130.831947266503</v>
      </c>
      <c r="Q22" s="205"/>
      <c r="R22" s="205">
        <f t="shared" si="0"/>
        <v>19704.241930101187</v>
      </c>
      <c r="S22" s="205"/>
      <c r="AA22" s="11"/>
      <c r="AB22" s="11"/>
      <c r="AC22" s="11"/>
      <c r="AD22" s="11"/>
    </row>
    <row r="23" spans="2:30" x14ac:dyDescent="0.25">
      <c r="B23" s="178" t="s">
        <v>178</v>
      </c>
      <c r="C23" s="192" t="s">
        <v>181</v>
      </c>
      <c r="D23" s="192" t="s">
        <v>133</v>
      </c>
      <c r="E23" s="192" t="s">
        <v>180</v>
      </c>
      <c r="F23" s="192" t="s">
        <v>179</v>
      </c>
      <c r="G23" s="192" t="s">
        <v>136</v>
      </c>
      <c r="H23" s="192" t="s">
        <v>94</v>
      </c>
      <c r="I23" s="192" t="s">
        <v>95</v>
      </c>
      <c r="J23" s="192" t="s">
        <v>96</v>
      </c>
      <c r="K23" s="179" t="s">
        <v>111</v>
      </c>
      <c r="L23" s="179" t="s">
        <v>112</v>
      </c>
      <c r="M23" s="179" t="s">
        <v>113</v>
      </c>
      <c r="N23" s="179" t="s">
        <v>114</v>
      </c>
      <c r="O23" s="179" t="s">
        <v>115</v>
      </c>
      <c r="P23" s="179" t="s">
        <v>116</v>
      </c>
      <c r="Q23" s="180" t="s">
        <v>175</v>
      </c>
      <c r="R23" s="180" t="s">
        <v>176</v>
      </c>
      <c r="S23" s="180" t="s">
        <v>177</v>
      </c>
      <c r="AA23" s="11"/>
      <c r="AB23" s="11"/>
      <c r="AC23" s="11"/>
      <c r="AD23" s="11"/>
    </row>
    <row r="24" spans="2:30" x14ac:dyDescent="0.25">
      <c r="B24" s="181" t="s">
        <v>49</v>
      </c>
      <c r="C24" s="181">
        <v>1.1299999999999999</v>
      </c>
      <c r="D24" s="181">
        <v>1.54</v>
      </c>
      <c r="E24" s="181">
        <v>0.94</v>
      </c>
      <c r="F24" s="181">
        <v>-0.41</v>
      </c>
      <c r="G24" s="212">
        <v>-1.3</v>
      </c>
      <c r="H24" s="181">
        <v>0.49</v>
      </c>
      <c r="I24" s="181">
        <v>1.37</v>
      </c>
      <c r="J24" s="181">
        <v>0.28000000000000003</v>
      </c>
      <c r="K24" s="181">
        <v>0.33</v>
      </c>
      <c r="L24" s="212">
        <v>-0.59</v>
      </c>
      <c r="M24" s="181">
        <v>0.69</v>
      </c>
      <c r="N24" s="181">
        <v>0.79</v>
      </c>
      <c r="O24" s="212">
        <v>-0.26</v>
      </c>
      <c r="P24" s="213">
        <v>-0.12</v>
      </c>
      <c r="Q24" s="183"/>
      <c r="R24" s="184">
        <v>1.5164770369927831</v>
      </c>
      <c r="S24" s="184">
        <f>STDEV(C24:P24)</f>
        <v>0.80973744218402399</v>
      </c>
      <c r="AA24" s="11"/>
      <c r="AB24" s="11"/>
      <c r="AC24" s="11"/>
      <c r="AD24" s="11"/>
    </row>
    <row r="25" spans="2:30" x14ac:dyDescent="0.25">
      <c r="B25" s="181" t="s">
        <v>9</v>
      </c>
      <c r="C25" s="204">
        <v>17662.5</v>
      </c>
      <c r="D25" s="204">
        <v>17750</v>
      </c>
      <c r="E25" s="204">
        <v>10011.727183531024</v>
      </c>
      <c r="F25" s="204">
        <v>-2547.2920280459675</v>
      </c>
      <c r="G25" s="204">
        <v>-5264.4948753950994</v>
      </c>
      <c r="H25" s="204">
        <v>2272.35</v>
      </c>
      <c r="I25" s="204">
        <v>8562.5</v>
      </c>
      <c r="J25" s="204">
        <v>1447.4979401857236</v>
      </c>
      <c r="K25" s="206">
        <v>3275</v>
      </c>
      <c r="L25" s="206">
        <v>-5567.4985746123857</v>
      </c>
      <c r="M25" s="206">
        <v>9414.9356295534526</v>
      </c>
      <c r="N25" s="206">
        <v>26477.86807916723</v>
      </c>
      <c r="O25" s="206">
        <v>-4884.1197881966509</v>
      </c>
      <c r="P25" s="207">
        <v>-1076.9523649997827</v>
      </c>
      <c r="Q25" s="205">
        <f>SUM(C25:P25)</f>
        <v>77534.021201187541</v>
      </c>
      <c r="R25" s="205">
        <f t="shared" ref="R25:R32" si="3">AVERAGE(C25:P25)</f>
        <v>5538.1443715133955</v>
      </c>
      <c r="S25" s="205">
        <f t="shared" ref="S25:S31" si="4">STDEV(C25:P25)</f>
        <v>9880.4427928124314</v>
      </c>
      <c r="AA25" s="11"/>
      <c r="AB25" s="11"/>
      <c r="AC25" s="11"/>
      <c r="AD25" s="11"/>
    </row>
    <row r="26" spans="2:30" x14ac:dyDescent="0.25">
      <c r="B26" s="181" t="s">
        <v>10</v>
      </c>
      <c r="C26" s="246">
        <v>1.5748576078112286</v>
      </c>
      <c r="D26" s="246">
        <v>1.9329829172141919</v>
      </c>
      <c r="E26" s="246">
        <v>1.6003756044003821</v>
      </c>
      <c r="F26" s="246">
        <v>0.81703500954336128</v>
      </c>
      <c r="G26" s="246">
        <v>0.54378463422864087</v>
      </c>
      <c r="H26" s="246">
        <v>1.23</v>
      </c>
      <c r="I26" s="246">
        <v>2.337890625</v>
      </c>
      <c r="J26" s="246">
        <v>1.1535399229829753</v>
      </c>
      <c r="K26" s="246">
        <v>1.1521486643437864</v>
      </c>
      <c r="L26" s="246">
        <v>0.8455296165695344</v>
      </c>
      <c r="M26" s="246">
        <v>1.394176690652035</v>
      </c>
      <c r="N26" s="246">
        <v>1.750142196781141</v>
      </c>
      <c r="O26" s="246">
        <v>0.92156748443658731</v>
      </c>
      <c r="P26" s="247">
        <v>0.95263947663676318</v>
      </c>
      <c r="Q26" s="184"/>
      <c r="R26" s="184">
        <f t="shared" si="3"/>
        <v>1.3004764607571875</v>
      </c>
      <c r="S26" s="184">
        <f t="shared" si="4"/>
        <v>0.49449989219168061</v>
      </c>
      <c r="AA26" s="11"/>
      <c r="AB26" s="11"/>
      <c r="AC26" s="11"/>
      <c r="AD26" s="11"/>
    </row>
    <row r="27" spans="2:30" x14ac:dyDescent="0.25">
      <c r="B27" s="181" t="s">
        <v>11</v>
      </c>
      <c r="C27" s="209">
        <v>-7237.5</v>
      </c>
      <c r="D27" s="209">
        <v>-3012.5</v>
      </c>
      <c r="E27" s="209">
        <v>-4600</v>
      </c>
      <c r="F27" s="209">
        <v>-8662.5</v>
      </c>
      <c r="G27" s="209">
        <v>-7662.5</v>
      </c>
      <c r="H27" s="209">
        <v>-3331.84</v>
      </c>
      <c r="I27" s="209">
        <v>-1787.5</v>
      </c>
      <c r="J27" s="209">
        <v>-2752.502059814276</v>
      </c>
      <c r="K27" s="209">
        <v>-6437.5</v>
      </c>
      <c r="L27" s="209">
        <v>-14893.189891317819</v>
      </c>
      <c r="M27" s="209">
        <v>-5225</v>
      </c>
      <c r="N27" s="209">
        <v>-15353.576105516458</v>
      </c>
      <c r="O27" s="209">
        <v>-24450</v>
      </c>
      <c r="P27" s="210">
        <v>-13726.952364999783</v>
      </c>
      <c r="Q27" s="205"/>
      <c r="R27" s="205">
        <f t="shared" si="3"/>
        <v>-8509.5043158320241</v>
      </c>
      <c r="S27" s="205">
        <f t="shared" si="4"/>
        <v>6427.0571184898199</v>
      </c>
      <c r="AA27" s="11"/>
      <c r="AB27" s="11"/>
      <c r="AC27" s="11"/>
      <c r="AD27" s="11"/>
    </row>
    <row r="28" spans="2:30" x14ac:dyDescent="0.25">
      <c r="B28" s="181" t="s">
        <v>12</v>
      </c>
      <c r="C28" s="181">
        <v>106</v>
      </c>
      <c r="D28" s="181">
        <v>52</v>
      </c>
      <c r="E28" s="181">
        <v>55</v>
      </c>
      <c r="F28" s="181">
        <v>31</v>
      </c>
      <c r="G28" s="181">
        <v>36</v>
      </c>
      <c r="H28" s="181">
        <v>45</v>
      </c>
      <c r="I28" s="181">
        <v>39</v>
      </c>
      <c r="J28" s="181">
        <v>50</v>
      </c>
      <c r="K28" s="181">
        <v>53</v>
      </c>
      <c r="L28" s="181">
        <v>103</v>
      </c>
      <c r="M28" s="181">
        <v>49</v>
      </c>
      <c r="N28" s="181">
        <v>55</v>
      </c>
      <c r="O28" s="181">
        <v>126</v>
      </c>
      <c r="P28" s="182">
        <v>67</v>
      </c>
      <c r="Q28" s="183"/>
      <c r="R28" s="184">
        <f t="shared" si="3"/>
        <v>61.928571428571431</v>
      </c>
      <c r="S28" s="184">
        <f t="shared" si="4"/>
        <v>28.802949330058027</v>
      </c>
      <c r="AA28" s="11"/>
      <c r="AB28" s="11"/>
      <c r="AC28" s="11"/>
      <c r="AD28" s="11"/>
    </row>
    <row r="29" spans="2:30" x14ac:dyDescent="0.25">
      <c r="B29" s="181" t="s">
        <v>13</v>
      </c>
      <c r="C29" s="191">
        <v>0.23584905660377359</v>
      </c>
      <c r="D29" s="191">
        <v>0.34615384615384615</v>
      </c>
      <c r="E29" s="191">
        <v>0.27272727272727271</v>
      </c>
      <c r="F29" s="191">
        <v>0.22580645161290322</v>
      </c>
      <c r="G29" s="191">
        <v>0.19444444444444445</v>
      </c>
      <c r="H29" s="191">
        <v>0.33329999999999999</v>
      </c>
      <c r="I29" s="191">
        <v>0.33333333333333331</v>
      </c>
      <c r="J29" s="191">
        <v>0.22</v>
      </c>
      <c r="K29" s="191">
        <v>0.28301886792452829</v>
      </c>
      <c r="L29" s="191">
        <v>0.1941747572815534</v>
      </c>
      <c r="M29" s="191">
        <v>0.20408163265306123</v>
      </c>
      <c r="N29" s="191">
        <v>0.25454545454545452</v>
      </c>
      <c r="O29" s="191">
        <v>0.15873015873015872</v>
      </c>
      <c r="P29" s="187">
        <v>0.17910447761194029</v>
      </c>
      <c r="Q29" s="211"/>
      <c r="R29" s="211">
        <f t="shared" si="3"/>
        <v>0.24537641097301927</v>
      </c>
      <c r="S29" s="211">
        <f t="shared" si="4"/>
        <v>6.0644205874254432E-2</v>
      </c>
      <c r="AA29" s="11"/>
      <c r="AB29" s="11"/>
      <c r="AC29" s="11"/>
      <c r="AD29" s="11"/>
    </row>
    <row r="30" spans="2:30" x14ac:dyDescent="0.25">
      <c r="B30" s="181" t="s">
        <v>14</v>
      </c>
      <c r="C30" s="204">
        <v>166.62735849056602</v>
      </c>
      <c r="D30" s="204">
        <v>341.34615384615387</v>
      </c>
      <c r="E30" s="204">
        <v>182.0314033369277</v>
      </c>
      <c r="F30" s="204">
        <v>-82.170710582127981</v>
      </c>
      <c r="G30" s="204">
        <v>-146.23596876097497</v>
      </c>
      <c r="H30" s="204">
        <v>50.5</v>
      </c>
      <c r="I30" s="204">
        <v>219.55128205128204</v>
      </c>
      <c r="J30" s="204">
        <v>28.94995880371448</v>
      </c>
      <c r="K30" s="204">
        <v>61.79245283018868</v>
      </c>
      <c r="L30" s="204">
        <v>-54.053384219537726</v>
      </c>
      <c r="M30" s="204">
        <v>192.14154346027453</v>
      </c>
      <c r="N30" s="204">
        <v>481.41578325758599</v>
      </c>
      <c r="O30" s="204">
        <v>-38.76285546187821</v>
      </c>
      <c r="P30" s="208">
        <v>-16.073915895519146</v>
      </c>
      <c r="Q30" s="205"/>
      <c r="R30" s="205">
        <f t="shared" si="3"/>
        <v>99.075650082618253</v>
      </c>
      <c r="S30" s="205">
        <f t="shared" si="4"/>
        <v>174.73103665059327</v>
      </c>
      <c r="AA30" s="11"/>
      <c r="AB30" s="11"/>
      <c r="AC30" s="11"/>
      <c r="AD30" s="11"/>
    </row>
    <row r="31" spans="2:30" x14ac:dyDescent="0.25">
      <c r="B31" s="181" t="s">
        <v>15</v>
      </c>
      <c r="C31" s="204">
        <v>-1137.5</v>
      </c>
      <c r="D31" s="204">
        <v>-1175</v>
      </c>
      <c r="E31" s="204">
        <v>-837.5</v>
      </c>
      <c r="F31" s="204">
        <v>-2550</v>
      </c>
      <c r="G31" s="204">
        <v>-1925</v>
      </c>
      <c r="H31" s="204">
        <v>-620.80891339687696</v>
      </c>
      <c r="I31" s="204">
        <v>-450</v>
      </c>
      <c r="J31" s="204">
        <v>-737.5</v>
      </c>
      <c r="K31" s="204">
        <v>-1612.5</v>
      </c>
      <c r="L31" s="204">
        <v>-1600</v>
      </c>
      <c r="M31" s="204">
        <v>-1512.5</v>
      </c>
      <c r="N31" s="204">
        <v>-2300</v>
      </c>
      <c r="O31" s="204">
        <v>-3637.5</v>
      </c>
      <c r="P31" s="208">
        <v>-1000</v>
      </c>
      <c r="Q31" s="205"/>
      <c r="R31" s="205">
        <f t="shared" si="3"/>
        <v>-1506.8434938140624</v>
      </c>
      <c r="S31" s="205">
        <f t="shared" si="4"/>
        <v>872.52986720121567</v>
      </c>
      <c r="AA31" s="11"/>
      <c r="AB31" s="11"/>
      <c r="AC31" s="11"/>
      <c r="AD31" s="11"/>
    </row>
    <row r="32" spans="2:30" x14ac:dyDescent="0.25">
      <c r="B32" s="181" t="s">
        <v>183</v>
      </c>
      <c r="C32" s="204">
        <f>C25*2</f>
        <v>35325</v>
      </c>
      <c r="D32" s="204">
        <f t="shared" ref="D32:P32" si="5">D25*2</f>
        <v>35500</v>
      </c>
      <c r="E32" s="204">
        <f t="shared" si="5"/>
        <v>20023.454367062048</v>
      </c>
      <c r="F32" s="204">
        <f t="shared" si="5"/>
        <v>-5094.5840560919351</v>
      </c>
      <c r="G32" s="204">
        <f t="shared" si="5"/>
        <v>-10528.989750790199</v>
      </c>
      <c r="H32" s="204">
        <f t="shared" si="5"/>
        <v>4544.7</v>
      </c>
      <c r="I32" s="204">
        <f t="shared" si="5"/>
        <v>17125</v>
      </c>
      <c r="J32" s="204">
        <f t="shared" si="5"/>
        <v>2894.9958803714471</v>
      </c>
      <c r="K32" s="204">
        <f t="shared" si="5"/>
        <v>6550</v>
      </c>
      <c r="L32" s="204">
        <f t="shared" si="5"/>
        <v>-11134.997149224771</v>
      </c>
      <c r="M32" s="204">
        <f t="shared" si="5"/>
        <v>18829.871259106905</v>
      </c>
      <c r="N32" s="204">
        <f t="shared" si="5"/>
        <v>52955.736158334461</v>
      </c>
      <c r="O32" s="204">
        <f t="shared" si="5"/>
        <v>-9768.2395763933018</v>
      </c>
      <c r="P32" s="204">
        <f t="shared" si="5"/>
        <v>-2153.9047299995655</v>
      </c>
      <c r="Q32" s="205"/>
      <c r="R32" s="205">
        <f t="shared" si="3"/>
        <v>11076.288743026791</v>
      </c>
      <c r="S32" s="205"/>
      <c r="AA32" s="11"/>
      <c r="AB32" s="11"/>
    </row>
    <row r="33" spans="2:26" x14ac:dyDescent="0.25">
      <c r="P33"/>
      <c r="Q33"/>
      <c r="R33"/>
      <c r="S33"/>
      <c r="T33"/>
      <c r="U33"/>
      <c r="V33"/>
      <c r="W33"/>
      <c r="X33"/>
      <c r="Y33"/>
      <c r="Z33"/>
    </row>
    <row r="34" spans="2:26" x14ac:dyDescent="0.25">
      <c r="B34" s="73" t="s">
        <v>58</v>
      </c>
      <c r="C34" s="74"/>
      <c r="D34" s="74"/>
      <c r="E34" s="72">
        <f>'Comparador de Resultados '!E5</f>
        <v>77534.023319750559</v>
      </c>
      <c r="P34"/>
      <c r="Q34"/>
      <c r="R34"/>
      <c r="S34"/>
      <c r="T34"/>
      <c r="U34"/>
      <c r="V34"/>
      <c r="W34"/>
      <c r="X34"/>
      <c r="Y34"/>
      <c r="Z34"/>
    </row>
    <row r="35" spans="2:26" x14ac:dyDescent="0.25">
      <c r="B35" s="75" t="s">
        <v>59</v>
      </c>
      <c r="C35" s="76"/>
      <c r="D35" s="76"/>
      <c r="E35" s="72">
        <f>'Comparador de Resultados '!E6</f>
        <v>59903.97402257839</v>
      </c>
      <c r="F35" s="172"/>
      <c r="G35" s="108"/>
      <c r="H35" s="108"/>
      <c r="I35" s="108"/>
      <c r="J35" s="108"/>
      <c r="P35"/>
      <c r="Q35"/>
      <c r="R35"/>
      <c r="S35"/>
      <c r="T35"/>
      <c r="U35"/>
      <c r="V35"/>
      <c r="W35"/>
      <c r="X35"/>
      <c r="Y35"/>
      <c r="Z35"/>
    </row>
    <row r="36" spans="2:26" x14ac:dyDescent="0.25">
      <c r="B36" s="77" t="s">
        <v>60</v>
      </c>
      <c r="C36" s="78"/>
      <c r="D36" s="78"/>
      <c r="E36" s="72">
        <f>'Comparador de Resultados '!E7</f>
        <v>176582.17305371969</v>
      </c>
      <c r="H36" s="108"/>
      <c r="I36" s="108"/>
      <c r="J36" s="108"/>
      <c r="P36"/>
      <c r="Q36"/>
      <c r="R36"/>
      <c r="S36"/>
      <c r="T36"/>
      <c r="U36"/>
      <c r="V36"/>
      <c r="W36"/>
      <c r="X36"/>
      <c r="Y36"/>
      <c r="Z36"/>
    </row>
    <row r="37" spans="2:26" x14ac:dyDescent="0.25">
      <c r="H37"/>
      <c r="I37"/>
      <c r="J37"/>
      <c r="K37"/>
      <c r="L37"/>
      <c r="M37"/>
      <c r="N37"/>
      <c r="O37"/>
      <c r="P37"/>
      <c r="Q37"/>
      <c r="R37"/>
      <c r="S37"/>
      <c r="T37"/>
      <c r="U37"/>
      <c r="V37"/>
      <c r="W37"/>
      <c r="X37"/>
      <c r="Y37"/>
      <c r="Z37"/>
    </row>
    <row r="38" spans="2:26" x14ac:dyDescent="0.25">
      <c r="C38" s="108"/>
      <c r="D38" s="108"/>
      <c r="E38" s="108"/>
      <c r="H38"/>
      <c r="I38"/>
      <c r="J38"/>
      <c r="K38"/>
      <c r="L38"/>
      <c r="M38"/>
      <c r="N38"/>
      <c r="O38"/>
      <c r="P38"/>
      <c r="Q38"/>
      <c r="R38"/>
      <c r="S38"/>
      <c r="T38"/>
      <c r="U38"/>
      <c r="V38"/>
      <c r="W38"/>
      <c r="X38"/>
      <c r="Y38"/>
      <c r="Z38"/>
    </row>
    <row r="39" spans="2:26" x14ac:dyDescent="0.25">
      <c r="B39" s="61"/>
      <c r="C39" s="62"/>
      <c r="D39" s="62"/>
      <c r="E39" s="62"/>
      <c r="F39" s="62"/>
      <c r="G39" s="63"/>
      <c r="H39"/>
      <c r="I39"/>
      <c r="J39"/>
      <c r="K39"/>
      <c r="L39"/>
      <c r="M39"/>
      <c r="N39"/>
      <c r="O39"/>
      <c r="P39"/>
      <c r="Q39"/>
      <c r="R39"/>
      <c r="S39"/>
      <c r="T39"/>
      <c r="U39"/>
      <c r="V39"/>
      <c r="W39"/>
      <c r="X39"/>
      <c r="Y39"/>
      <c r="Z39"/>
    </row>
    <row r="40" spans="2:26" x14ac:dyDescent="0.25">
      <c r="B40" s="64"/>
      <c r="C40" s="65" t="s">
        <v>51</v>
      </c>
      <c r="D40" s="65"/>
      <c r="E40" s="66"/>
      <c r="F40" s="66"/>
      <c r="G40" s="67"/>
      <c r="H40"/>
      <c r="I40"/>
      <c r="J40"/>
      <c r="K40"/>
      <c r="L40"/>
      <c r="M40"/>
      <c r="N40"/>
      <c r="O40"/>
      <c r="P40"/>
      <c r="Q40"/>
      <c r="R40"/>
      <c r="S40"/>
      <c r="T40"/>
      <c r="U40"/>
      <c r="V40"/>
      <c r="W40"/>
      <c r="X40"/>
      <c r="Y40"/>
      <c r="Z40"/>
    </row>
    <row r="41" spans="2:26" x14ac:dyDescent="0.25">
      <c r="B41" s="64"/>
      <c r="C41" s="66"/>
      <c r="D41" s="66"/>
      <c r="E41" s="68" t="s">
        <v>52</v>
      </c>
      <c r="F41" s="68" t="s">
        <v>53</v>
      </c>
      <c r="G41" s="67"/>
      <c r="H41"/>
      <c r="I41"/>
      <c r="J41"/>
      <c r="K41"/>
      <c r="L41"/>
      <c r="M41"/>
      <c r="N41"/>
      <c r="O41"/>
      <c r="P41"/>
      <c r="Q41"/>
      <c r="R41"/>
      <c r="S41"/>
      <c r="T41"/>
      <c r="U41"/>
      <c r="V41"/>
      <c r="W41"/>
      <c r="X41"/>
      <c r="Y41"/>
      <c r="Z41"/>
    </row>
    <row r="42" spans="2:26" x14ac:dyDescent="0.25">
      <c r="B42" s="64"/>
      <c r="C42" s="53" t="s">
        <v>61</v>
      </c>
      <c r="D42" s="54">
        <f>E34/E35</f>
        <v>1.2943051706473969</v>
      </c>
      <c r="E42" s="55">
        <v>0.6</v>
      </c>
      <c r="F42" s="56" t="str">
        <f>IF(D42&gt;E42,"OK", "NOK")</f>
        <v>OK</v>
      </c>
      <c r="G42" s="67"/>
      <c r="H42"/>
      <c r="I42"/>
      <c r="J42"/>
      <c r="K42"/>
      <c r="L42"/>
      <c r="M42"/>
      <c r="N42"/>
      <c r="O42"/>
      <c r="P42"/>
      <c r="Q42"/>
      <c r="R42"/>
      <c r="S42"/>
      <c r="T42"/>
      <c r="U42"/>
      <c r="V42"/>
      <c r="W42"/>
      <c r="X42"/>
      <c r="Y42"/>
      <c r="Z42"/>
    </row>
    <row r="43" spans="2:26" x14ac:dyDescent="0.25">
      <c r="B43" s="64"/>
      <c r="C43" s="57" t="s">
        <v>54</v>
      </c>
      <c r="D43" s="54">
        <f>R27/R17</f>
        <v>0.77810518496083725</v>
      </c>
      <c r="E43" s="55">
        <v>1.5</v>
      </c>
      <c r="F43" s="56" t="str">
        <f>IF(D43&lt;E43,"OK", "NOK")</f>
        <v>OK</v>
      </c>
      <c r="G43" s="67"/>
      <c r="H43"/>
      <c r="I43"/>
      <c r="J43"/>
      <c r="K43"/>
      <c r="L43"/>
      <c r="M43"/>
      <c r="N43"/>
      <c r="O43"/>
      <c r="P43"/>
      <c r="Q43"/>
      <c r="R43"/>
      <c r="S43"/>
      <c r="T43"/>
      <c r="U43"/>
      <c r="V43"/>
      <c r="W43"/>
      <c r="X43"/>
      <c r="Y43"/>
      <c r="Z43"/>
    </row>
    <row r="44" spans="2:26" x14ac:dyDescent="0.25">
      <c r="B44" s="64"/>
      <c r="C44" s="57" t="s">
        <v>55</v>
      </c>
      <c r="D44" s="54">
        <f>R24/R14</f>
        <v>0.7822652364738012</v>
      </c>
      <c r="E44" s="55">
        <v>0.5</v>
      </c>
      <c r="F44" s="56" t="str">
        <f>IF(D44&gt;E44,"OK", "NOK")</f>
        <v>OK</v>
      </c>
      <c r="G44" s="67"/>
      <c r="H44"/>
      <c r="I44"/>
      <c r="J44"/>
      <c r="K44"/>
      <c r="L44"/>
      <c r="M44"/>
      <c r="N44"/>
      <c r="O44"/>
      <c r="P44"/>
      <c r="Q44"/>
      <c r="R44"/>
      <c r="S44"/>
      <c r="T44"/>
      <c r="U44"/>
      <c r="V44"/>
      <c r="W44"/>
      <c r="X44"/>
      <c r="Y44"/>
      <c r="Z44"/>
    </row>
    <row r="45" spans="2:26" x14ac:dyDescent="0.25">
      <c r="B45" s="64"/>
      <c r="C45" s="57" t="s">
        <v>50</v>
      </c>
      <c r="D45" s="58">
        <f>R32/R22</f>
        <v>0.56212711873508303</v>
      </c>
      <c r="E45" s="55">
        <v>0.6</v>
      </c>
      <c r="F45" s="56" t="str">
        <f>IF(D45&gt;E45,"OK", "NOK")</f>
        <v>NOK</v>
      </c>
      <c r="G45" s="67"/>
      <c r="H45"/>
      <c r="I45"/>
      <c r="J45"/>
      <c r="K45"/>
      <c r="L45"/>
      <c r="M45"/>
      <c r="N45"/>
      <c r="O45"/>
      <c r="P45"/>
      <c r="Q45"/>
      <c r="R45"/>
      <c r="S45"/>
      <c r="T45"/>
      <c r="U45"/>
      <c r="V45"/>
      <c r="W45"/>
      <c r="X45"/>
      <c r="Y45"/>
      <c r="Z45"/>
    </row>
    <row r="46" spans="2:26" x14ac:dyDescent="0.25">
      <c r="B46" s="64"/>
      <c r="C46" s="59" t="s">
        <v>56</v>
      </c>
      <c r="D46" s="54">
        <f>10/14</f>
        <v>0.7142857142857143</v>
      </c>
      <c r="E46" s="55">
        <v>0.6</v>
      </c>
      <c r="F46" s="56" t="str">
        <f>IF(D46&gt;E46,"OK", "NOK")</f>
        <v>OK</v>
      </c>
      <c r="G46" s="67"/>
      <c r="H46"/>
      <c r="I46"/>
      <c r="J46"/>
      <c r="K46"/>
      <c r="L46"/>
      <c r="M46"/>
      <c r="N46"/>
      <c r="O46"/>
      <c r="P46"/>
      <c r="Q46"/>
      <c r="R46"/>
      <c r="S46"/>
      <c r="T46"/>
      <c r="U46"/>
      <c r="V46"/>
      <c r="W46"/>
      <c r="X46"/>
      <c r="Y46"/>
      <c r="Z46"/>
    </row>
    <row r="47" spans="2:26" x14ac:dyDescent="0.25">
      <c r="B47" s="64"/>
      <c r="C47" s="60" t="s">
        <v>57</v>
      </c>
      <c r="D47" s="54">
        <f>E34/E36</f>
        <v>0.43908182790435601</v>
      </c>
      <c r="E47" s="55">
        <v>0.6</v>
      </c>
      <c r="F47" s="56" t="str">
        <f>IF(D47&gt;E47,"OK", "NOK")</f>
        <v>NOK</v>
      </c>
      <c r="G47" s="67"/>
      <c r="H47"/>
      <c r="I47"/>
      <c r="J47"/>
      <c r="K47"/>
      <c r="L47"/>
      <c r="M47"/>
      <c r="N47"/>
      <c r="O47"/>
      <c r="P47"/>
      <c r="Q47"/>
      <c r="R47"/>
      <c r="S47"/>
      <c r="T47"/>
      <c r="U47"/>
      <c r="V47"/>
      <c r="W47"/>
      <c r="X47"/>
      <c r="Y47"/>
      <c r="Z47"/>
    </row>
    <row r="48" spans="2:26" x14ac:dyDescent="0.25">
      <c r="B48" s="69"/>
      <c r="C48" s="70"/>
      <c r="D48" s="70"/>
      <c r="E48" s="70"/>
      <c r="F48" s="70"/>
      <c r="G48" s="71"/>
      <c r="H48"/>
      <c r="I48"/>
      <c r="J48"/>
      <c r="K48"/>
      <c r="L48"/>
      <c r="M48"/>
      <c r="N48"/>
      <c r="O48"/>
      <c r="P48"/>
      <c r="Q48"/>
      <c r="R48"/>
      <c r="S48"/>
      <c r="T48"/>
      <c r="U48"/>
      <c r="V48"/>
      <c r="W48"/>
      <c r="X48"/>
      <c r="Y48"/>
      <c r="Z48"/>
    </row>
    <row r="49" spans="3:26" x14ac:dyDescent="0.25">
      <c r="C49"/>
      <c r="D49"/>
      <c r="E49"/>
      <c r="F49"/>
      <c r="G49"/>
      <c r="H49"/>
      <c r="I49"/>
      <c r="J49"/>
      <c r="K49"/>
      <c r="L49"/>
      <c r="M49"/>
      <c r="N49"/>
      <c r="O49"/>
      <c r="P49"/>
      <c r="Q49"/>
      <c r="R49"/>
      <c r="S49"/>
      <c r="T49"/>
      <c r="U49"/>
      <c r="V49"/>
      <c r="W49"/>
      <c r="X49"/>
      <c r="Y49"/>
      <c r="Z49"/>
    </row>
    <row r="50" spans="3:26" x14ac:dyDescent="0.25">
      <c r="C50"/>
      <c r="D50"/>
      <c r="E50"/>
      <c r="F50"/>
      <c r="G50"/>
      <c r="H50"/>
      <c r="I50"/>
      <c r="J50"/>
      <c r="K50"/>
      <c r="L50"/>
      <c r="M50"/>
      <c r="N50"/>
      <c r="O50"/>
      <c r="P50"/>
      <c r="Q50"/>
      <c r="R50"/>
      <c r="S50"/>
      <c r="T50"/>
      <c r="U50"/>
      <c r="V50"/>
      <c r="W50"/>
      <c r="X50"/>
      <c r="Y50"/>
      <c r="Z50"/>
    </row>
    <row r="51" spans="3:26" x14ac:dyDescent="0.25">
      <c r="C51"/>
      <c r="D51"/>
      <c r="E51"/>
      <c r="F51"/>
      <c r="G51"/>
      <c r="H51"/>
      <c r="I51"/>
      <c r="J51"/>
      <c r="K51"/>
      <c r="L51"/>
      <c r="M51"/>
      <c r="N51"/>
      <c r="O51"/>
      <c r="P51"/>
      <c r="Q51"/>
      <c r="R51"/>
      <c r="S51"/>
      <c r="T51"/>
      <c r="U51"/>
      <c r="V51"/>
      <c r="W51"/>
      <c r="X51"/>
      <c r="Y51"/>
      <c r="Z51"/>
    </row>
    <row r="52" spans="3:26" x14ac:dyDescent="0.25">
      <c r="C52"/>
      <c r="D52"/>
      <c r="E52"/>
      <c r="F52"/>
      <c r="G52"/>
      <c r="H52"/>
      <c r="I52"/>
      <c r="J52"/>
      <c r="K52"/>
      <c r="L52"/>
      <c r="M52"/>
      <c r="N52"/>
      <c r="O52"/>
      <c r="P52"/>
      <c r="Q52"/>
      <c r="R52"/>
      <c r="S52"/>
      <c r="T52"/>
      <c r="U52"/>
      <c r="V52"/>
      <c r="W52"/>
      <c r="X52"/>
      <c r="Y52"/>
      <c r="Z52"/>
    </row>
    <row r="53" spans="3:26" x14ac:dyDescent="0.25">
      <c r="C53"/>
      <c r="D53"/>
      <c r="E53"/>
      <c r="F53"/>
      <c r="G53"/>
      <c r="H53"/>
      <c r="I53"/>
      <c r="J53"/>
      <c r="K53"/>
      <c r="L53"/>
      <c r="M53"/>
      <c r="N53"/>
      <c r="O53"/>
      <c r="P53"/>
      <c r="Q53"/>
      <c r="R53"/>
      <c r="S53"/>
      <c r="T53"/>
      <c r="U53"/>
      <c r="V53"/>
      <c r="W53"/>
      <c r="X53"/>
      <c r="Y53"/>
      <c r="Z53"/>
    </row>
    <row r="54" spans="3:26" x14ac:dyDescent="0.25">
      <c r="C54"/>
      <c r="D54"/>
      <c r="E54"/>
      <c r="F54"/>
      <c r="G54"/>
      <c r="H54"/>
      <c r="I54"/>
      <c r="J54"/>
      <c r="K54"/>
      <c r="L54"/>
      <c r="M54"/>
      <c r="N54"/>
      <c r="O54"/>
      <c r="P54"/>
      <c r="Q54"/>
      <c r="R54"/>
      <c r="S54"/>
      <c r="T54"/>
      <c r="U54"/>
      <c r="V54"/>
      <c r="W54"/>
      <c r="X54"/>
      <c r="Y54"/>
      <c r="Z54"/>
    </row>
    <row r="55" spans="3:26" x14ac:dyDescent="0.25">
      <c r="C55"/>
      <c r="D55"/>
      <c r="E55"/>
      <c r="F55"/>
      <c r="G55"/>
      <c r="H55"/>
      <c r="I55"/>
      <c r="J55"/>
      <c r="K55"/>
      <c r="L55"/>
      <c r="M55"/>
      <c r="N55"/>
      <c r="O55"/>
      <c r="P55"/>
      <c r="Q55"/>
      <c r="R55"/>
      <c r="S55"/>
      <c r="T55"/>
      <c r="U55"/>
      <c r="V55"/>
      <c r="W55"/>
      <c r="X55"/>
      <c r="Y55"/>
      <c r="Z55"/>
    </row>
    <row r="56" spans="3:26" x14ac:dyDescent="0.25">
      <c r="C56"/>
      <c r="D56"/>
      <c r="E56"/>
      <c r="F56"/>
      <c r="G56"/>
      <c r="H56"/>
      <c r="I56"/>
      <c r="J56"/>
      <c r="K56"/>
      <c r="L56"/>
      <c r="M56"/>
      <c r="N56"/>
      <c r="O56"/>
      <c r="P56"/>
      <c r="Q56"/>
      <c r="R56"/>
      <c r="S56"/>
      <c r="T56"/>
      <c r="U56"/>
      <c r="V56"/>
      <c r="W56"/>
      <c r="X56"/>
      <c r="Y56"/>
      <c r="Z56"/>
    </row>
    <row r="57" spans="3:26" x14ac:dyDescent="0.25">
      <c r="C57"/>
      <c r="D57"/>
      <c r="E57"/>
      <c r="F57"/>
      <c r="G57"/>
      <c r="H57"/>
      <c r="I57"/>
      <c r="J57"/>
      <c r="K57"/>
      <c r="L57"/>
      <c r="M57"/>
      <c r="N57"/>
      <c r="O57"/>
      <c r="P57"/>
      <c r="Q57"/>
      <c r="R57"/>
      <c r="S57"/>
      <c r="T57"/>
      <c r="U57"/>
      <c r="V57"/>
      <c r="W57"/>
      <c r="X57"/>
      <c r="Y57"/>
      <c r="Z57"/>
    </row>
    <row r="58" spans="3:26" x14ac:dyDescent="0.25">
      <c r="C58"/>
      <c r="D58"/>
      <c r="E58"/>
      <c r="F58"/>
      <c r="G58"/>
      <c r="H58"/>
      <c r="I58"/>
      <c r="J58"/>
      <c r="K58"/>
      <c r="L58"/>
      <c r="M58"/>
      <c r="N58"/>
      <c r="O58"/>
      <c r="P58"/>
      <c r="Q58"/>
      <c r="R58"/>
      <c r="S58"/>
      <c r="T58"/>
      <c r="U58"/>
      <c r="V58"/>
      <c r="W58"/>
      <c r="X58"/>
      <c r="Y58"/>
      <c r="Z58"/>
    </row>
    <row r="59" spans="3:26" x14ac:dyDescent="0.25">
      <c r="C59"/>
      <c r="D59"/>
      <c r="E59"/>
      <c r="F59"/>
      <c r="G59"/>
      <c r="H59"/>
      <c r="I59"/>
      <c r="J59"/>
      <c r="K59"/>
      <c r="L59"/>
      <c r="M59"/>
      <c r="N59"/>
      <c r="O59"/>
      <c r="P59"/>
      <c r="Q59"/>
      <c r="R59"/>
      <c r="S59"/>
      <c r="T59"/>
      <c r="U59"/>
      <c r="V59"/>
      <c r="W59"/>
      <c r="X59"/>
      <c r="Y59"/>
      <c r="Z59"/>
    </row>
    <row r="60" spans="3:26" x14ac:dyDescent="0.25">
      <c r="C60"/>
      <c r="D60"/>
      <c r="E60"/>
      <c r="F60"/>
      <c r="G60"/>
      <c r="H60"/>
      <c r="I60"/>
      <c r="J60"/>
      <c r="K60"/>
      <c r="L60"/>
      <c r="M60"/>
      <c r="N60"/>
      <c r="O60"/>
      <c r="P60"/>
      <c r="Q60"/>
      <c r="R60"/>
      <c r="S60"/>
      <c r="T60"/>
      <c r="U60"/>
      <c r="V60"/>
      <c r="W60"/>
      <c r="X60"/>
      <c r="Y60"/>
      <c r="Z60"/>
    </row>
    <row r="61" spans="3:26" x14ac:dyDescent="0.25">
      <c r="C61"/>
      <c r="D61"/>
      <c r="E61"/>
      <c r="F61"/>
      <c r="G61"/>
      <c r="H61"/>
      <c r="I61"/>
      <c r="J61"/>
      <c r="K61"/>
      <c r="L61"/>
      <c r="M61"/>
      <c r="N61"/>
      <c r="O61"/>
      <c r="P61"/>
      <c r="Q61"/>
      <c r="R61"/>
      <c r="S61"/>
      <c r="T61"/>
      <c r="U61"/>
      <c r="V61"/>
      <c r="W61"/>
      <c r="X61"/>
      <c r="Y61"/>
      <c r="Z61"/>
    </row>
    <row r="62" spans="3:26" x14ac:dyDescent="0.25">
      <c r="C62"/>
      <c r="D62"/>
      <c r="E62"/>
      <c r="F62"/>
      <c r="G62"/>
      <c r="H62"/>
      <c r="I62"/>
      <c r="J62"/>
      <c r="K62"/>
      <c r="L62"/>
      <c r="M62"/>
      <c r="N62"/>
      <c r="O62"/>
      <c r="P62"/>
      <c r="Q62"/>
      <c r="R62"/>
      <c r="S62"/>
      <c r="T62"/>
      <c r="U62"/>
      <c r="V62"/>
      <c r="W62"/>
      <c r="X62"/>
      <c r="Y62"/>
      <c r="Z62"/>
    </row>
    <row r="63" spans="3:26" x14ac:dyDescent="0.25">
      <c r="C63"/>
      <c r="D63"/>
      <c r="E63"/>
      <c r="F63"/>
      <c r="G63"/>
      <c r="H63"/>
      <c r="I63"/>
      <c r="J63"/>
      <c r="K63"/>
      <c r="L63"/>
      <c r="M63"/>
      <c r="N63"/>
      <c r="O63"/>
      <c r="P63"/>
      <c r="Q63"/>
      <c r="R63"/>
      <c r="S63"/>
      <c r="T63"/>
      <c r="U63"/>
      <c r="V63"/>
      <c r="W63"/>
      <c r="X63"/>
      <c r="Y63"/>
      <c r="Z63"/>
    </row>
    <row r="64" spans="3:26" x14ac:dyDescent="0.25">
      <c r="C64"/>
      <c r="D64"/>
      <c r="E64"/>
      <c r="F64"/>
      <c r="G64"/>
      <c r="H64"/>
      <c r="I64"/>
      <c r="J64"/>
      <c r="K64"/>
      <c r="L64"/>
      <c r="M64"/>
      <c r="N64"/>
      <c r="O64"/>
      <c r="P64"/>
      <c r="Q64"/>
      <c r="R64"/>
      <c r="S64"/>
      <c r="T64"/>
      <c r="U64"/>
      <c r="V64"/>
      <c r="W64"/>
      <c r="X64"/>
      <c r="Y64"/>
      <c r="Z64"/>
    </row>
    <row r="65" spans="3:26" x14ac:dyDescent="0.25">
      <c r="C65"/>
      <c r="D65"/>
      <c r="E65"/>
      <c r="F65"/>
      <c r="G65"/>
      <c r="H65"/>
      <c r="I65"/>
      <c r="J65"/>
      <c r="K65"/>
      <c r="L65"/>
      <c r="M65"/>
      <c r="N65"/>
      <c r="O65"/>
      <c r="P65"/>
      <c r="Q65"/>
      <c r="R65"/>
      <c r="S65"/>
      <c r="T65"/>
      <c r="U65"/>
      <c r="V65"/>
      <c r="W65"/>
      <c r="X65"/>
      <c r="Y65"/>
      <c r="Z65"/>
    </row>
    <row r="66" spans="3:26" x14ac:dyDescent="0.25">
      <c r="C66"/>
      <c r="D66"/>
      <c r="E66"/>
      <c r="F66"/>
      <c r="G66"/>
      <c r="H66"/>
      <c r="I66"/>
      <c r="J66"/>
      <c r="K66"/>
      <c r="L66"/>
      <c r="M66"/>
      <c r="N66"/>
      <c r="O66"/>
      <c r="P66"/>
      <c r="Q66"/>
      <c r="R66"/>
      <c r="S66"/>
      <c r="T66"/>
      <c r="U66"/>
      <c r="V66"/>
      <c r="W66"/>
      <c r="X66"/>
      <c r="Y66"/>
      <c r="Z66"/>
    </row>
    <row r="67" spans="3:26" x14ac:dyDescent="0.25">
      <c r="C67"/>
      <c r="D67"/>
      <c r="E67"/>
      <c r="F67"/>
      <c r="G67"/>
      <c r="H67"/>
      <c r="I67"/>
      <c r="J67"/>
      <c r="K67"/>
      <c r="L67"/>
      <c r="M67"/>
      <c r="N67"/>
      <c r="O67"/>
      <c r="P67"/>
      <c r="Q67"/>
      <c r="R67"/>
      <c r="S67"/>
      <c r="T67"/>
      <c r="U67"/>
      <c r="V67"/>
      <c r="W67"/>
      <c r="X67"/>
      <c r="Y67"/>
      <c r="Z67"/>
    </row>
    <row r="68" spans="3:26" x14ac:dyDescent="0.25">
      <c r="C68"/>
      <c r="D68"/>
      <c r="E68"/>
      <c r="H68"/>
      <c r="I68"/>
      <c r="J68"/>
      <c r="K68"/>
      <c r="L68"/>
      <c r="M68"/>
      <c r="N68"/>
      <c r="O68"/>
      <c r="P68"/>
      <c r="Q68"/>
      <c r="R68"/>
      <c r="S68"/>
      <c r="T68"/>
      <c r="U68"/>
      <c r="V68"/>
      <c r="W68"/>
      <c r="X68"/>
      <c r="Y68"/>
      <c r="Z68"/>
    </row>
    <row r="69" spans="3:26" x14ac:dyDescent="0.25">
      <c r="C69"/>
      <c r="D69"/>
      <c r="E69"/>
      <c r="H69"/>
      <c r="I69"/>
      <c r="J69"/>
      <c r="K69"/>
      <c r="L69"/>
      <c r="M69"/>
      <c r="N69"/>
      <c r="O69"/>
      <c r="P69"/>
      <c r="Q69"/>
      <c r="R69"/>
      <c r="S69"/>
      <c r="T69"/>
      <c r="U69"/>
      <c r="V69"/>
      <c r="W69"/>
      <c r="X69"/>
      <c r="Y69"/>
      <c r="Z69"/>
    </row>
    <row r="70" spans="3:26" x14ac:dyDescent="0.25">
      <c r="C70"/>
      <c r="D70"/>
      <c r="E70"/>
      <c r="H70"/>
      <c r="I70"/>
      <c r="J70"/>
      <c r="K70"/>
      <c r="L70"/>
      <c r="M70"/>
      <c r="N70"/>
      <c r="O70"/>
      <c r="P70"/>
      <c r="Q70"/>
      <c r="R70"/>
      <c r="S70"/>
      <c r="T70"/>
      <c r="U70"/>
      <c r="V70"/>
      <c r="W70"/>
      <c r="X70"/>
      <c r="Y70"/>
      <c r="Z70"/>
    </row>
    <row r="71" spans="3:26" x14ac:dyDescent="0.25">
      <c r="H71"/>
      <c r="I71"/>
      <c r="J71"/>
      <c r="K71"/>
      <c r="L71"/>
      <c r="M71"/>
      <c r="N71"/>
      <c r="O71"/>
      <c r="P71"/>
      <c r="Q71"/>
      <c r="R71"/>
      <c r="S71"/>
      <c r="T71"/>
      <c r="U71"/>
      <c r="V71"/>
      <c r="W71"/>
      <c r="X71"/>
      <c r="Y71"/>
      <c r="Z71"/>
    </row>
    <row r="72" spans="3:26" x14ac:dyDescent="0.25">
      <c r="H72"/>
      <c r="I72"/>
      <c r="J72"/>
      <c r="K72"/>
      <c r="L72"/>
      <c r="M72"/>
      <c r="N72"/>
      <c r="O72"/>
      <c r="P72"/>
      <c r="Q72"/>
      <c r="R72"/>
      <c r="S72"/>
      <c r="T72"/>
      <c r="U72"/>
      <c r="V72"/>
      <c r="W72"/>
      <c r="X72"/>
      <c r="Y72"/>
      <c r="Z72"/>
    </row>
    <row r="73" spans="3:26" x14ac:dyDescent="0.25">
      <c r="H73"/>
      <c r="I73"/>
      <c r="J73"/>
      <c r="K73"/>
      <c r="L73"/>
      <c r="M73"/>
      <c r="N73"/>
      <c r="O73"/>
      <c r="P73"/>
      <c r="Q73"/>
      <c r="R73"/>
      <c r="S73"/>
      <c r="T73"/>
      <c r="U73"/>
      <c r="V73"/>
      <c r="W73"/>
      <c r="X73"/>
      <c r="Y73"/>
      <c r="Z73"/>
    </row>
    <row r="74" spans="3:26" x14ac:dyDescent="0.25">
      <c r="F74" s="172"/>
      <c r="G74" s="108"/>
      <c r="H74" s="108"/>
      <c r="I74" s="108"/>
      <c r="J74" s="108"/>
      <c r="P74"/>
      <c r="Q74"/>
      <c r="R74"/>
      <c r="S74"/>
      <c r="T74"/>
      <c r="U74"/>
      <c r="V74"/>
      <c r="W74"/>
      <c r="X74"/>
      <c r="Y74"/>
      <c r="Z74"/>
    </row>
    <row r="77" spans="3:26" x14ac:dyDescent="0.25">
      <c r="C77" s="108"/>
      <c r="D77" s="108"/>
      <c r="E77" s="108"/>
    </row>
  </sheetData>
  <mergeCells count="1">
    <mergeCell ref="B12:S1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1:AV875"/>
  <sheetViews>
    <sheetView topLeftCell="AE830" zoomScale="80" zoomScaleNormal="80" workbookViewId="0">
      <selection activeCell="AL872" sqref="AL872"/>
    </sheetView>
  </sheetViews>
  <sheetFormatPr baseColWidth="10" defaultRowHeight="15" x14ac:dyDescent="0.25"/>
  <cols>
    <col min="1" max="1" width="3.5703125" customWidth="1"/>
    <col min="2" max="4" width="14.7109375" customWidth="1"/>
    <col min="5" max="5" width="13.5703125" customWidth="1"/>
    <col min="6" max="7" width="14.7109375" customWidth="1"/>
    <col min="8" max="8" width="13.5703125" bestFit="1" customWidth="1"/>
    <col min="9" max="9" width="11.5703125" style="11" bestFit="1" customWidth="1"/>
    <col min="10" max="10" width="14.7109375" customWidth="1"/>
    <col min="11" max="11" width="13.5703125" bestFit="1" customWidth="1"/>
    <col min="12" max="12" width="14.7109375" customWidth="1"/>
    <col min="13" max="13" width="13.42578125" customWidth="1"/>
    <col min="14" max="16" width="14.7109375" customWidth="1"/>
    <col min="17" max="17" width="15.5703125" customWidth="1"/>
    <col min="18" max="18" width="11.42578125" customWidth="1"/>
    <col min="20" max="20" width="13.5703125" bestFit="1" customWidth="1"/>
    <col min="23" max="23" width="16.140625" customWidth="1"/>
    <col min="24" max="24" width="11" customWidth="1"/>
    <col min="26" max="26" width="13.5703125" bestFit="1" customWidth="1"/>
    <col min="27" max="27" width="11.5703125" bestFit="1" customWidth="1"/>
    <col min="29" max="29" width="13.5703125" bestFit="1" customWidth="1"/>
    <col min="32" max="32" width="13.5703125" bestFit="1" customWidth="1"/>
    <col min="35" max="35" width="13.5703125" bestFit="1" customWidth="1"/>
    <col min="36" max="36" width="11.5703125" bestFit="1" customWidth="1"/>
    <col min="38" max="38" width="13.7109375" bestFit="1" customWidth="1"/>
    <col min="41" max="41" width="13.5703125" bestFit="1" customWidth="1"/>
    <col min="42" max="42" width="11.5703125" style="11" bestFit="1" customWidth="1"/>
    <col min="44" max="44" width="16.5703125" bestFit="1" customWidth="1"/>
  </cols>
  <sheetData>
    <row r="1" spans="2:48" ht="15.75" thickBot="1" x14ac:dyDescent="0.3">
      <c r="AR1" s="248" t="s">
        <v>225</v>
      </c>
      <c r="AS1" s="248">
        <v>868</v>
      </c>
    </row>
    <row r="2" spans="2:48" ht="21.75" thickBot="1" x14ac:dyDescent="0.4">
      <c r="B2" s="122" t="s">
        <v>22</v>
      </c>
      <c r="C2" s="118"/>
      <c r="D2" s="118"/>
      <c r="E2" s="118"/>
      <c r="F2" s="118"/>
      <c r="G2" s="119"/>
      <c r="AR2" s="249" t="s">
        <v>226</v>
      </c>
      <c r="AS2" s="248">
        <f>STDEV(AS9:AS875)</f>
        <v>1737.3897187611844</v>
      </c>
    </row>
    <row r="3" spans="2:48" x14ac:dyDescent="0.25">
      <c r="AR3" s="248" t="s">
        <v>227</v>
      </c>
      <c r="AS3" s="248">
        <f>AVERAGE(AS9:AS875)</f>
        <v>89.427939238466621</v>
      </c>
    </row>
    <row r="4" spans="2:48" x14ac:dyDescent="0.25">
      <c r="AR4" s="248" t="s">
        <v>49</v>
      </c>
      <c r="AS4" s="248">
        <f>(AS3/AS2)*SQRT(AS1)</f>
        <v>1.5164770369927831</v>
      </c>
    </row>
    <row r="5" spans="2:48" ht="15.75" thickBot="1" x14ac:dyDescent="0.3"/>
    <row r="6" spans="2:48" ht="15.75" thickBot="1" x14ac:dyDescent="0.3">
      <c r="B6" s="277" t="s">
        <v>111</v>
      </c>
      <c r="C6" s="278"/>
      <c r="E6" s="277" t="s">
        <v>112</v>
      </c>
      <c r="F6" s="278"/>
      <c r="H6" s="277" t="s">
        <v>113</v>
      </c>
      <c r="I6" s="278"/>
      <c r="K6" s="277" t="s">
        <v>114</v>
      </c>
      <c r="L6" s="278"/>
      <c r="N6" s="277" t="s">
        <v>115</v>
      </c>
      <c r="O6" s="278"/>
      <c r="Q6" s="277" t="s">
        <v>116</v>
      </c>
      <c r="R6" s="278"/>
      <c r="T6" s="277" t="s">
        <v>132</v>
      </c>
      <c r="U6" s="278"/>
      <c r="W6" s="277" t="s">
        <v>133</v>
      </c>
      <c r="X6" s="278"/>
      <c r="Z6" s="277" t="s">
        <v>134</v>
      </c>
      <c r="AA6" s="278"/>
      <c r="AC6" s="277" t="s">
        <v>179</v>
      </c>
      <c r="AD6" s="278"/>
      <c r="AF6" s="277" t="s">
        <v>136</v>
      </c>
      <c r="AG6" s="278"/>
      <c r="AI6" s="277" t="s">
        <v>94</v>
      </c>
      <c r="AJ6" s="278"/>
      <c r="AL6" s="277" t="s">
        <v>95</v>
      </c>
      <c r="AM6" s="278"/>
      <c r="AO6" s="277" t="s">
        <v>96</v>
      </c>
      <c r="AP6" s="278"/>
      <c r="AR6" s="274" t="s">
        <v>186</v>
      </c>
      <c r="AS6" s="275"/>
      <c r="AU6" s="274" t="s">
        <v>186</v>
      </c>
      <c r="AV6" s="275"/>
    </row>
    <row r="7" spans="2:48" x14ac:dyDescent="0.25">
      <c r="AR7" s="276" t="s">
        <v>188</v>
      </c>
      <c r="AS7" s="276"/>
      <c r="AT7" s="218"/>
      <c r="AU7" s="276" t="s">
        <v>189</v>
      </c>
      <c r="AV7" s="276"/>
    </row>
    <row r="8" spans="2:48" x14ac:dyDescent="0.25">
      <c r="B8" s="198" t="s">
        <v>184</v>
      </c>
      <c r="C8" s="198" t="s">
        <v>18</v>
      </c>
      <c r="E8" s="200" t="s">
        <v>184</v>
      </c>
      <c r="F8" s="200" t="s">
        <v>18</v>
      </c>
      <c r="H8" s="200" t="s">
        <v>184</v>
      </c>
      <c r="I8" s="200" t="s">
        <v>18</v>
      </c>
      <c r="K8" s="200" t="s">
        <v>184</v>
      </c>
      <c r="L8" s="200" t="s">
        <v>18</v>
      </c>
      <c r="N8" s="198" t="s">
        <v>184</v>
      </c>
      <c r="O8" s="198" t="s">
        <v>18</v>
      </c>
      <c r="Q8" s="200" t="s">
        <v>184</v>
      </c>
      <c r="R8" s="200" t="s">
        <v>18</v>
      </c>
      <c r="T8" s="200" t="s">
        <v>184</v>
      </c>
      <c r="U8" s="200" t="s">
        <v>18</v>
      </c>
      <c r="W8" s="200" t="s">
        <v>184</v>
      </c>
      <c r="X8" s="200" t="s">
        <v>18</v>
      </c>
      <c r="Z8" s="200" t="s">
        <v>184</v>
      </c>
      <c r="AA8" s="200" t="s">
        <v>18</v>
      </c>
      <c r="AC8" s="200" t="s">
        <v>184</v>
      </c>
      <c r="AD8" s="200" t="s">
        <v>18</v>
      </c>
      <c r="AF8" s="200" t="s">
        <v>184</v>
      </c>
      <c r="AG8" s="200" t="s">
        <v>18</v>
      </c>
      <c r="AI8" s="202">
        <v>37824</v>
      </c>
      <c r="AJ8" s="203">
        <v>-187.5</v>
      </c>
      <c r="AL8" s="200" t="s">
        <v>185</v>
      </c>
      <c r="AM8" s="200" t="s">
        <v>18</v>
      </c>
      <c r="AO8" s="200" t="s">
        <v>184</v>
      </c>
      <c r="AP8" s="200" t="s">
        <v>18</v>
      </c>
      <c r="AR8" s="201" t="s">
        <v>184</v>
      </c>
      <c r="AS8" s="201" t="s">
        <v>18</v>
      </c>
      <c r="AU8" s="201" t="s">
        <v>184</v>
      </c>
      <c r="AV8" s="201" t="s">
        <v>18</v>
      </c>
    </row>
    <row r="9" spans="2:48" x14ac:dyDescent="0.25">
      <c r="B9" s="196">
        <v>40212</v>
      </c>
      <c r="C9" s="197">
        <v>-512.5</v>
      </c>
      <c r="E9" s="199">
        <v>40378</v>
      </c>
      <c r="F9" s="174">
        <v>900</v>
      </c>
      <c r="H9" s="195">
        <v>40570</v>
      </c>
      <c r="I9" s="174">
        <v>-575</v>
      </c>
      <c r="K9" s="195">
        <v>40745</v>
      </c>
      <c r="L9" s="174">
        <v>62.5</v>
      </c>
      <c r="N9" s="199">
        <v>40924</v>
      </c>
      <c r="O9" s="174">
        <v>-487.5</v>
      </c>
      <c r="Q9" s="199">
        <v>41114</v>
      </c>
      <c r="R9" s="174">
        <v>-1000</v>
      </c>
      <c r="T9" s="199">
        <v>36917</v>
      </c>
      <c r="U9" s="174">
        <v>-50</v>
      </c>
      <c r="W9" s="199">
        <v>37088</v>
      </c>
      <c r="X9" s="174">
        <v>1600</v>
      </c>
      <c r="Z9" s="199">
        <v>37280</v>
      </c>
      <c r="AA9" s="174">
        <v>-487.5</v>
      </c>
      <c r="AC9" s="199">
        <v>37477</v>
      </c>
      <c r="AD9" s="174">
        <v>-587.5</v>
      </c>
      <c r="AF9" s="199">
        <v>37669</v>
      </c>
      <c r="AG9" s="174">
        <v>-500</v>
      </c>
      <c r="AI9" s="199">
        <v>37825</v>
      </c>
      <c r="AJ9" s="174">
        <v>-575</v>
      </c>
      <c r="AL9" s="199">
        <v>38015</v>
      </c>
      <c r="AM9" s="174">
        <v>-112.5</v>
      </c>
      <c r="AO9" s="195">
        <v>38197</v>
      </c>
      <c r="AP9" s="174">
        <v>-187.5</v>
      </c>
      <c r="AR9" s="199">
        <v>36917</v>
      </c>
      <c r="AS9" s="174">
        <v>-50</v>
      </c>
      <c r="AU9" s="216">
        <v>36917</v>
      </c>
      <c r="AV9" s="217">
        <v>-50</v>
      </c>
    </row>
    <row r="10" spans="2:48" x14ac:dyDescent="0.25">
      <c r="B10" s="196">
        <v>40213</v>
      </c>
      <c r="C10" s="197">
        <v>4650</v>
      </c>
      <c r="E10" s="199">
        <v>40380</v>
      </c>
      <c r="F10" s="174">
        <v>-412.5</v>
      </c>
      <c r="H10" s="195">
        <v>40575</v>
      </c>
      <c r="I10" s="174">
        <v>850</v>
      </c>
      <c r="K10" s="195">
        <v>40746</v>
      </c>
      <c r="L10" s="174">
        <v>-1087.5</v>
      </c>
      <c r="N10" s="199">
        <v>40924</v>
      </c>
      <c r="O10" s="174">
        <v>-212.5</v>
      </c>
      <c r="Q10" s="199">
        <v>41117</v>
      </c>
      <c r="R10" s="174">
        <v>4700</v>
      </c>
      <c r="T10" s="199">
        <v>36920</v>
      </c>
      <c r="U10" s="174">
        <v>-537.5</v>
      </c>
      <c r="W10" s="199">
        <v>37090</v>
      </c>
      <c r="X10" s="174">
        <v>937.5</v>
      </c>
      <c r="Z10" s="199">
        <v>37281</v>
      </c>
      <c r="AA10" s="174">
        <v>-375</v>
      </c>
      <c r="AC10" s="199">
        <v>37480</v>
      </c>
      <c r="AD10" s="174">
        <v>-162.5</v>
      </c>
      <c r="AF10" s="199">
        <v>37670</v>
      </c>
      <c r="AG10" s="174">
        <v>275</v>
      </c>
      <c r="AI10" s="199">
        <v>37825</v>
      </c>
      <c r="AJ10" s="174">
        <v>-275</v>
      </c>
      <c r="AL10" s="199">
        <v>38016</v>
      </c>
      <c r="AM10" s="174">
        <v>-400</v>
      </c>
      <c r="AO10" s="195">
        <v>38198</v>
      </c>
      <c r="AP10" s="174">
        <v>-425</v>
      </c>
      <c r="AR10" s="199">
        <v>36920</v>
      </c>
      <c r="AS10" s="174">
        <v>-537.5</v>
      </c>
      <c r="AU10" s="216">
        <v>36920</v>
      </c>
      <c r="AV10" s="217">
        <v>-375</v>
      </c>
    </row>
    <row r="11" spans="2:48" x14ac:dyDescent="0.25">
      <c r="B11" s="196">
        <v>40220</v>
      </c>
      <c r="C11" s="197">
        <v>-162.5</v>
      </c>
      <c r="E11" s="199">
        <v>40381</v>
      </c>
      <c r="F11" s="174">
        <v>2262.5</v>
      </c>
      <c r="H11" s="195">
        <v>40596</v>
      </c>
      <c r="I11" s="174">
        <v>-237.5</v>
      </c>
      <c r="K11" s="195">
        <v>40749</v>
      </c>
      <c r="L11" s="174">
        <v>-112.5</v>
      </c>
      <c r="N11" s="199">
        <v>40924</v>
      </c>
      <c r="O11" s="174">
        <v>-62.5</v>
      </c>
      <c r="Q11" s="199">
        <v>41145</v>
      </c>
      <c r="R11" s="174">
        <v>-287.5</v>
      </c>
      <c r="T11" s="199">
        <v>36920</v>
      </c>
      <c r="U11" s="174">
        <v>-112.5</v>
      </c>
      <c r="W11" s="199">
        <v>37092</v>
      </c>
      <c r="X11" s="174">
        <v>-450</v>
      </c>
      <c r="Z11" s="199">
        <v>37281</v>
      </c>
      <c r="AA11" s="174">
        <v>-725</v>
      </c>
      <c r="AC11" s="199">
        <v>37480</v>
      </c>
      <c r="AD11" s="174">
        <v>-100</v>
      </c>
      <c r="AF11" s="199">
        <v>37672</v>
      </c>
      <c r="AG11" s="174">
        <v>612.5</v>
      </c>
      <c r="AI11" s="199">
        <v>37826</v>
      </c>
      <c r="AJ11" s="174">
        <v>-574.49962310490719</v>
      </c>
      <c r="AL11" s="199">
        <v>38019</v>
      </c>
      <c r="AM11" s="174">
        <v>212.5</v>
      </c>
      <c r="AO11" s="195">
        <v>38201</v>
      </c>
      <c r="AP11" s="174">
        <v>0</v>
      </c>
      <c r="AR11" s="199">
        <v>36920</v>
      </c>
      <c r="AS11" s="174">
        <v>-112.5</v>
      </c>
      <c r="AU11" s="216">
        <v>36921</v>
      </c>
      <c r="AV11" s="217">
        <v>-762.5</v>
      </c>
    </row>
    <row r="12" spans="2:48" x14ac:dyDescent="0.25">
      <c r="B12" s="196">
        <v>40220</v>
      </c>
      <c r="C12" s="197">
        <v>37.5</v>
      </c>
      <c r="E12" s="199">
        <v>40385</v>
      </c>
      <c r="F12" s="174">
        <v>537.5</v>
      </c>
      <c r="H12" s="195">
        <v>40597</v>
      </c>
      <c r="I12" s="174">
        <v>-325</v>
      </c>
      <c r="K12" s="195">
        <v>40750</v>
      </c>
      <c r="L12" s="174">
        <v>-325</v>
      </c>
      <c r="N12" s="199">
        <v>40924</v>
      </c>
      <c r="O12" s="174">
        <v>4462.5</v>
      </c>
      <c r="Q12" s="199">
        <v>41145</v>
      </c>
      <c r="R12" s="174">
        <v>-375</v>
      </c>
      <c r="T12" s="199">
        <v>36920</v>
      </c>
      <c r="U12" s="174">
        <v>275</v>
      </c>
      <c r="W12" s="199">
        <v>37095</v>
      </c>
      <c r="X12" s="174">
        <v>-925</v>
      </c>
      <c r="Z12" s="199">
        <v>37281</v>
      </c>
      <c r="AA12" s="174">
        <v>-412.5</v>
      </c>
      <c r="AC12" s="199">
        <v>37480</v>
      </c>
      <c r="AD12" s="174">
        <v>-350</v>
      </c>
      <c r="AF12" s="199">
        <v>37684</v>
      </c>
      <c r="AG12" s="174">
        <v>362.5</v>
      </c>
      <c r="AI12" s="199">
        <v>37826</v>
      </c>
      <c r="AJ12" s="174">
        <v>250</v>
      </c>
      <c r="AL12" s="199">
        <v>38022</v>
      </c>
      <c r="AM12" s="174">
        <v>850</v>
      </c>
      <c r="AO12" s="195">
        <v>38202</v>
      </c>
      <c r="AP12" s="174">
        <v>-350</v>
      </c>
      <c r="AR12" s="199">
        <v>36920</v>
      </c>
      <c r="AS12" s="174">
        <v>275</v>
      </c>
      <c r="AU12" s="216">
        <v>36922</v>
      </c>
      <c r="AV12" s="217">
        <v>-137.5</v>
      </c>
    </row>
    <row r="13" spans="2:48" x14ac:dyDescent="0.25">
      <c r="B13" s="196">
        <v>40225</v>
      </c>
      <c r="C13" s="197">
        <v>-337.5</v>
      </c>
      <c r="E13" s="199">
        <v>40388</v>
      </c>
      <c r="F13" s="174">
        <v>-375</v>
      </c>
      <c r="H13" s="195">
        <v>40597</v>
      </c>
      <c r="I13" s="174">
        <v>2400</v>
      </c>
      <c r="K13" s="195">
        <v>40750</v>
      </c>
      <c r="L13" s="174">
        <v>-775</v>
      </c>
      <c r="N13" s="199">
        <v>40939</v>
      </c>
      <c r="O13" s="174">
        <v>-362.5</v>
      </c>
      <c r="Q13" s="199">
        <v>41145</v>
      </c>
      <c r="R13" s="174">
        <v>-762.5</v>
      </c>
      <c r="T13" s="199">
        <v>36921</v>
      </c>
      <c r="U13" s="174">
        <v>-400</v>
      </c>
      <c r="W13" s="199">
        <v>37095</v>
      </c>
      <c r="X13" s="174">
        <v>-137.5</v>
      </c>
      <c r="Z13" s="199">
        <v>37281</v>
      </c>
      <c r="AA13" s="174">
        <v>62.5</v>
      </c>
      <c r="AC13" s="199">
        <v>37481</v>
      </c>
      <c r="AD13" s="174">
        <v>-137.5</v>
      </c>
      <c r="AF13" s="199">
        <v>37698</v>
      </c>
      <c r="AG13" s="174">
        <v>-1001.9948753950985</v>
      </c>
      <c r="AI13" s="199">
        <v>37827</v>
      </c>
      <c r="AJ13" s="174">
        <v>-550</v>
      </c>
      <c r="AL13" s="199">
        <v>38027</v>
      </c>
      <c r="AM13" s="174">
        <v>-362.5</v>
      </c>
      <c r="AO13" s="195">
        <v>38202</v>
      </c>
      <c r="AP13" s="174">
        <v>-237.5</v>
      </c>
      <c r="AR13" s="199">
        <v>36921</v>
      </c>
      <c r="AS13" s="174">
        <v>-400</v>
      </c>
      <c r="AU13" s="216">
        <v>36923</v>
      </c>
      <c r="AV13" s="217">
        <v>-212.5</v>
      </c>
    </row>
    <row r="14" spans="2:48" x14ac:dyDescent="0.25">
      <c r="B14" s="196">
        <v>40225</v>
      </c>
      <c r="C14" s="197">
        <v>1262.5</v>
      </c>
      <c r="E14" s="199">
        <v>40388</v>
      </c>
      <c r="F14" s="174">
        <v>-725</v>
      </c>
      <c r="H14" s="195">
        <v>40603</v>
      </c>
      <c r="I14" s="174">
        <v>-650</v>
      </c>
      <c r="K14" s="195">
        <v>40751</v>
      </c>
      <c r="L14" s="174">
        <v>-375</v>
      </c>
      <c r="N14" s="199">
        <v>40939</v>
      </c>
      <c r="O14" s="174">
        <v>-825</v>
      </c>
      <c r="Q14" s="199">
        <v>41148</v>
      </c>
      <c r="R14" s="174">
        <v>-412.5</v>
      </c>
      <c r="T14" s="199">
        <v>36921</v>
      </c>
      <c r="U14" s="174">
        <v>-362.5</v>
      </c>
      <c r="W14" s="199">
        <v>37095</v>
      </c>
      <c r="X14" s="174">
        <v>-350</v>
      </c>
      <c r="Z14" s="199">
        <v>37285</v>
      </c>
      <c r="AA14" s="174">
        <v>-800.77281646897518</v>
      </c>
      <c r="AC14" s="199">
        <v>37481</v>
      </c>
      <c r="AD14" s="174">
        <v>125</v>
      </c>
      <c r="AF14" s="199">
        <v>37698</v>
      </c>
      <c r="AG14" s="174">
        <v>1625</v>
      </c>
      <c r="AI14" s="199">
        <v>37830</v>
      </c>
      <c r="AJ14" s="174">
        <v>0</v>
      </c>
      <c r="AL14" s="199">
        <v>38029</v>
      </c>
      <c r="AM14" s="174">
        <v>437.5</v>
      </c>
      <c r="AO14" s="195">
        <v>38202</v>
      </c>
      <c r="AP14" s="174">
        <v>-225</v>
      </c>
      <c r="AR14" s="199">
        <v>36921</v>
      </c>
      <c r="AS14" s="174">
        <v>-362.5</v>
      </c>
      <c r="AU14" s="216">
        <v>36924</v>
      </c>
      <c r="AV14" s="217">
        <v>-325</v>
      </c>
    </row>
    <row r="15" spans="2:48" x14ac:dyDescent="0.25">
      <c r="B15" s="196">
        <v>40233</v>
      </c>
      <c r="C15" s="197">
        <v>-687.5</v>
      </c>
      <c r="E15" s="199">
        <v>40388</v>
      </c>
      <c r="F15" s="174">
        <v>-300</v>
      </c>
      <c r="H15" s="195">
        <v>40603</v>
      </c>
      <c r="I15" s="174">
        <v>-646.67795763900813</v>
      </c>
      <c r="K15" s="195">
        <v>40751</v>
      </c>
      <c r="L15" s="174">
        <v>-275</v>
      </c>
      <c r="N15" s="199">
        <v>40940</v>
      </c>
      <c r="O15" s="174">
        <v>5812.5</v>
      </c>
      <c r="Q15" s="199">
        <v>41148</v>
      </c>
      <c r="R15" s="174">
        <v>425</v>
      </c>
      <c r="T15" s="199">
        <v>36922</v>
      </c>
      <c r="U15" s="174">
        <v>-137.5</v>
      </c>
      <c r="W15" s="199">
        <v>37095</v>
      </c>
      <c r="X15" s="174">
        <v>-187.5</v>
      </c>
      <c r="Z15" s="199">
        <v>37285</v>
      </c>
      <c r="AA15" s="174">
        <v>-350</v>
      </c>
      <c r="AC15" s="199">
        <v>37482</v>
      </c>
      <c r="AD15" s="174">
        <v>-2550</v>
      </c>
      <c r="AF15" s="199">
        <v>37711</v>
      </c>
      <c r="AG15" s="174">
        <v>-925</v>
      </c>
      <c r="AI15" s="199">
        <v>37839</v>
      </c>
      <c r="AJ15" s="174">
        <v>675</v>
      </c>
      <c r="AL15" s="199">
        <v>38030</v>
      </c>
      <c r="AM15" s="174">
        <v>-262.5</v>
      </c>
      <c r="AO15" s="195">
        <v>38203</v>
      </c>
      <c r="AP15" s="174">
        <v>-250</v>
      </c>
      <c r="AR15" s="199">
        <v>36922</v>
      </c>
      <c r="AS15" s="174">
        <v>-137.5</v>
      </c>
      <c r="AU15" s="216">
        <v>36928</v>
      </c>
      <c r="AV15" s="217">
        <v>-1287.5</v>
      </c>
    </row>
    <row r="16" spans="2:48" x14ac:dyDescent="0.25">
      <c r="B16" s="196">
        <v>40234</v>
      </c>
      <c r="C16" s="197">
        <v>-737.5</v>
      </c>
      <c r="E16" s="199">
        <v>40389</v>
      </c>
      <c r="F16" s="174">
        <v>-750</v>
      </c>
      <c r="H16" s="195">
        <v>40603</v>
      </c>
      <c r="I16" s="174">
        <v>862.5</v>
      </c>
      <c r="K16" s="195">
        <v>40751</v>
      </c>
      <c r="L16" s="174">
        <v>2862.5</v>
      </c>
      <c r="N16" s="199">
        <v>40952</v>
      </c>
      <c r="O16" s="174">
        <v>-550</v>
      </c>
      <c r="Q16" s="199">
        <v>41149</v>
      </c>
      <c r="R16" s="174">
        <v>-312.5</v>
      </c>
      <c r="T16" s="199">
        <v>36923</v>
      </c>
      <c r="U16" s="174">
        <v>-212.5</v>
      </c>
      <c r="W16" s="199">
        <v>37096</v>
      </c>
      <c r="X16" s="174">
        <v>2637.5</v>
      </c>
      <c r="Z16" s="199">
        <v>37285</v>
      </c>
      <c r="AA16" s="174">
        <v>712.5</v>
      </c>
      <c r="AC16" s="199">
        <v>37483</v>
      </c>
      <c r="AD16" s="174">
        <v>-562.5</v>
      </c>
      <c r="AF16" s="199">
        <v>37712</v>
      </c>
      <c r="AG16" s="174">
        <v>-1925</v>
      </c>
      <c r="AI16" s="199">
        <v>37845</v>
      </c>
      <c r="AJ16" s="174">
        <v>50</v>
      </c>
      <c r="AL16" s="199">
        <v>38034</v>
      </c>
      <c r="AM16" s="174">
        <v>362.5</v>
      </c>
      <c r="AO16" s="195">
        <v>38204</v>
      </c>
      <c r="AP16" s="174">
        <v>-62.5</v>
      </c>
      <c r="AR16" s="199">
        <v>36923</v>
      </c>
      <c r="AS16" s="174">
        <v>-212.5</v>
      </c>
      <c r="AU16" s="216">
        <v>36929</v>
      </c>
      <c r="AV16" s="217">
        <v>425</v>
      </c>
    </row>
    <row r="17" spans="2:48" x14ac:dyDescent="0.25">
      <c r="B17" s="196">
        <v>40234</v>
      </c>
      <c r="C17" s="197">
        <v>-262.5</v>
      </c>
      <c r="E17" s="199">
        <v>40389</v>
      </c>
      <c r="F17" s="174">
        <v>-912.5</v>
      </c>
      <c r="H17" s="195">
        <v>40606</v>
      </c>
      <c r="I17" s="174">
        <v>-787.5</v>
      </c>
      <c r="K17" s="195">
        <v>40756</v>
      </c>
      <c r="L17" s="174">
        <v>-525</v>
      </c>
      <c r="N17" s="199">
        <v>40952</v>
      </c>
      <c r="O17" s="174">
        <v>-450</v>
      </c>
      <c r="Q17" s="199">
        <v>41149</v>
      </c>
      <c r="R17" s="174">
        <v>-162.5</v>
      </c>
      <c r="T17" s="199">
        <v>36924</v>
      </c>
      <c r="U17" s="174">
        <v>-262.5</v>
      </c>
      <c r="W17" s="199">
        <v>37099</v>
      </c>
      <c r="X17" s="174">
        <v>-1100</v>
      </c>
      <c r="Z17" s="199">
        <v>37287</v>
      </c>
      <c r="AA17" s="174">
        <v>25</v>
      </c>
      <c r="AC17" s="199">
        <v>37483</v>
      </c>
      <c r="AD17" s="174">
        <v>-400</v>
      </c>
      <c r="AF17" s="199">
        <v>37713</v>
      </c>
      <c r="AG17" s="174">
        <v>312.5</v>
      </c>
      <c r="AI17" s="199">
        <v>37847</v>
      </c>
      <c r="AJ17" s="174">
        <v>-412.5</v>
      </c>
      <c r="AL17" s="199">
        <v>38034</v>
      </c>
      <c r="AM17" s="174">
        <v>-125</v>
      </c>
      <c r="AO17" s="195">
        <v>38204</v>
      </c>
      <c r="AP17" s="174">
        <v>-112.5</v>
      </c>
      <c r="AR17" s="199">
        <v>36924</v>
      </c>
      <c r="AS17" s="174">
        <v>-262.5</v>
      </c>
      <c r="AU17" s="216">
        <v>36930</v>
      </c>
      <c r="AV17" s="217">
        <v>400</v>
      </c>
    </row>
    <row r="18" spans="2:48" x14ac:dyDescent="0.25">
      <c r="B18" s="196">
        <v>40234</v>
      </c>
      <c r="C18" s="197">
        <v>-600</v>
      </c>
      <c r="E18" s="199">
        <v>40392</v>
      </c>
      <c r="F18" s="174">
        <v>2150</v>
      </c>
      <c r="H18" s="195">
        <v>40606</v>
      </c>
      <c r="I18" s="174">
        <v>-350</v>
      </c>
      <c r="K18" s="195">
        <v>40756</v>
      </c>
      <c r="L18" s="174">
        <v>29900</v>
      </c>
      <c r="N18" s="199">
        <v>40953</v>
      </c>
      <c r="O18" s="174">
        <v>-500</v>
      </c>
      <c r="Q18" s="199">
        <v>41150</v>
      </c>
      <c r="R18" s="174">
        <v>-237.5</v>
      </c>
      <c r="T18" s="199">
        <v>36924</v>
      </c>
      <c r="U18" s="174">
        <v>-687.5</v>
      </c>
      <c r="W18" s="199">
        <v>37102</v>
      </c>
      <c r="X18" s="174">
        <v>-662.5</v>
      </c>
      <c r="Z18" s="199">
        <v>37288</v>
      </c>
      <c r="AA18" s="174">
        <v>-637.5</v>
      </c>
      <c r="AC18" s="199">
        <v>37483</v>
      </c>
      <c r="AD18" s="174">
        <v>-150</v>
      </c>
      <c r="AF18" s="199">
        <v>37750</v>
      </c>
      <c r="AG18" s="174">
        <v>-737.5</v>
      </c>
      <c r="AI18" s="199">
        <v>37847</v>
      </c>
      <c r="AJ18" s="174">
        <v>950</v>
      </c>
      <c r="AL18" s="199">
        <v>38034</v>
      </c>
      <c r="AM18" s="174">
        <v>-125</v>
      </c>
      <c r="AO18" s="195">
        <v>38204</v>
      </c>
      <c r="AP18" s="174">
        <v>-137.5</v>
      </c>
      <c r="AR18" s="199">
        <v>36924</v>
      </c>
      <c r="AS18" s="174">
        <v>-687.5</v>
      </c>
      <c r="AU18" s="216">
        <v>36931</v>
      </c>
      <c r="AV18" s="217">
        <v>1325</v>
      </c>
    </row>
    <row r="19" spans="2:48" x14ac:dyDescent="0.25">
      <c r="B19" s="196">
        <v>40234</v>
      </c>
      <c r="C19" s="197">
        <v>787.5</v>
      </c>
      <c r="E19" s="199">
        <v>40399</v>
      </c>
      <c r="F19" s="174">
        <v>-762.5</v>
      </c>
      <c r="H19" s="195">
        <v>40606</v>
      </c>
      <c r="I19" s="174">
        <v>-12.5</v>
      </c>
      <c r="K19" s="195">
        <v>40785</v>
      </c>
      <c r="L19" s="174">
        <v>-50</v>
      </c>
      <c r="N19" s="199">
        <v>40954</v>
      </c>
      <c r="O19" s="174">
        <v>-887.5</v>
      </c>
      <c r="Q19" s="199">
        <v>41150</v>
      </c>
      <c r="R19" s="174">
        <v>-675</v>
      </c>
      <c r="T19" s="199">
        <v>36924</v>
      </c>
      <c r="U19" s="174">
        <v>625</v>
      </c>
      <c r="W19" s="199">
        <v>37103</v>
      </c>
      <c r="X19" s="174">
        <v>-275</v>
      </c>
      <c r="Z19" s="199">
        <v>37288</v>
      </c>
      <c r="AA19" s="174">
        <v>5775</v>
      </c>
      <c r="AC19" s="199">
        <v>37483</v>
      </c>
      <c r="AD19" s="174">
        <v>-650</v>
      </c>
      <c r="AF19" s="199">
        <v>37750</v>
      </c>
      <c r="AG19" s="174">
        <v>-287.5</v>
      </c>
      <c r="AI19" s="199">
        <v>37861</v>
      </c>
      <c r="AJ19" s="174">
        <v>-500</v>
      </c>
      <c r="AL19" s="199">
        <v>38034</v>
      </c>
      <c r="AM19" s="174">
        <v>-50</v>
      </c>
      <c r="AO19" s="195">
        <v>38204</v>
      </c>
      <c r="AP19" s="174">
        <v>-137.5</v>
      </c>
      <c r="AR19" s="199">
        <v>36924</v>
      </c>
      <c r="AS19" s="174">
        <v>625</v>
      </c>
      <c r="AU19" s="216">
        <v>36936</v>
      </c>
      <c r="AV19" s="217">
        <v>500</v>
      </c>
    </row>
    <row r="20" spans="2:48" x14ac:dyDescent="0.25">
      <c r="B20" s="196">
        <v>40235</v>
      </c>
      <c r="C20" s="197">
        <v>-762.5</v>
      </c>
      <c r="E20" s="199">
        <v>40400</v>
      </c>
      <c r="F20" s="174">
        <v>-325</v>
      </c>
      <c r="H20" s="195">
        <v>40609</v>
      </c>
      <c r="I20" s="174">
        <v>-918.32520357822887</v>
      </c>
      <c r="K20" s="195">
        <v>40785</v>
      </c>
      <c r="L20" s="174">
        <v>-1125</v>
      </c>
      <c r="N20" s="199">
        <v>40954</v>
      </c>
      <c r="O20" s="174">
        <v>-112.5</v>
      </c>
      <c r="Q20" s="199">
        <v>41151</v>
      </c>
      <c r="R20" s="174">
        <v>-262.5</v>
      </c>
      <c r="T20" s="199">
        <v>36928</v>
      </c>
      <c r="U20" s="174">
        <v>-325</v>
      </c>
      <c r="W20" s="199">
        <v>37103</v>
      </c>
      <c r="X20" s="174">
        <v>1300</v>
      </c>
      <c r="Z20" s="199">
        <v>37301</v>
      </c>
      <c r="AA20" s="174">
        <v>-175</v>
      </c>
      <c r="AC20" s="199">
        <v>37483</v>
      </c>
      <c r="AD20" s="174">
        <v>-750</v>
      </c>
      <c r="AF20" s="199">
        <v>37750</v>
      </c>
      <c r="AG20" s="174">
        <v>-237.5</v>
      </c>
      <c r="AI20" s="199">
        <v>37874</v>
      </c>
      <c r="AJ20" s="174">
        <v>-525</v>
      </c>
      <c r="AL20" s="199">
        <v>38035</v>
      </c>
      <c r="AM20" s="174">
        <v>-50</v>
      </c>
      <c r="AO20" s="195">
        <v>38204</v>
      </c>
      <c r="AP20" s="174">
        <v>3037.5</v>
      </c>
      <c r="AR20" s="199">
        <v>36928</v>
      </c>
      <c r="AS20" s="174">
        <v>-325</v>
      </c>
      <c r="AU20" s="216">
        <v>36938</v>
      </c>
      <c r="AV20" s="217">
        <v>662.5</v>
      </c>
    </row>
    <row r="21" spans="2:48" x14ac:dyDescent="0.25">
      <c r="B21" s="196">
        <v>40238</v>
      </c>
      <c r="C21" s="197">
        <v>-800</v>
      </c>
      <c r="E21" s="199">
        <v>40401</v>
      </c>
      <c r="F21" s="174">
        <v>1587.5</v>
      </c>
      <c r="H21" s="195">
        <v>40609</v>
      </c>
      <c r="I21" s="174">
        <v>-75</v>
      </c>
      <c r="K21" s="195">
        <v>40786</v>
      </c>
      <c r="L21" s="174">
        <v>-737.5</v>
      </c>
      <c r="N21" s="199">
        <v>40955</v>
      </c>
      <c r="O21" s="174">
        <v>-775</v>
      </c>
      <c r="Q21" s="199">
        <v>41151</v>
      </c>
      <c r="R21" s="174">
        <v>-262.5</v>
      </c>
      <c r="T21" s="199">
        <v>36928</v>
      </c>
      <c r="U21" s="174">
        <v>-137.5</v>
      </c>
      <c r="W21" s="199">
        <v>37106</v>
      </c>
      <c r="X21" s="174">
        <v>-762.5</v>
      </c>
      <c r="Z21" s="199">
        <v>37302</v>
      </c>
      <c r="AA21" s="174">
        <v>-412.5</v>
      </c>
      <c r="AC21" s="199">
        <v>37484</v>
      </c>
      <c r="AD21" s="174">
        <v>-637.5</v>
      </c>
      <c r="AF21" s="199">
        <v>37753</v>
      </c>
      <c r="AG21" s="174">
        <v>-312.5</v>
      </c>
      <c r="AI21" s="199">
        <v>37875</v>
      </c>
      <c r="AJ21" s="174">
        <v>-525</v>
      </c>
      <c r="AL21" s="199">
        <v>38037</v>
      </c>
      <c r="AM21" s="174">
        <v>550</v>
      </c>
      <c r="AO21" s="195">
        <v>38222</v>
      </c>
      <c r="AP21" s="174">
        <v>-327.50205981427598</v>
      </c>
      <c r="AR21" s="199">
        <v>36928</v>
      </c>
      <c r="AS21" s="174">
        <v>-137.5</v>
      </c>
      <c r="AU21" s="216">
        <v>36942</v>
      </c>
      <c r="AV21" s="217">
        <v>7350</v>
      </c>
    </row>
    <row r="22" spans="2:48" x14ac:dyDescent="0.25">
      <c r="B22" s="196">
        <v>40238</v>
      </c>
      <c r="C22" s="197">
        <v>2875</v>
      </c>
      <c r="E22" s="199">
        <v>40408</v>
      </c>
      <c r="F22" s="174">
        <v>-137.5</v>
      </c>
      <c r="H22" s="195">
        <v>40627</v>
      </c>
      <c r="I22" s="174">
        <v>-771.80999114468705</v>
      </c>
      <c r="K22" s="195">
        <v>40787</v>
      </c>
      <c r="L22" s="174">
        <v>112.5</v>
      </c>
      <c r="N22" s="199">
        <v>40955</v>
      </c>
      <c r="O22" s="174">
        <v>-62.5</v>
      </c>
      <c r="Q22" s="199">
        <v>41151</v>
      </c>
      <c r="R22" s="174">
        <v>-312.5</v>
      </c>
      <c r="T22" s="199">
        <v>36928</v>
      </c>
      <c r="U22" s="174">
        <v>-825</v>
      </c>
      <c r="W22" s="199">
        <v>37106</v>
      </c>
      <c r="X22" s="174">
        <v>-587.5</v>
      </c>
      <c r="Z22" s="199">
        <v>37302</v>
      </c>
      <c r="AA22" s="174">
        <v>-237.5</v>
      </c>
      <c r="AC22" s="199">
        <v>37484</v>
      </c>
      <c r="AD22" s="174">
        <v>-225</v>
      </c>
      <c r="AF22" s="199">
        <v>37753</v>
      </c>
      <c r="AG22" s="174">
        <v>-250</v>
      </c>
      <c r="AI22" s="199">
        <v>37875</v>
      </c>
      <c r="AJ22" s="174">
        <v>-544.8393449352011</v>
      </c>
      <c r="AL22" s="199">
        <v>38040</v>
      </c>
      <c r="AM22" s="174">
        <v>-162.5</v>
      </c>
      <c r="AO22" s="195">
        <v>38222</v>
      </c>
      <c r="AP22" s="174">
        <v>-325</v>
      </c>
      <c r="AR22" s="199">
        <v>36928</v>
      </c>
      <c r="AS22" s="174">
        <v>-825</v>
      </c>
      <c r="AU22" s="216">
        <v>36956</v>
      </c>
      <c r="AV22" s="217">
        <v>-775</v>
      </c>
    </row>
    <row r="23" spans="2:48" x14ac:dyDescent="0.25">
      <c r="B23" s="196">
        <v>40260</v>
      </c>
      <c r="C23" s="197">
        <v>-125</v>
      </c>
      <c r="E23" s="199">
        <v>40408</v>
      </c>
      <c r="F23" s="174">
        <v>-525</v>
      </c>
      <c r="H23" s="195">
        <v>40627</v>
      </c>
      <c r="I23" s="174">
        <v>-675</v>
      </c>
      <c r="K23" s="195">
        <v>40787</v>
      </c>
      <c r="L23" s="174">
        <v>-2062.5</v>
      </c>
      <c r="N23" s="199">
        <v>40955</v>
      </c>
      <c r="O23" s="174">
        <v>4087.5</v>
      </c>
      <c r="Q23" s="199">
        <v>41151</v>
      </c>
      <c r="R23" s="174">
        <v>-675</v>
      </c>
      <c r="T23" s="199">
        <v>36929</v>
      </c>
      <c r="U23" s="174">
        <v>425</v>
      </c>
      <c r="W23" s="199">
        <v>37109</v>
      </c>
      <c r="X23" s="174">
        <v>-212.5</v>
      </c>
      <c r="Z23" s="199">
        <v>37302</v>
      </c>
      <c r="AA23" s="174">
        <v>2812.5</v>
      </c>
      <c r="AC23" s="199">
        <v>37484</v>
      </c>
      <c r="AD23" s="174">
        <v>-100</v>
      </c>
      <c r="AF23" s="199">
        <v>37754</v>
      </c>
      <c r="AG23" s="174">
        <v>-112.5</v>
      </c>
      <c r="AI23" s="199">
        <v>37876</v>
      </c>
      <c r="AJ23" s="174">
        <v>-337.5</v>
      </c>
      <c r="AL23" s="199">
        <v>38043</v>
      </c>
      <c r="AM23" s="174">
        <v>2000</v>
      </c>
      <c r="AO23" s="195">
        <v>38223</v>
      </c>
      <c r="AP23" s="174">
        <v>-375</v>
      </c>
      <c r="AR23" s="199">
        <v>36929</v>
      </c>
      <c r="AS23" s="174">
        <v>425</v>
      </c>
      <c r="AU23" s="216">
        <v>36957</v>
      </c>
      <c r="AV23" s="217">
        <v>-450</v>
      </c>
    </row>
    <row r="24" spans="2:48" x14ac:dyDescent="0.25">
      <c r="B24" s="196">
        <v>40287</v>
      </c>
      <c r="C24" s="197">
        <v>-712.5</v>
      </c>
      <c r="E24" s="199">
        <v>40408</v>
      </c>
      <c r="F24" s="174">
        <v>-275</v>
      </c>
      <c r="H24" s="195">
        <v>40631</v>
      </c>
      <c r="I24" s="174">
        <v>-710.57080951657099</v>
      </c>
      <c r="K24" s="195">
        <v>40787</v>
      </c>
      <c r="L24" s="174">
        <v>-650</v>
      </c>
      <c r="N24" s="199">
        <v>40962</v>
      </c>
      <c r="O24" s="174">
        <v>-75</v>
      </c>
      <c r="Q24" s="199">
        <v>41152</v>
      </c>
      <c r="R24" s="174">
        <v>-725</v>
      </c>
      <c r="T24" s="199">
        <v>36930</v>
      </c>
      <c r="U24" s="174">
        <v>-100</v>
      </c>
      <c r="W24" s="199">
        <v>37109</v>
      </c>
      <c r="X24" s="174">
        <v>550</v>
      </c>
      <c r="Z24" s="199">
        <v>37313</v>
      </c>
      <c r="AA24" s="174">
        <v>-575</v>
      </c>
      <c r="AC24" s="199">
        <v>37484</v>
      </c>
      <c r="AD24" s="174">
        <v>-725</v>
      </c>
      <c r="AF24" s="199">
        <v>37754</v>
      </c>
      <c r="AG24" s="174">
        <v>-462.5</v>
      </c>
      <c r="AI24" s="199">
        <v>37876</v>
      </c>
      <c r="AJ24" s="174">
        <v>-437.5</v>
      </c>
      <c r="AL24" s="199">
        <v>38049</v>
      </c>
      <c r="AM24" s="174">
        <v>-362.5</v>
      </c>
      <c r="AO24" s="195">
        <v>38254</v>
      </c>
      <c r="AP24" s="174">
        <v>-337.5</v>
      </c>
      <c r="AR24" s="199">
        <v>36930</v>
      </c>
      <c r="AS24" s="174">
        <v>-100</v>
      </c>
      <c r="AU24" s="216">
        <v>36958</v>
      </c>
      <c r="AV24" s="217">
        <v>9475</v>
      </c>
    </row>
    <row r="25" spans="2:48" x14ac:dyDescent="0.25">
      <c r="B25" s="196">
        <v>40288</v>
      </c>
      <c r="C25" s="197">
        <v>-250</v>
      </c>
      <c r="E25" s="199">
        <v>40408</v>
      </c>
      <c r="F25" s="174">
        <v>-275</v>
      </c>
      <c r="H25" s="195">
        <v>40631</v>
      </c>
      <c r="I25" s="174">
        <v>-250</v>
      </c>
      <c r="K25" s="195">
        <v>40788</v>
      </c>
      <c r="L25" s="174">
        <v>7875</v>
      </c>
      <c r="N25" s="199">
        <v>40962</v>
      </c>
      <c r="O25" s="174">
        <v>-375</v>
      </c>
      <c r="Q25" s="199">
        <v>41152</v>
      </c>
      <c r="R25" s="174">
        <v>-812.5</v>
      </c>
      <c r="T25" s="199">
        <v>36930</v>
      </c>
      <c r="U25" s="174">
        <v>-25</v>
      </c>
      <c r="W25" s="199">
        <v>37111</v>
      </c>
      <c r="X25" s="174">
        <v>5162.5</v>
      </c>
      <c r="Z25" s="199">
        <v>37314</v>
      </c>
      <c r="AA25" s="174">
        <v>6675</v>
      </c>
      <c r="AC25" s="199">
        <v>37487</v>
      </c>
      <c r="AD25" s="174">
        <v>-700</v>
      </c>
      <c r="AF25" s="199">
        <v>37754</v>
      </c>
      <c r="AG25" s="174">
        <v>-412.5</v>
      </c>
      <c r="AI25" s="199">
        <v>37876</v>
      </c>
      <c r="AJ25" s="174">
        <v>462.5</v>
      </c>
      <c r="AL25" s="199">
        <v>38049</v>
      </c>
      <c r="AM25" s="174">
        <v>-437.5</v>
      </c>
      <c r="AO25" s="195">
        <v>38254</v>
      </c>
      <c r="AP25" s="174">
        <v>-225</v>
      </c>
      <c r="AR25" s="199">
        <v>36930</v>
      </c>
      <c r="AS25" s="174">
        <v>-25</v>
      </c>
      <c r="AU25" s="216">
        <v>36977</v>
      </c>
      <c r="AV25" s="217">
        <v>325</v>
      </c>
    </row>
    <row r="26" spans="2:48" x14ac:dyDescent="0.25">
      <c r="B26" s="196">
        <v>40288</v>
      </c>
      <c r="C26" s="197">
        <v>-200</v>
      </c>
      <c r="E26" s="199">
        <v>40408</v>
      </c>
      <c r="F26" s="174">
        <v>-350</v>
      </c>
      <c r="H26" s="195">
        <v>40631</v>
      </c>
      <c r="I26" s="174">
        <v>5587.5</v>
      </c>
      <c r="K26" s="195">
        <v>40801</v>
      </c>
      <c r="L26" s="174">
        <v>-2300</v>
      </c>
      <c r="N26" s="199">
        <v>40962</v>
      </c>
      <c r="O26" s="174">
        <v>-137.5</v>
      </c>
      <c r="Q26" s="199">
        <v>41155</v>
      </c>
      <c r="R26" s="174">
        <v>-50</v>
      </c>
      <c r="T26" s="199">
        <v>36930</v>
      </c>
      <c r="U26" s="174">
        <v>525</v>
      </c>
      <c r="W26" s="199">
        <v>37127</v>
      </c>
      <c r="X26" s="174">
        <v>-75</v>
      </c>
      <c r="Z26" s="199">
        <v>37340</v>
      </c>
      <c r="AA26" s="174">
        <v>-225</v>
      </c>
      <c r="AC26" s="199">
        <v>37487</v>
      </c>
      <c r="AD26" s="174">
        <v>2162.5</v>
      </c>
      <c r="AF26" s="199">
        <v>37754</v>
      </c>
      <c r="AG26" s="174">
        <v>-175</v>
      </c>
      <c r="AI26" s="199">
        <v>37879</v>
      </c>
      <c r="AJ26" s="174">
        <v>-225</v>
      </c>
      <c r="AL26" s="199">
        <v>38051</v>
      </c>
      <c r="AM26" s="174">
        <v>312.5</v>
      </c>
      <c r="AO26" s="195">
        <v>38257</v>
      </c>
      <c r="AP26" s="174">
        <v>100</v>
      </c>
      <c r="AR26" s="199">
        <v>36930</v>
      </c>
      <c r="AS26" s="174">
        <v>525</v>
      </c>
      <c r="AU26" s="216">
        <v>36979</v>
      </c>
      <c r="AV26" s="217">
        <v>-1312.5</v>
      </c>
    </row>
    <row r="27" spans="2:48" x14ac:dyDescent="0.25">
      <c r="B27" s="196">
        <v>40288</v>
      </c>
      <c r="C27" s="197">
        <v>1037.5</v>
      </c>
      <c r="E27" s="199">
        <v>40409</v>
      </c>
      <c r="F27" s="174">
        <v>-762.71097619119246</v>
      </c>
      <c r="H27" s="195">
        <v>40648</v>
      </c>
      <c r="I27" s="174">
        <v>-612.5</v>
      </c>
      <c r="K27" s="195">
        <v>40808</v>
      </c>
      <c r="L27" s="174">
        <v>337.5</v>
      </c>
      <c r="N27" s="199">
        <v>40963</v>
      </c>
      <c r="O27" s="174">
        <v>-862.5</v>
      </c>
      <c r="Q27" s="199">
        <v>41156</v>
      </c>
      <c r="R27" s="174">
        <v>-237.5</v>
      </c>
      <c r="T27" s="199">
        <v>36931</v>
      </c>
      <c r="U27" s="174">
        <v>1325</v>
      </c>
      <c r="W27" s="199">
        <v>37131</v>
      </c>
      <c r="X27" s="174">
        <v>-237.5</v>
      </c>
      <c r="Z27" s="199">
        <v>37341</v>
      </c>
      <c r="AA27" s="174">
        <v>-237.5</v>
      </c>
      <c r="AC27" s="199">
        <v>37497</v>
      </c>
      <c r="AD27" s="174">
        <v>-962.5</v>
      </c>
      <c r="AF27" s="199">
        <v>37754</v>
      </c>
      <c r="AG27" s="174">
        <v>-362.5</v>
      </c>
      <c r="AI27" s="199">
        <v>37880</v>
      </c>
      <c r="AJ27" s="174">
        <v>275</v>
      </c>
      <c r="AL27" s="199">
        <v>38063</v>
      </c>
      <c r="AM27" s="174">
        <v>5162.5</v>
      </c>
      <c r="AO27" s="195">
        <v>38259</v>
      </c>
      <c r="AP27" s="174">
        <v>-287.5</v>
      </c>
      <c r="AR27" s="199">
        <v>36931</v>
      </c>
      <c r="AS27" s="174">
        <v>1325</v>
      </c>
      <c r="AU27" s="216">
        <v>36983</v>
      </c>
      <c r="AV27" s="217">
        <v>2837.5</v>
      </c>
    </row>
    <row r="28" spans="2:48" x14ac:dyDescent="0.25">
      <c r="B28" s="196">
        <v>40289</v>
      </c>
      <c r="C28" s="197">
        <v>-575</v>
      </c>
      <c r="E28" s="199">
        <v>40409</v>
      </c>
      <c r="F28" s="174">
        <v>-787.5</v>
      </c>
      <c r="H28" s="195">
        <v>40651</v>
      </c>
      <c r="I28" s="174">
        <v>-137.5</v>
      </c>
      <c r="K28" s="195">
        <v>40813</v>
      </c>
      <c r="L28" s="174">
        <v>150</v>
      </c>
      <c r="N28" s="199">
        <v>40963</v>
      </c>
      <c r="O28" s="174">
        <v>-987.5</v>
      </c>
      <c r="Q28" s="199">
        <v>41157</v>
      </c>
      <c r="R28" s="174">
        <v>-487.5</v>
      </c>
      <c r="T28" s="199">
        <v>36936</v>
      </c>
      <c r="U28" s="174">
        <v>500</v>
      </c>
      <c r="W28" s="199">
        <v>37131</v>
      </c>
      <c r="X28" s="174">
        <v>-575</v>
      </c>
      <c r="Z28" s="199">
        <v>37341</v>
      </c>
      <c r="AA28" s="174">
        <v>-262.5</v>
      </c>
      <c r="AC28" s="199">
        <v>37543</v>
      </c>
      <c r="AD28" s="174">
        <v>-275</v>
      </c>
      <c r="AF28" s="199">
        <v>37755</v>
      </c>
      <c r="AG28" s="174">
        <v>-262.5</v>
      </c>
      <c r="AI28" s="199">
        <v>37882</v>
      </c>
      <c r="AJ28" s="174">
        <v>-150</v>
      </c>
      <c r="AL28" s="199">
        <v>38076</v>
      </c>
      <c r="AM28" s="174">
        <v>-425</v>
      </c>
      <c r="AO28" s="195">
        <v>38259</v>
      </c>
      <c r="AP28" s="174">
        <v>-362.5</v>
      </c>
      <c r="AR28" s="199">
        <v>36936</v>
      </c>
      <c r="AS28" s="174">
        <v>500</v>
      </c>
      <c r="AU28" s="216">
        <v>36986</v>
      </c>
      <c r="AV28" s="217">
        <v>-1312.5</v>
      </c>
    </row>
    <row r="29" spans="2:48" x14ac:dyDescent="0.25">
      <c r="B29" s="196">
        <v>40290</v>
      </c>
      <c r="C29" s="197">
        <v>-650</v>
      </c>
      <c r="E29" s="199">
        <v>40409</v>
      </c>
      <c r="F29" s="174">
        <v>-800</v>
      </c>
      <c r="H29" s="195">
        <v>40651</v>
      </c>
      <c r="I29" s="174">
        <v>-700</v>
      </c>
      <c r="K29" s="195">
        <v>40819</v>
      </c>
      <c r="L29" s="174">
        <v>-1625</v>
      </c>
      <c r="N29" s="199">
        <v>40966</v>
      </c>
      <c r="O29" s="174">
        <v>-250</v>
      </c>
      <c r="Q29" s="199">
        <v>41157</v>
      </c>
      <c r="R29" s="174">
        <v>-751.97867098333973</v>
      </c>
      <c r="T29" s="199">
        <v>36938</v>
      </c>
      <c r="U29" s="174">
        <v>662.5</v>
      </c>
      <c r="W29" s="199">
        <v>37131</v>
      </c>
      <c r="X29" s="174">
        <v>-812.5</v>
      </c>
      <c r="Z29" s="199">
        <v>37342</v>
      </c>
      <c r="AA29" s="174">
        <v>-325</v>
      </c>
      <c r="AC29" s="199">
        <v>37543</v>
      </c>
      <c r="AD29" s="174">
        <v>887.5</v>
      </c>
      <c r="AF29" s="199">
        <v>37755</v>
      </c>
      <c r="AG29" s="174">
        <v>-387.5</v>
      </c>
      <c r="AI29" s="199">
        <v>37882</v>
      </c>
      <c r="AJ29" s="174">
        <v>-87.5</v>
      </c>
      <c r="AL29" s="199">
        <v>38077</v>
      </c>
      <c r="AM29" s="174">
        <v>-100</v>
      </c>
      <c r="AO29" s="195">
        <v>38260</v>
      </c>
      <c r="AP29" s="174">
        <v>-262.5</v>
      </c>
      <c r="AR29" s="199">
        <v>36938</v>
      </c>
      <c r="AS29" s="174">
        <v>662.5</v>
      </c>
      <c r="AU29" s="216">
        <v>36987</v>
      </c>
      <c r="AV29" s="217">
        <v>-2387.5</v>
      </c>
    </row>
    <row r="30" spans="2:48" x14ac:dyDescent="0.25">
      <c r="B30" s="196">
        <v>40290</v>
      </c>
      <c r="C30" s="197">
        <v>-262.5</v>
      </c>
      <c r="E30" s="199">
        <v>40409</v>
      </c>
      <c r="F30" s="174">
        <v>2750</v>
      </c>
      <c r="H30" s="195">
        <v>40652</v>
      </c>
      <c r="I30" s="174">
        <v>-1512.5</v>
      </c>
      <c r="K30" s="195">
        <v>40819</v>
      </c>
      <c r="L30" s="174">
        <v>937.5</v>
      </c>
      <c r="N30" s="199">
        <v>40966</v>
      </c>
      <c r="O30" s="174">
        <v>-862.5</v>
      </c>
      <c r="Q30" s="199">
        <v>41157</v>
      </c>
      <c r="R30" s="174">
        <v>-375</v>
      </c>
      <c r="T30" s="199">
        <v>36942</v>
      </c>
      <c r="U30" s="174">
        <v>7350</v>
      </c>
      <c r="W30" s="199">
        <v>37131</v>
      </c>
      <c r="X30" s="174">
        <v>887.5</v>
      </c>
      <c r="Z30" s="199">
        <v>37342</v>
      </c>
      <c r="AA30" s="174">
        <v>-500</v>
      </c>
      <c r="AC30" s="199">
        <v>37544</v>
      </c>
      <c r="AD30" s="174">
        <v>1862.5</v>
      </c>
      <c r="AF30" s="199">
        <v>37755</v>
      </c>
      <c r="AG30" s="174">
        <v>-250</v>
      </c>
      <c r="AI30" s="199">
        <v>37882</v>
      </c>
      <c r="AJ30" s="174">
        <v>237.5</v>
      </c>
      <c r="AL30" s="199">
        <v>38077</v>
      </c>
      <c r="AM30" s="174">
        <v>-450</v>
      </c>
      <c r="AO30" s="195">
        <v>38260</v>
      </c>
      <c r="AP30" s="174">
        <v>-350</v>
      </c>
      <c r="AR30" s="199">
        <v>36942</v>
      </c>
      <c r="AS30" s="174">
        <v>7350</v>
      </c>
      <c r="AU30" s="216">
        <v>36990</v>
      </c>
      <c r="AV30" s="217">
        <v>3100</v>
      </c>
    </row>
    <row r="31" spans="2:48" x14ac:dyDescent="0.25">
      <c r="B31" s="196">
        <v>40291</v>
      </c>
      <c r="C31" s="197">
        <v>2275</v>
      </c>
      <c r="E31" s="199">
        <v>40422</v>
      </c>
      <c r="F31" s="174">
        <v>2525</v>
      </c>
      <c r="H31" s="195">
        <v>40653</v>
      </c>
      <c r="I31" s="174">
        <v>8575</v>
      </c>
      <c r="K31" s="195">
        <v>40822</v>
      </c>
      <c r="L31" s="174">
        <v>-1500</v>
      </c>
      <c r="N31" s="199">
        <v>40966</v>
      </c>
      <c r="O31" s="174">
        <v>50</v>
      </c>
      <c r="Q31" s="199">
        <v>41157</v>
      </c>
      <c r="R31" s="174">
        <v>-834.2549535705075</v>
      </c>
      <c r="T31" s="199">
        <v>36956</v>
      </c>
      <c r="U31" s="174">
        <v>-212.5</v>
      </c>
      <c r="W31" s="199">
        <v>37132</v>
      </c>
      <c r="X31" s="174">
        <v>-937.5</v>
      </c>
      <c r="Z31" s="199">
        <v>37343</v>
      </c>
      <c r="AA31" s="174">
        <v>162.5</v>
      </c>
      <c r="AC31" s="199">
        <v>37568</v>
      </c>
      <c r="AD31" s="174">
        <v>-1000</v>
      </c>
      <c r="AF31" s="199">
        <v>37755</v>
      </c>
      <c r="AG31" s="174">
        <v>-362.5</v>
      </c>
      <c r="AI31" s="199">
        <v>37883</v>
      </c>
      <c r="AJ31" s="174">
        <v>-512.5</v>
      </c>
      <c r="AL31" s="199">
        <v>38104</v>
      </c>
      <c r="AM31" s="174">
        <v>1962.5</v>
      </c>
      <c r="AO31" s="195">
        <v>38261</v>
      </c>
      <c r="AP31" s="174">
        <v>3112.5</v>
      </c>
      <c r="AR31" s="199">
        <v>36956</v>
      </c>
      <c r="AS31" s="174">
        <v>-212.5</v>
      </c>
      <c r="AU31" s="216">
        <v>37007</v>
      </c>
      <c r="AV31" s="217">
        <v>-825</v>
      </c>
    </row>
    <row r="32" spans="2:48" x14ac:dyDescent="0.25">
      <c r="B32" s="196">
        <v>40296</v>
      </c>
      <c r="C32" s="197">
        <v>62.5</v>
      </c>
      <c r="E32" s="199">
        <v>40438</v>
      </c>
      <c r="F32" s="174">
        <v>-600</v>
      </c>
      <c r="H32" s="195">
        <v>40676</v>
      </c>
      <c r="I32" s="174">
        <v>-812.5</v>
      </c>
      <c r="K32" s="195">
        <v>40822</v>
      </c>
      <c r="L32" s="174">
        <v>8850</v>
      </c>
      <c r="N32" s="199">
        <v>40967</v>
      </c>
      <c r="O32" s="174">
        <v>-900</v>
      </c>
      <c r="Q32" s="199">
        <v>41157</v>
      </c>
      <c r="R32" s="174">
        <v>-350</v>
      </c>
      <c r="T32" s="199">
        <v>36956</v>
      </c>
      <c r="U32" s="174">
        <v>-562.5</v>
      </c>
      <c r="W32" s="199">
        <v>37133</v>
      </c>
      <c r="X32" s="174">
        <v>-662.5</v>
      </c>
      <c r="Z32" s="199">
        <v>37348</v>
      </c>
      <c r="AA32" s="174">
        <v>-575</v>
      </c>
      <c r="AC32" s="199">
        <v>37568</v>
      </c>
      <c r="AD32" s="174">
        <v>975</v>
      </c>
      <c r="AF32" s="199">
        <v>37756</v>
      </c>
      <c r="AG32" s="174">
        <v>-200</v>
      </c>
      <c r="AI32" s="199">
        <v>37886</v>
      </c>
      <c r="AJ32" s="174">
        <v>1750</v>
      </c>
      <c r="AL32" s="199">
        <v>38110</v>
      </c>
      <c r="AM32" s="174">
        <v>612.5</v>
      </c>
      <c r="AO32" s="195">
        <v>38272</v>
      </c>
      <c r="AP32" s="174">
        <v>-737.5</v>
      </c>
      <c r="AR32" s="199">
        <v>36956</v>
      </c>
      <c r="AS32" s="174">
        <v>-562.5</v>
      </c>
      <c r="AU32" s="216">
        <v>37008</v>
      </c>
      <c r="AV32" s="217">
        <v>1362.5</v>
      </c>
    </row>
    <row r="33" spans="2:48" x14ac:dyDescent="0.25">
      <c r="B33" s="196">
        <v>40310</v>
      </c>
      <c r="C33" s="197">
        <v>450</v>
      </c>
      <c r="E33" s="199">
        <v>40441</v>
      </c>
      <c r="F33" s="174">
        <v>-112.5</v>
      </c>
      <c r="H33" s="195">
        <v>40676</v>
      </c>
      <c r="I33" s="174">
        <v>-475</v>
      </c>
      <c r="K33" s="195">
        <v>40848</v>
      </c>
      <c r="L33" s="174">
        <v>-1750</v>
      </c>
      <c r="N33" s="199">
        <v>40967</v>
      </c>
      <c r="O33" s="174">
        <v>1025</v>
      </c>
      <c r="Q33" s="199">
        <v>41157</v>
      </c>
      <c r="R33" s="174">
        <v>-587.5</v>
      </c>
      <c r="T33" s="199">
        <v>36957</v>
      </c>
      <c r="U33" s="174">
        <v>-450</v>
      </c>
      <c r="W33" s="199">
        <v>37133</v>
      </c>
      <c r="X33" s="174">
        <v>2587.5</v>
      </c>
      <c r="Z33" s="199">
        <v>37348</v>
      </c>
      <c r="AA33" s="174">
        <v>-450</v>
      </c>
      <c r="AC33" s="199">
        <v>37575</v>
      </c>
      <c r="AD33" s="174">
        <v>-912.5</v>
      </c>
      <c r="AF33" s="199">
        <v>37756</v>
      </c>
      <c r="AG33" s="174">
        <v>-175</v>
      </c>
      <c r="AI33" s="199">
        <v>37901</v>
      </c>
      <c r="AJ33" s="174">
        <v>200</v>
      </c>
      <c r="AL33" s="199">
        <v>38131</v>
      </c>
      <c r="AM33" s="174">
        <v>-162.5</v>
      </c>
      <c r="AO33" s="195">
        <v>38273</v>
      </c>
      <c r="AP33" s="174">
        <v>-137.5</v>
      </c>
      <c r="AR33" s="199">
        <v>36957</v>
      </c>
      <c r="AS33" s="174">
        <v>-450</v>
      </c>
      <c r="AU33" s="216">
        <v>37014</v>
      </c>
      <c r="AV33" s="217">
        <v>-525</v>
      </c>
    </row>
    <row r="34" spans="2:48" x14ac:dyDescent="0.25">
      <c r="B34" s="196">
        <v>40315</v>
      </c>
      <c r="C34" s="197">
        <v>-437.5</v>
      </c>
      <c r="E34" s="199">
        <v>40441</v>
      </c>
      <c r="F34" s="174">
        <v>375</v>
      </c>
      <c r="H34" s="195">
        <v>40676</v>
      </c>
      <c r="I34" s="174">
        <v>-87.5</v>
      </c>
      <c r="K34" s="195">
        <v>40849</v>
      </c>
      <c r="L34" s="174">
        <v>-1600</v>
      </c>
      <c r="N34" s="199">
        <v>40969</v>
      </c>
      <c r="O34" s="174">
        <v>-162.5</v>
      </c>
      <c r="Q34" s="199">
        <v>41157</v>
      </c>
      <c r="R34" s="174">
        <v>-325</v>
      </c>
      <c r="T34" s="199">
        <v>36958</v>
      </c>
      <c r="U34" s="174">
        <v>-262.5</v>
      </c>
      <c r="W34" s="199">
        <v>37160</v>
      </c>
      <c r="X34" s="174">
        <v>-312.5</v>
      </c>
      <c r="Z34" s="199">
        <v>37349</v>
      </c>
      <c r="AA34" s="174">
        <v>-462.5</v>
      </c>
      <c r="AC34" s="199">
        <v>37575</v>
      </c>
      <c r="AD34" s="174">
        <v>-872.29202804596753</v>
      </c>
      <c r="AF34" s="199">
        <v>37756</v>
      </c>
      <c r="AG34" s="174">
        <v>-137.5</v>
      </c>
      <c r="AI34" s="199">
        <v>37902</v>
      </c>
      <c r="AJ34" s="174">
        <v>-512.5</v>
      </c>
      <c r="AL34" s="199">
        <v>38131</v>
      </c>
      <c r="AM34" s="174">
        <v>-137.5</v>
      </c>
      <c r="AO34" s="195">
        <v>38273</v>
      </c>
      <c r="AP34" s="174">
        <v>-325</v>
      </c>
      <c r="AR34" s="199">
        <v>36958</v>
      </c>
      <c r="AS34" s="174">
        <v>-262.5</v>
      </c>
      <c r="AU34" s="216">
        <v>37015</v>
      </c>
      <c r="AV34" s="217">
        <v>-1537.5</v>
      </c>
    </row>
    <row r="35" spans="2:48" x14ac:dyDescent="0.25">
      <c r="B35" s="196">
        <v>40315</v>
      </c>
      <c r="C35" s="197">
        <v>-475</v>
      </c>
      <c r="E35" s="199">
        <v>40443</v>
      </c>
      <c r="F35" s="174">
        <v>-275</v>
      </c>
      <c r="H35" s="195">
        <v>40680</v>
      </c>
      <c r="I35" s="174">
        <v>-875</v>
      </c>
      <c r="K35" s="195">
        <v>40850</v>
      </c>
      <c r="L35" s="174">
        <v>-1500</v>
      </c>
      <c r="N35" s="199">
        <v>40969</v>
      </c>
      <c r="O35" s="174">
        <v>312.5</v>
      </c>
      <c r="Q35" s="199">
        <v>41157</v>
      </c>
      <c r="R35" s="174">
        <v>-300</v>
      </c>
      <c r="T35" s="199">
        <v>36958</v>
      </c>
      <c r="U35" s="174">
        <v>-275</v>
      </c>
      <c r="W35" s="199">
        <v>37160</v>
      </c>
      <c r="X35" s="174">
        <v>-1175</v>
      </c>
      <c r="Z35" s="199">
        <v>37349</v>
      </c>
      <c r="AA35" s="174">
        <v>-187.5</v>
      </c>
      <c r="AC35" s="199">
        <v>37578</v>
      </c>
      <c r="AD35" s="174">
        <v>-362.5</v>
      </c>
      <c r="AF35" s="199">
        <v>37756</v>
      </c>
      <c r="AG35" s="174">
        <v>975</v>
      </c>
      <c r="AI35" s="199">
        <v>37902</v>
      </c>
      <c r="AJ35" s="174">
        <v>-162.5</v>
      </c>
      <c r="AL35" s="199">
        <v>38132</v>
      </c>
      <c r="AM35" s="174">
        <v>-137.5</v>
      </c>
      <c r="AO35" s="195">
        <v>38273</v>
      </c>
      <c r="AP35" s="174">
        <v>687.5</v>
      </c>
      <c r="AR35" s="199">
        <v>36958</v>
      </c>
      <c r="AS35" s="174">
        <v>-275</v>
      </c>
      <c r="AU35" s="216">
        <v>37018</v>
      </c>
      <c r="AV35" s="217">
        <v>-1275</v>
      </c>
    </row>
    <row r="36" spans="2:48" x14ac:dyDescent="0.25">
      <c r="B36" s="196">
        <v>40315</v>
      </c>
      <c r="C36" s="197">
        <v>-1612.5</v>
      </c>
      <c r="E36" s="199">
        <v>40443</v>
      </c>
      <c r="F36" s="174">
        <v>-125</v>
      </c>
      <c r="H36" s="195">
        <v>40680</v>
      </c>
      <c r="I36" s="174">
        <v>-937.68040856805328</v>
      </c>
      <c r="K36" s="195">
        <v>40851</v>
      </c>
      <c r="L36" s="174">
        <v>-387.5</v>
      </c>
      <c r="N36" s="199">
        <v>40970</v>
      </c>
      <c r="O36" s="174">
        <v>-412.5</v>
      </c>
      <c r="Q36" s="199">
        <v>41158</v>
      </c>
      <c r="R36" s="174">
        <v>5050</v>
      </c>
      <c r="T36" s="199">
        <v>36958</v>
      </c>
      <c r="U36" s="174">
        <v>-250</v>
      </c>
      <c r="W36" s="199">
        <v>37161</v>
      </c>
      <c r="X36" s="174">
        <v>-550</v>
      </c>
      <c r="Z36" s="199">
        <v>37349</v>
      </c>
      <c r="AA36" s="174">
        <v>800</v>
      </c>
      <c r="AC36" s="199">
        <v>37580</v>
      </c>
      <c r="AD36" s="174">
        <v>-637.5</v>
      </c>
      <c r="AF36" s="199">
        <v>37760</v>
      </c>
      <c r="AG36" s="174">
        <v>2112.5</v>
      </c>
      <c r="AI36" s="199">
        <v>37903</v>
      </c>
      <c r="AJ36" s="174">
        <v>-620.80891339687696</v>
      </c>
      <c r="AL36" s="199">
        <v>38133</v>
      </c>
      <c r="AM36" s="174">
        <v>-425</v>
      </c>
      <c r="AO36" s="195">
        <v>38280</v>
      </c>
      <c r="AP36" s="174">
        <v>-412.5</v>
      </c>
      <c r="AR36" s="199">
        <v>36958</v>
      </c>
      <c r="AS36" s="174">
        <v>-250</v>
      </c>
      <c r="AU36" s="216">
        <v>37019</v>
      </c>
      <c r="AV36" s="217">
        <v>-1237.5</v>
      </c>
    </row>
    <row r="37" spans="2:48" x14ac:dyDescent="0.25">
      <c r="B37" s="196">
        <v>40316</v>
      </c>
      <c r="C37" s="197">
        <v>-1200</v>
      </c>
      <c r="E37" s="199">
        <v>40443</v>
      </c>
      <c r="F37" s="174">
        <v>-200</v>
      </c>
      <c r="H37" s="195">
        <v>40680</v>
      </c>
      <c r="I37" s="174">
        <v>-37.5</v>
      </c>
      <c r="K37" s="195">
        <v>40851</v>
      </c>
      <c r="L37" s="174">
        <v>-137.5</v>
      </c>
      <c r="N37" s="199">
        <v>40973</v>
      </c>
      <c r="O37" s="174">
        <v>-775</v>
      </c>
      <c r="Q37" s="199">
        <v>41179</v>
      </c>
      <c r="R37" s="174">
        <v>-150</v>
      </c>
      <c r="T37" s="199">
        <v>36958</v>
      </c>
      <c r="U37" s="174">
        <v>10262.5</v>
      </c>
      <c r="W37" s="199">
        <v>37161</v>
      </c>
      <c r="X37" s="174">
        <v>-450</v>
      </c>
      <c r="Z37" s="199">
        <v>37351</v>
      </c>
      <c r="AA37" s="174">
        <v>-450</v>
      </c>
      <c r="AC37" s="199">
        <v>37580</v>
      </c>
      <c r="AD37" s="174">
        <v>-112.5</v>
      </c>
      <c r="AF37" s="199">
        <v>37770</v>
      </c>
      <c r="AG37" s="174">
        <v>-87.5</v>
      </c>
      <c r="AI37" s="199">
        <v>37903</v>
      </c>
      <c r="AJ37" s="174">
        <v>1200</v>
      </c>
      <c r="AL37" s="199">
        <v>38135</v>
      </c>
      <c r="AM37" s="174">
        <v>487.5</v>
      </c>
      <c r="AO37" s="195">
        <v>38289</v>
      </c>
      <c r="AP37" s="174">
        <v>1625</v>
      </c>
      <c r="AR37" s="199">
        <v>36958</v>
      </c>
      <c r="AS37" s="174">
        <v>10262.5</v>
      </c>
      <c r="AU37" s="216">
        <v>37020</v>
      </c>
      <c r="AV37" s="217">
        <v>-750</v>
      </c>
    </row>
    <row r="38" spans="2:48" x14ac:dyDescent="0.25">
      <c r="B38" s="196">
        <v>40317</v>
      </c>
      <c r="C38" s="197">
        <v>-1125</v>
      </c>
      <c r="E38" s="199">
        <v>40444</v>
      </c>
      <c r="F38" s="174">
        <v>-300</v>
      </c>
      <c r="H38" s="195">
        <v>40683</v>
      </c>
      <c r="I38" s="174">
        <v>-787.5</v>
      </c>
      <c r="K38" s="195">
        <v>40854</v>
      </c>
      <c r="L38" s="174">
        <v>-1725</v>
      </c>
      <c r="N38" s="199">
        <v>40973</v>
      </c>
      <c r="O38" s="174">
        <v>-237.5</v>
      </c>
      <c r="Q38" s="199">
        <v>41179</v>
      </c>
      <c r="R38" s="174">
        <v>-62.5</v>
      </c>
      <c r="T38" s="199">
        <v>36977</v>
      </c>
      <c r="U38" s="174">
        <v>325</v>
      </c>
      <c r="W38" s="199">
        <v>37183</v>
      </c>
      <c r="X38" s="174">
        <v>-525</v>
      </c>
      <c r="Z38" s="199">
        <v>37351</v>
      </c>
      <c r="AA38" s="174">
        <v>1212.5</v>
      </c>
      <c r="AC38" s="199">
        <v>37580</v>
      </c>
      <c r="AD38" s="174">
        <v>3300</v>
      </c>
      <c r="AF38" s="199">
        <v>37796</v>
      </c>
      <c r="AG38" s="174">
        <v>-162.5</v>
      </c>
      <c r="AI38" s="199">
        <v>37918</v>
      </c>
      <c r="AJ38" s="174">
        <v>-275</v>
      </c>
      <c r="AL38" s="199">
        <v>38153</v>
      </c>
      <c r="AM38" s="174">
        <v>-325</v>
      </c>
      <c r="AO38" s="195">
        <v>38314</v>
      </c>
      <c r="AP38" s="174">
        <v>-200</v>
      </c>
      <c r="AR38" s="199">
        <v>36977</v>
      </c>
      <c r="AS38" s="174">
        <v>325</v>
      </c>
      <c r="AU38" s="216">
        <v>37021</v>
      </c>
      <c r="AV38" s="217">
        <v>-275</v>
      </c>
    </row>
    <row r="39" spans="2:48" x14ac:dyDescent="0.25">
      <c r="B39" s="196">
        <v>40317</v>
      </c>
      <c r="C39" s="197">
        <v>6000</v>
      </c>
      <c r="E39" s="199">
        <v>40444</v>
      </c>
      <c r="F39" s="174">
        <v>-550</v>
      </c>
      <c r="H39" s="195">
        <v>40683</v>
      </c>
      <c r="I39" s="174">
        <v>4537.5</v>
      </c>
      <c r="K39" s="195">
        <v>40854</v>
      </c>
      <c r="L39" s="174">
        <v>-1075</v>
      </c>
      <c r="N39" s="199">
        <v>40973</v>
      </c>
      <c r="O39" s="174">
        <v>-884.11978819665364</v>
      </c>
      <c r="Q39" s="199">
        <v>41179</v>
      </c>
      <c r="R39" s="174">
        <v>-562.5</v>
      </c>
      <c r="T39" s="199">
        <v>36979</v>
      </c>
      <c r="U39" s="174">
        <v>-1062.5</v>
      </c>
      <c r="W39" s="199">
        <v>37186</v>
      </c>
      <c r="X39" s="174">
        <v>4787.5</v>
      </c>
      <c r="Z39" s="199">
        <v>37362</v>
      </c>
      <c r="AA39" s="174">
        <v>725</v>
      </c>
      <c r="AC39" s="199">
        <v>37596</v>
      </c>
      <c r="AD39" s="174">
        <v>2062.5</v>
      </c>
      <c r="AF39" s="199">
        <v>37797</v>
      </c>
      <c r="AG39" s="174">
        <v>-587.5</v>
      </c>
      <c r="AI39" s="199">
        <v>37921</v>
      </c>
      <c r="AJ39" s="174">
        <v>2437.5</v>
      </c>
      <c r="AL39" s="199">
        <v>38155</v>
      </c>
      <c r="AM39" s="174">
        <v>712.5</v>
      </c>
      <c r="AO39" s="195">
        <v>38314</v>
      </c>
      <c r="AP39" s="174">
        <v>-350</v>
      </c>
      <c r="AR39" s="199">
        <v>36979</v>
      </c>
      <c r="AS39" s="174">
        <v>-1062.5</v>
      </c>
      <c r="AU39" s="216">
        <v>37025</v>
      </c>
      <c r="AV39" s="217">
        <v>500</v>
      </c>
    </row>
    <row r="40" spans="2:48" x14ac:dyDescent="0.25">
      <c r="B40" s="196">
        <v>40326</v>
      </c>
      <c r="C40" s="197">
        <v>-962.5</v>
      </c>
      <c r="E40" s="199">
        <v>40444</v>
      </c>
      <c r="F40" s="174">
        <v>525</v>
      </c>
      <c r="H40" s="195">
        <v>40695</v>
      </c>
      <c r="I40" s="174">
        <v>-637.5</v>
      </c>
      <c r="K40" s="195">
        <v>40854</v>
      </c>
      <c r="L40" s="174">
        <v>-487.5</v>
      </c>
      <c r="N40" s="199">
        <v>40973</v>
      </c>
      <c r="O40" s="174">
        <v>3812.5</v>
      </c>
      <c r="Q40" s="199">
        <v>41179</v>
      </c>
      <c r="R40" s="174">
        <v>0</v>
      </c>
      <c r="T40" s="199">
        <v>36979</v>
      </c>
      <c r="U40" s="174">
        <v>-425</v>
      </c>
      <c r="W40" s="199">
        <v>37194</v>
      </c>
      <c r="X40" s="174">
        <v>250</v>
      </c>
      <c r="Z40" s="199">
        <v>37364</v>
      </c>
      <c r="AA40" s="174">
        <v>-200</v>
      </c>
      <c r="AF40" s="199">
        <v>37797</v>
      </c>
      <c r="AG40" s="174">
        <v>-175</v>
      </c>
      <c r="AI40" s="199">
        <v>37943</v>
      </c>
      <c r="AJ40" s="174">
        <v>-337.5</v>
      </c>
      <c r="AL40" s="199">
        <v>38161</v>
      </c>
      <c r="AM40" s="174">
        <v>-212.5</v>
      </c>
      <c r="AO40" s="195">
        <v>38315</v>
      </c>
      <c r="AP40" s="174">
        <v>-225</v>
      </c>
      <c r="AR40" s="199">
        <v>36979</v>
      </c>
      <c r="AS40" s="174">
        <v>-425</v>
      </c>
      <c r="AU40" s="216">
        <v>37026</v>
      </c>
      <c r="AV40" s="217">
        <v>950</v>
      </c>
    </row>
    <row r="41" spans="2:48" x14ac:dyDescent="0.25">
      <c r="B41" s="196">
        <v>40326</v>
      </c>
      <c r="C41" s="197">
        <v>-962.5</v>
      </c>
      <c r="E41" s="199">
        <v>40445</v>
      </c>
      <c r="F41" s="174">
        <v>-500</v>
      </c>
      <c r="H41" s="195">
        <v>40695</v>
      </c>
      <c r="I41" s="174">
        <v>-900</v>
      </c>
      <c r="K41" s="195">
        <v>40854</v>
      </c>
      <c r="L41" s="174">
        <v>-1625</v>
      </c>
      <c r="N41" s="199">
        <v>40977</v>
      </c>
      <c r="O41" s="174">
        <v>7650</v>
      </c>
      <c r="Q41" s="199">
        <v>41180</v>
      </c>
      <c r="R41" s="174">
        <v>287.5</v>
      </c>
      <c r="T41" s="199">
        <v>36979</v>
      </c>
      <c r="U41" s="174">
        <v>-375</v>
      </c>
      <c r="W41" s="199">
        <v>37197</v>
      </c>
      <c r="X41" s="174">
        <v>-575</v>
      </c>
      <c r="Z41" s="199">
        <v>37364</v>
      </c>
      <c r="AA41" s="174">
        <v>-200</v>
      </c>
      <c r="AF41" s="199">
        <v>37798</v>
      </c>
      <c r="AG41" s="174">
        <v>-250</v>
      </c>
      <c r="AI41" s="199">
        <v>37943</v>
      </c>
      <c r="AJ41" s="174">
        <v>-62.5</v>
      </c>
      <c r="AL41" s="199">
        <v>38161</v>
      </c>
      <c r="AM41" s="174">
        <v>-125</v>
      </c>
      <c r="AO41" s="195">
        <v>38315</v>
      </c>
      <c r="AP41" s="174">
        <v>-62.5</v>
      </c>
      <c r="AR41" s="199">
        <v>36979</v>
      </c>
      <c r="AS41" s="174">
        <v>-375</v>
      </c>
      <c r="AU41" s="216">
        <v>37028</v>
      </c>
      <c r="AV41" s="217">
        <v>-1537.5</v>
      </c>
    </row>
    <row r="42" spans="2:48" x14ac:dyDescent="0.25">
      <c r="B42" s="196">
        <v>40329</v>
      </c>
      <c r="C42" s="197">
        <v>-937.5</v>
      </c>
      <c r="E42" s="199">
        <v>40449</v>
      </c>
      <c r="F42" s="174">
        <v>-87.5</v>
      </c>
      <c r="H42" s="195">
        <v>40695</v>
      </c>
      <c r="I42" s="174">
        <v>2062.5</v>
      </c>
      <c r="K42" s="195">
        <v>40855</v>
      </c>
      <c r="L42" s="174">
        <v>-1541.0761055164585</v>
      </c>
      <c r="N42" s="199">
        <v>40989</v>
      </c>
      <c r="O42" s="174">
        <v>-362.5</v>
      </c>
      <c r="Q42" s="199">
        <v>41184</v>
      </c>
      <c r="R42" s="174">
        <v>-775</v>
      </c>
      <c r="T42" s="199">
        <v>36979</v>
      </c>
      <c r="U42" s="174">
        <v>-375</v>
      </c>
      <c r="W42" s="199">
        <v>37197</v>
      </c>
      <c r="X42" s="174">
        <v>-875</v>
      </c>
      <c r="Z42" s="199">
        <v>37364</v>
      </c>
      <c r="AA42" s="174">
        <v>-762.5</v>
      </c>
      <c r="AF42" s="199">
        <v>37798</v>
      </c>
      <c r="AG42" s="174">
        <v>-25</v>
      </c>
      <c r="AI42" s="199">
        <v>37943</v>
      </c>
      <c r="AJ42" s="174">
        <v>-275</v>
      </c>
      <c r="AL42" s="199">
        <v>38161</v>
      </c>
      <c r="AM42" s="174">
        <v>-225</v>
      </c>
      <c r="AO42" s="195">
        <v>38315</v>
      </c>
      <c r="AP42" s="174">
        <v>-87.5</v>
      </c>
      <c r="AR42" s="199">
        <v>36979</v>
      </c>
      <c r="AS42" s="174">
        <v>-375</v>
      </c>
      <c r="AU42" s="216">
        <v>37029</v>
      </c>
      <c r="AV42" s="217">
        <v>-762.5</v>
      </c>
    </row>
    <row r="43" spans="2:48" x14ac:dyDescent="0.25">
      <c r="B43" s="196">
        <v>40330</v>
      </c>
      <c r="C43" s="197">
        <v>-762.5</v>
      </c>
      <c r="E43" s="199">
        <v>40449</v>
      </c>
      <c r="F43" s="174">
        <v>-750</v>
      </c>
      <c r="H43" s="195">
        <v>40704</v>
      </c>
      <c r="I43" s="174">
        <v>-362.5</v>
      </c>
      <c r="K43" s="195">
        <v>40855</v>
      </c>
      <c r="L43" s="174">
        <v>-325</v>
      </c>
      <c r="N43" s="199">
        <v>40989</v>
      </c>
      <c r="O43" s="174">
        <v>-112.5</v>
      </c>
      <c r="Q43" s="199">
        <v>41184</v>
      </c>
      <c r="R43" s="174">
        <v>-387.5</v>
      </c>
      <c r="T43" s="199">
        <v>36979</v>
      </c>
      <c r="U43" s="174">
        <v>-387.5</v>
      </c>
      <c r="W43" s="199">
        <v>37197</v>
      </c>
      <c r="X43" s="174">
        <v>-900</v>
      </c>
      <c r="Z43" s="199">
        <v>37365</v>
      </c>
      <c r="AA43" s="174">
        <v>-500</v>
      </c>
      <c r="AF43" s="199">
        <v>37802</v>
      </c>
      <c r="AG43" s="174">
        <v>-525</v>
      </c>
      <c r="AI43" s="199">
        <v>37943</v>
      </c>
      <c r="AJ43" s="174">
        <v>662.5</v>
      </c>
      <c r="AL43" s="199">
        <v>38161</v>
      </c>
      <c r="AM43" s="174">
        <v>-350</v>
      </c>
      <c r="AO43" s="195">
        <v>38316</v>
      </c>
      <c r="AP43" s="174">
        <v>62.5</v>
      </c>
      <c r="AR43" s="199">
        <v>36979</v>
      </c>
      <c r="AS43" s="174">
        <v>-387.5</v>
      </c>
      <c r="AU43" s="216">
        <v>37032</v>
      </c>
      <c r="AV43" s="217">
        <v>962.5</v>
      </c>
    </row>
    <row r="44" spans="2:48" x14ac:dyDescent="0.25">
      <c r="B44" s="196">
        <v>40330</v>
      </c>
      <c r="C44" s="197">
        <v>-825</v>
      </c>
      <c r="E44" s="199">
        <v>40449</v>
      </c>
      <c r="F44" s="174">
        <v>-450</v>
      </c>
      <c r="H44" s="195">
        <v>40707</v>
      </c>
      <c r="I44" s="174">
        <v>-1512.5</v>
      </c>
      <c r="K44" s="195">
        <v>40856</v>
      </c>
      <c r="L44" s="174">
        <v>-137.5</v>
      </c>
      <c r="N44" s="199">
        <v>40990</v>
      </c>
      <c r="O44" s="174">
        <v>-525</v>
      </c>
      <c r="Q44" s="199">
        <v>41185</v>
      </c>
      <c r="R44" s="174">
        <v>-837.5</v>
      </c>
      <c r="T44" s="199">
        <v>36979</v>
      </c>
      <c r="U44" s="174">
        <v>1312.5</v>
      </c>
      <c r="W44" s="199">
        <v>37197</v>
      </c>
      <c r="X44" s="174">
        <v>-262.5</v>
      </c>
      <c r="Z44" s="199">
        <v>37365</v>
      </c>
      <c r="AA44" s="174">
        <v>-487.5</v>
      </c>
      <c r="AF44" s="199">
        <v>37802</v>
      </c>
      <c r="AG44" s="174">
        <v>-250</v>
      </c>
      <c r="AI44" s="199">
        <v>37950</v>
      </c>
      <c r="AJ44" s="174">
        <v>-512.5</v>
      </c>
      <c r="AL44" s="199">
        <v>38161</v>
      </c>
      <c r="AM44" s="174">
        <v>-87.5</v>
      </c>
      <c r="AO44" s="195">
        <v>38317</v>
      </c>
      <c r="AP44" s="174">
        <v>-87.5</v>
      </c>
      <c r="AR44" s="199">
        <v>36979</v>
      </c>
      <c r="AS44" s="174">
        <v>1312.5</v>
      </c>
      <c r="AU44" s="216">
        <v>37039</v>
      </c>
      <c r="AV44" s="217">
        <v>-275</v>
      </c>
    </row>
    <row r="45" spans="2:48" x14ac:dyDescent="0.25">
      <c r="B45" s="196">
        <v>40331</v>
      </c>
      <c r="C45" s="197">
        <v>-762.5</v>
      </c>
      <c r="E45" s="199">
        <v>40449</v>
      </c>
      <c r="F45" s="174">
        <v>-325</v>
      </c>
      <c r="H45" s="195">
        <v>40708</v>
      </c>
      <c r="I45" s="174">
        <v>-387.5</v>
      </c>
      <c r="K45" s="195">
        <v>40861</v>
      </c>
      <c r="L45" s="174">
        <v>-975</v>
      </c>
      <c r="N45" s="199">
        <v>40991</v>
      </c>
      <c r="O45" s="174">
        <v>-425</v>
      </c>
      <c r="Q45" s="199">
        <v>41185</v>
      </c>
      <c r="R45" s="174">
        <v>-212.5</v>
      </c>
      <c r="T45" s="199">
        <v>36983</v>
      </c>
      <c r="U45" s="174">
        <v>-1050</v>
      </c>
      <c r="W45" s="199">
        <v>37197</v>
      </c>
      <c r="X45" s="174">
        <v>-75</v>
      </c>
      <c r="Z45" s="199">
        <v>37368</v>
      </c>
      <c r="AA45" s="174">
        <v>37.5</v>
      </c>
      <c r="AF45" s="123"/>
      <c r="AG45" s="123"/>
      <c r="AI45" s="199">
        <v>37951</v>
      </c>
      <c r="AJ45" s="174">
        <v>75</v>
      </c>
      <c r="AL45" s="199">
        <v>38162</v>
      </c>
      <c r="AM45" s="174">
        <v>-425</v>
      </c>
      <c r="AO45" s="195">
        <v>38317</v>
      </c>
      <c r="AP45" s="174">
        <v>-175</v>
      </c>
      <c r="AR45" s="199">
        <v>36983</v>
      </c>
      <c r="AS45" s="174">
        <v>-1050</v>
      </c>
      <c r="AU45" s="216">
        <v>37040</v>
      </c>
      <c r="AV45" s="217">
        <v>637.5</v>
      </c>
    </row>
    <row r="46" spans="2:48" x14ac:dyDescent="0.25">
      <c r="B46" s="196">
        <v>40331</v>
      </c>
      <c r="C46" s="197">
        <v>-650</v>
      </c>
      <c r="E46" s="199">
        <v>40449</v>
      </c>
      <c r="F46" s="174">
        <v>-462.5</v>
      </c>
      <c r="H46" s="195">
        <v>40708</v>
      </c>
      <c r="I46" s="174">
        <v>-737.5</v>
      </c>
      <c r="K46" s="195">
        <v>40861</v>
      </c>
      <c r="L46" s="174">
        <v>-637.5</v>
      </c>
      <c r="N46" s="199">
        <v>40991</v>
      </c>
      <c r="O46" s="174">
        <v>-225</v>
      </c>
      <c r="Q46" s="199">
        <v>41185</v>
      </c>
      <c r="R46" s="174">
        <v>-400</v>
      </c>
      <c r="T46" s="199">
        <v>36983</v>
      </c>
      <c r="U46" s="174">
        <v>3887.5</v>
      </c>
      <c r="W46" s="199">
        <v>37200</v>
      </c>
      <c r="X46" s="174">
        <v>1700</v>
      </c>
      <c r="Z46" s="199">
        <v>37369</v>
      </c>
      <c r="AA46" s="174">
        <v>187.5</v>
      </c>
      <c r="AF46" s="123"/>
      <c r="AG46" s="123"/>
      <c r="AI46" s="199">
        <v>37952</v>
      </c>
      <c r="AJ46" s="174">
        <v>-175</v>
      </c>
      <c r="AL46" s="199">
        <v>38163</v>
      </c>
      <c r="AM46" s="174">
        <v>-362.5</v>
      </c>
      <c r="AO46" s="195">
        <v>38320</v>
      </c>
      <c r="AP46" s="174">
        <v>-362.5</v>
      </c>
      <c r="AR46" s="199">
        <v>36983</v>
      </c>
      <c r="AS46" s="174">
        <v>3887.5</v>
      </c>
      <c r="AU46" s="216">
        <v>37043</v>
      </c>
      <c r="AV46" s="217">
        <v>-312.5</v>
      </c>
    </row>
    <row r="47" spans="2:48" x14ac:dyDescent="0.25">
      <c r="B47" s="196">
        <v>40331</v>
      </c>
      <c r="C47" s="197">
        <v>-312.5</v>
      </c>
      <c r="E47" s="199">
        <v>40450</v>
      </c>
      <c r="F47" s="174">
        <v>-893.18989131782018</v>
      </c>
      <c r="H47" s="195">
        <v>40709</v>
      </c>
      <c r="I47" s="174">
        <v>-550</v>
      </c>
      <c r="K47" s="195">
        <v>40861</v>
      </c>
      <c r="L47" s="174">
        <v>-537.5</v>
      </c>
      <c r="N47" s="199">
        <v>40994</v>
      </c>
      <c r="O47" s="174">
        <v>-612.5</v>
      </c>
      <c r="Q47" s="199">
        <v>41185</v>
      </c>
      <c r="R47" s="174">
        <v>-612.5</v>
      </c>
      <c r="T47" s="199">
        <v>36986</v>
      </c>
      <c r="U47" s="174">
        <v>-287.5</v>
      </c>
      <c r="W47" s="199">
        <v>37202</v>
      </c>
      <c r="X47" s="174">
        <v>3475</v>
      </c>
      <c r="Z47" s="199">
        <v>37370</v>
      </c>
      <c r="AA47" s="174">
        <v>-300</v>
      </c>
      <c r="AF47" s="123"/>
      <c r="AG47" s="123"/>
      <c r="AI47" s="199">
        <v>37952</v>
      </c>
      <c r="AJ47" s="174">
        <v>-187.5</v>
      </c>
      <c r="AL47" s="199">
        <v>38168</v>
      </c>
      <c r="AM47" s="174">
        <v>1300</v>
      </c>
      <c r="AO47" s="195">
        <v>38322</v>
      </c>
      <c r="AP47" s="174">
        <v>-325</v>
      </c>
      <c r="AR47" s="199">
        <v>36986</v>
      </c>
      <c r="AS47" s="174">
        <v>-287.5</v>
      </c>
      <c r="AU47" s="216">
        <v>37046</v>
      </c>
      <c r="AV47" s="217">
        <v>-487.5</v>
      </c>
    </row>
    <row r="48" spans="2:48" x14ac:dyDescent="0.25">
      <c r="B48" s="196">
        <v>40331</v>
      </c>
      <c r="C48" s="197">
        <v>-262.5</v>
      </c>
      <c r="E48" s="199">
        <v>40450</v>
      </c>
      <c r="F48" s="174">
        <v>-525</v>
      </c>
      <c r="H48" s="195">
        <v>40709</v>
      </c>
      <c r="I48" s="174">
        <v>1250</v>
      </c>
      <c r="K48" s="195">
        <v>40861</v>
      </c>
      <c r="L48" s="174">
        <v>-775</v>
      </c>
      <c r="N48" s="199">
        <v>40994</v>
      </c>
      <c r="O48" s="174">
        <v>-762.5</v>
      </c>
      <c r="Q48" s="199">
        <v>41185</v>
      </c>
      <c r="R48" s="174">
        <v>-500</v>
      </c>
      <c r="T48" s="199">
        <v>36986</v>
      </c>
      <c r="U48" s="174">
        <v>-637.5</v>
      </c>
      <c r="W48" s="199">
        <v>37218</v>
      </c>
      <c r="X48" s="174">
        <v>712.5</v>
      </c>
      <c r="Z48" s="199">
        <v>37370</v>
      </c>
      <c r="AA48" s="174">
        <v>2687.5</v>
      </c>
      <c r="AF48" s="123"/>
      <c r="AG48" s="123"/>
      <c r="AI48" s="199">
        <v>37953</v>
      </c>
      <c r="AJ48" s="174">
        <v>-87.5</v>
      </c>
      <c r="AL48" s="123"/>
      <c r="AM48" s="123"/>
      <c r="AO48" s="195">
        <v>38322</v>
      </c>
      <c r="AP48" s="174">
        <v>-75</v>
      </c>
      <c r="AR48" s="199">
        <v>36986</v>
      </c>
      <c r="AS48" s="174">
        <v>-637.5</v>
      </c>
      <c r="AU48" s="216">
        <v>37047</v>
      </c>
      <c r="AV48" s="217">
        <v>687.5</v>
      </c>
    </row>
    <row r="49" spans="2:48" x14ac:dyDescent="0.25">
      <c r="B49" s="196">
        <v>40331</v>
      </c>
      <c r="C49" s="197">
        <v>2000</v>
      </c>
      <c r="E49" s="199">
        <v>40450</v>
      </c>
      <c r="F49" s="174">
        <v>-462.5</v>
      </c>
      <c r="H49" s="195">
        <v>40711</v>
      </c>
      <c r="I49" s="174">
        <v>-625</v>
      </c>
      <c r="K49" s="195">
        <v>40861</v>
      </c>
      <c r="L49" s="174">
        <v>437.5</v>
      </c>
      <c r="N49" s="199">
        <v>40994</v>
      </c>
      <c r="O49" s="174">
        <v>-137.5</v>
      </c>
      <c r="Q49" s="199">
        <v>41186</v>
      </c>
      <c r="R49" s="174">
        <v>-828.21874044593642</v>
      </c>
      <c r="T49" s="199">
        <v>36986</v>
      </c>
      <c r="U49" s="174">
        <v>-387.5</v>
      </c>
      <c r="W49" s="199">
        <v>37222</v>
      </c>
      <c r="X49" s="174">
        <v>-287.5</v>
      </c>
      <c r="Z49" s="199">
        <v>37390</v>
      </c>
      <c r="AA49" s="174">
        <v>-837.5</v>
      </c>
      <c r="AF49" s="123"/>
      <c r="AG49" s="123"/>
      <c r="AI49" s="199">
        <v>37953</v>
      </c>
      <c r="AJ49" s="174">
        <v>1650</v>
      </c>
      <c r="AO49" s="195">
        <v>38322</v>
      </c>
      <c r="AP49" s="174">
        <v>-50</v>
      </c>
      <c r="AR49" s="199">
        <v>36986</v>
      </c>
      <c r="AS49" s="174">
        <v>-387.5</v>
      </c>
      <c r="AU49" s="216">
        <v>37049</v>
      </c>
      <c r="AV49" s="217">
        <v>-787.5</v>
      </c>
    </row>
    <row r="50" spans="2:48" x14ac:dyDescent="0.25">
      <c r="B50" s="196">
        <v>40336</v>
      </c>
      <c r="C50" s="197">
        <v>362.5</v>
      </c>
      <c r="E50" s="199">
        <v>40450</v>
      </c>
      <c r="F50" s="174">
        <v>-612.5</v>
      </c>
      <c r="H50" s="195">
        <v>40711</v>
      </c>
      <c r="I50" s="174">
        <v>-1387.5</v>
      </c>
      <c r="K50" s="195">
        <v>40864</v>
      </c>
      <c r="L50" s="174">
        <v>-575</v>
      </c>
      <c r="N50" s="199">
        <v>40994</v>
      </c>
      <c r="O50" s="174">
        <v>-100</v>
      </c>
      <c r="Q50" s="199">
        <v>41186</v>
      </c>
      <c r="R50" s="174">
        <v>-250</v>
      </c>
      <c r="T50" s="199">
        <v>36987</v>
      </c>
      <c r="U50" s="174">
        <v>-1137.5</v>
      </c>
      <c r="W50" s="199">
        <v>37222</v>
      </c>
      <c r="X50" s="174">
        <v>-1050</v>
      </c>
      <c r="Z50" s="199">
        <v>37391</v>
      </c>
      <c r="AA50" s="174">
        <v>-762.5</v>
      </c>
      <c r="AF50" s="123"/>
      <c r="AG50" s="123"/>
      <c r="AI50" s="199">
        <v>37972</v>
      </c>
      <c r="AJ50" s="174">
        <v>-237.5</v>
      </c>
      <c r="AO50" s="195">
        <v>38322</v>
      </c>
      <c r="AP50" s="174">
        <v>1062.5</v>
      </c>
      <c r="AR50" s="199">
        <v>36987</v>
      </c>
      <c r="AS50" s="174">
        <v>-1137.5</v>
      </c>
      <c r="AU50" s="216">
        <v>37050</v>
      </c>
      <c r="AV50" s="217">
        <v>-687.5</v>
      </c>
    </row>
    <row r="51" spans="2:48" x14ac:dyDescent="0.25">
      <c r="B51" s="196">
        <v>40338</v>
      </c>
      <c r="C51" s="197">
        <v>-337.5</v>
      </c>
      <c r="E51" s="199">
        <v>40450</v>
      </c>
      <c r="F51" s="174">
        <v>-425</v>
      </c>
      <c r="H51" s="195">
        <v>40714</v>
      </c>
      <c r="I51" s="174">
        <v>-887.5</v>
      </c>
      <c r="K51" s="195">
        <v>40876</v>
      </c>
      <c r="L51" s="174">
        <v>7387.5</v>
      </c>
      <c r="N51" s="199">
        <v>40994</v>
      </c>
      <c r="O51" s="174">
        <v>1462.5</v>
      </c>
      <c r="Q51" s="199">
        <v>41186</v>
      </c>
      <c r="R51" s="174">
        <v>-700</v>
      </c>
      <c r="T51" s="199">
        <v>36987</v>
      </c>
      <c r="U51" s="174">
        <v>-475</v>
      </c>
      <c r="W51" s="199">
        <v>37223</v>
      </c>
      <c r="X51" s="174">
        <v>0</v>
      </c>
      <c r="Z51" s="199">
        <v>37391</v>
      </c>
      <c r="AA51" s="174">
        <v>-362.5</v>
      </c>
      <c r="AF51" s="123"/>
      <c r="AG51" s="123"/>
      <c r="AI51" s="199">
        <v>37973</v>
      </c>
      <c r="AJ51" s="174">
        <v>-75</v>
      </c>
      <c r="AO51" s="195">
        <v>38330</v>
      </c>
      <c r="AP51" s="174">
        <v>-437.5</v>
      </c>
      <c r="AR51" s="199">
        <v>36987</v>
      </c>
      <c r="AS51" s="174">
        <v>-475</v>
      </c>
      <c r="AU51" s="216">
        <v>37053</v>
      </c>
      <c r="AV51" s="217">
        <v>1212.5</v>
      </c>
    </row>
    <row r="52" spans="2:48" x14ac:dyDescent="0.25">
      <c r="B52" s="196">
        <v>40338</v>
      </c>
      <c r="C52" s="197">
        <v>-287.5</v>
      </c>
      <c r="E52" s="199">
        <v>40450</v>
      </c>
      <c r="F52" s="174">
        <v>-112.5</v>
      </c>
      <c r="H52" s="195">
        <v>40714</v>
      </c>
      <c r="I52" s="174">
        <v>1912.5</v>
      </c>
      <c r="K52" s="195">
        <v>40889</v>
      </c>
      <c r="L52" s="174">
        <v>1762.5</v>
      </c>
      <c r="N52" s="199">
        <v>40996</v>
      </c>
      <c r="O52" s="174">
        <v>-700</v>
      </c>
      <c r="Q52" s="199">
        <v>41186</v>
      </c>
      <c r="R52" s="174">
        <v>-425</v>
      </c>
      <c r="T52" s="199">
        <v>36987</v>
      </c>
      <c r="U52" s="174">
        <v>-775</v>
      </c>
      <c r="W52" s="199">
        <v>37229</v>
      </c>
      <c r="X52" s="174">
        <v>-412.5</v>
      </c>
      <c r="Z52" s="199">
        <v>37391</v>
      </c>
      <c r="AA52" s="174">
        <v>-637.5</v>
      </c>
      <c r="AF52" s="123"/>
      <c r="AG52" s="123"/>
      <c r="AI52" s="199">
        <v>37973</v>
      </c>
      <c r="AJ52" s="174">
        <v>-62.5</v>
      </c>
      <c r="AO52" s="195">
        <v>38331</v>
      </c>
      <c r="AP52" s="174">
        <v>-50</v>
      </c>
      <c r="AR52" s="199">
        <v>36987</v>
      </c>
      <c r="AS52" s="174">
        <v>-775</v>
      </c>
      <c r="AU52" s="216">
        <v>37055</v>
      </c>
      <c r="AV52" s="217">
        <v>-712.5</v>
      </c>
    </row>
    <row r="53" spans="2:48" x14ac:dyDescent="0.25">
      <c r="B53" s="196">
        <v>40338</v>
      </c>
      <c r="C53" s="197">
        <v>-175</v>
      </c>
      <c r="E53" s="199">
        <v>40451</v>
      </c>
      <c r="F53" s="174">
        <v>-750</v>
      </c>
      <c r="H53" s="195">
        <v>40718</v>
      </c>
      <c r="I53" s="174">
        <v>-400</v>
      </c>
      <c r="K53" s="195">
        <v>40898</v>
      </c>
      <c r="L53" s="174">
        <v>-1143.5558153163129</v>
      </c>
      <c r="N53" s="199">
        <v>40996</v>
      </c>
      <c r="O53" s="174">
        <v>-225</v>
      </c>
      <c r="Q53" s="199">
        <v>41186</v>
      </c>
      <c r="R53" s="174">
        <v>-175</v>
      </c>
      <c r="T53" s="199">
        <v>36990</v>
      </c>
      <c r="U53" s="174">
        <v>-475</v>
      </c>
      <c r="W53" s="199">
        <v>37229</v>
      </c>
      <c r="X53" s="174">
        <v>5262.5</v>
      </c>
      <c r="Z53" s="199">
        <v>37391</v>
      </c>
      <c r="AA53" s="174">
        <v>-250</v>
      </c>
      <c r="AF53" s="123"/>
      <c r="AG53" s="123"/>
      <c r="AI53" s="199">
        <v>37973</v>
      </c>
      <c r="AJ53" s="174">
        <v>1212.5</v>
      </c>
      <c r="AO53" s="195">
        <v>38331</v>
      </c>
      <c r="AP53" s="174">
        <v>-50</v>
      </c>
      <c r="AR53" s="199">
        <v>36990</v>
      </c>
      <c r="AS53" s="174">
        <v>-475</v>
      </c>
      <c r="AU53" s="216">
        <v>37056</v>
      </c>
      <c r="AV53" s="217">
        <v>2387.5</v>
      </c>
    </row>
    <row r="54" spans="2:48" x14ac:dyDescent="0.25">
      <c r="B54" s="196">
        <v>40339</v>
      </c>
      <c r="C54" s="197">
        <v>450</v>
      </c>
      <c r="E54" s="199">
        <v>40451</v>
      </c>
      <c r="F54" s="174">
        <v>-75</v>
      </c>
      <c r="H54" s="195">
        <v>40718</v>
      </c>
      <c r="I54" s="174">
        <v>-550</v>
      </c>
      <c r="K54" s="195">
        <v>40898</v>
      </c>
      <c r="L54" s="174">
        <v>-875</v>
      </c>
      <c r="N54" s="199">
        <v>40996</v>
      </c>
      <c r="O54" s="174">
        <v>-275</v>
      </c>
      <c r="Q54" s="199">
        <v>41186</v>
      </c>
      <c r="R54" s="174">
        <v>-387.5</v>
      </c>
      <c r="T54" s="199">
        <v>36990</v>
      </c>
      <c r="U54" s="174">
        <v>-437.5</v>
      </c>
      <c r="W54" s="199">
        <v>37236</v>
      </c>
      <c r="X54" s="174">
        <v>-675</v>
      </c>
      <c r="Z54" s="199">
        <v>37393</v>
      </c>
      <c r="AA54" s="174">
        <v>-500</v>
      </c>
      <c r="AF54" s="123"/>
      <c r="AG54" s="123"/>
      <c r="AO54" s="195">
        <v>38334</v>
      </c>
      <c r="AP54" s="174">
        <v>787.5</v>
      </c>
      <c r="AR54" s="199">
        <v>36990</v>
      </c>
      <c r="AS54" s="174">
        <v>-437.5</v>
      </c>
      <c r="AU54" s="216">
        <v>37064</v>
      </c>
      <c r="AV54" s="217">
        <v>-37.5</v>
      </c>
    </row>
    <row r="55" spans="2:48" x14ac:dyDescent="0.25">
      <c r="B55" s="196">
        <v>40354</v>
      </c>
      <c r="C55" s="197">
        <v>275</v>
      </c>
      <c r="E55" s="199">
        <v>40451</v>
      </c>
      <c r="F55" s="174">
        <v>-937.5</v>
      </c>
      <c r="H55" s="195">
        <v>40722</v>
      </c>
      <c r="I55" s="174">
        <v>-412.5</v>
      </c>
      <c r="K55" s="195">
        <v>40898</v>
      </c>
      <c r="L55" s="174">
        <v>-1137.5</v>
      </c>
      <c r="N55" s="199">
        <v>40996</v>
      </c>
      <c r="O55" s="174">
        <v>-212.5</v>
      </c>
      <c r="Q55" s="199">
        <v>41186</v>
      </c>
      <c r="R55" s="174">
        <v>-112.5</v>
      </c>
      <c r="T55" s="199">
        <v>36990</v>
      </c>
      <c r="U55" s="174">
        <v>-162.5</v>
      </c>
      <c r="W55" s="199">
        <v>37237</v>
      </c>
      <c r="X55" s="174">
        <v>-862.5</v>
      </c>
      <c r="Z55" s="199">
        <v>37396</v>
      </c>
      <c r="AA55" s="174">
        <v>-37.5</v>
      </c>
      <c r="AF55" s="123"/>
      <c r="AG55" s="123"/>
      <c r="AO55" s="195">
        <v>38341</v>
      </c>
      <c r="AP55" s="174">
        <v>0</v>
      </c>
      <c r="AR55" s="199">
        <v>36990</v>
      </c>
      <c r="AS55" s="174">
        <v>-162.5</v>
      </c>
      <c r="AU55" s="216">
        <v>37067</v>
      </c>
      <c r="AV55" s="217">
        <v>625</v>
      </c>
    </row>
    <row r="56" spans="2:48" x14ac:dyDescent="0.25">
      <c r="B56" s="196">
        <v>40357</v>
      </c>
      <c r="C56" s="197">
        <v>-25</v>
      </c>
      <c r="E56" s="199">
        <v>40451</v>
      </c>
      <c r="F56" s="174">
        <v>-1025</v>
      </c>
      <c r="H56" s="195">
        <v>40722</v>
      </c>
      <c r="I56" s="174">
        <v>-575</v>
      </c>
      <c r="K56" s="195">
        <v>40899</v>
      </c>
      <c r="L56" s="174">
        <v>-1137.5</v>
      </c>
      <c r="N56" s="199">
        <v>40996</v>
      </c>
      <c r="O56" s="174">
        <v>1562.5</v>
      </c>
      <c r="Q56" s="199">
        <v>41187</v>
      </c>
      <c r="R56" s="174">
        <v>50</v>
      </c>
      <c r="T56" s="199">
        <v>36990</v>
      </c>
      <c r="U56" s="174">
        <v>4175</v>
      </c>
      <c r="W56" s="199">
        <v>37237</v>
      </c>
      <c r="X56" s="174">
        <v>2987.5</v>
      </c>
      <c r="Z56" s="199">
        <v>37396</v>
      </c>
      <c r="AA56" s="174">
        <v>-325</v>
      </c>
      <c r="AF56" s="123"/>
      <c r="AG56" s="123"/>
      <c r="AO56" s="195">
        <v>38342</v>
      </c>
      <c r="AP56" s="174">
        <v>-100</v>
      </c>
      <c r="AR56" s="199">
        <v>36990</v>
      </c>
      <c r="AS56" s="174">
        <v>4175</v>
      </c>
      <c r="AU56" s="216">
        <v>37070</v>
      </c>
      <c r="AV56" s="217">
        <v>3350</v>
      </c>
    </row>
    <row r="57" spans="2:48" x14ac:dyDescent="0.25">
      <c r="B57" s="196">
        <v>40357</v>
      </c>
      <c r="C57" s="197">
        <v>-212.5</v>
      </c>
      <c r="E57" s="199">
        <v>40451</v>
      </c>
      <c r="F57" s="174">
        <v>-400</v>
      </c>
      <c r="H57" s="195">
        <v>40722</v>
      </c>
      <c r="I57" s="174">
        <v>5262.5</v>
      </c>
      <c r="K57" s="195">
        <v>40899</v>
      </c>
      <c r="L57" s="174">
        <v>-50</v>
      </c>
      <c r="N57" s="199">
        <v>41001</v>
      </c>
      <c r="O57" s="174">
        <v>-575</v>
      </c>
      <c r="Q57" s="199">
        <v>41190</v>
      </c>
      <c r="R57" s="174">
        <v>-337.5</v>
      </c>
      <c r="T57" s="199">
        <v>37007</v>
      </c>
      <c r="U57" s="174">
        <v>-825</v>
      </c>
      <c r="W57" s="199">
        <v>37243</v>
      </c>
      <c r="X57" s="174">
        <v>-800</v>
      </c>
      <c r="Z57" s="199">
        <v>37397</v>
      </c>
      <c r="AA57" s="174">
        <v>-575</v>
      </c>
      <c r="AF57" s="123"/>
      <c r="AG57" s="123"/>
      <c r="AO57" s="195">
        <v>38342</v>
      </c>
      <c r="AP57" s="174">
        <v>-200</v>
      </c>
      <c r="AR57" s="199">
        <v>37007</v>
      </c>
      <c r="AS57" s="174">
        <v>-825</v>
      </c>
      <c r="AU57" s="216">
        <v>37088</v>
      </c>
      <c r="AV57" s="217">
        <v>1600</v>
      </c>
    </row>
    <row r="58" spans="2:48" x14ac:dyDescent="0.25">
      <c r="B58" s="196">
        <v>40357</v>
      </c>
      <c r="C58" s="197">
        <v>-750</v>
      </c>
      <c r="E58" s="199">
        <v>40452</v>
      </c>
      <c r="F58" s="174">
        <v>-1025</v>
      </c>
      <c r="K58" s="195">
        <v>40900</v>
      </c>
      <c r="L58" s="174">
        <v>-412.5</v>
      </c>
      <c r="N58" s="199">
        <v>41001</v>
      </c>
      <c r="O58" s="174">
        <v>-1037.5</v>
      </c>
      <c r="Q58" s="199">
        <v>41190</v>
      </c>
      <c r="R58" s="174">
        <v>-162.5</v>
      </c>
      <c r="T58" s="199">
        <v>37008</v>
      </c>
      <c r="U58" s="174">
        <v>-412.5</v>
      </c>
      <c r="W58" s="199">
        <v>37243</v>
      </c>
      <c r="X58" s="174">
        <v>-287.5</v>
      </c>
      <c r="Z58" s="199">
        <v>37397</v>
      </c>
      <c r="AA58" s="174">
        <v>2412.5</v>
      </c>
      <c r="AF58" s="123"/>
      <c r="AG58" s="123"/>
      <c r="AO58" s="195">
        <v>38342</v>
      </c>
      <c r="AP58" s="174">
        <v>400</v>
      </c>
      <c r="AR58" s="199">
        <v>37008</v>
      </c>
      <c r="AS58" s="174">
        <v>-412.5</v>
      </c>
      <c r="AU58" s="216">
        <v>37090</v>
      </c>
      <c r="AV58" s="217">
        <v>937.5</v>
      </c>
    </row>
    <row r="59" spans="2:48" x14ac:dyDescent="0.25">
      <c r="B59" s="196">
        <v>40357</v>
      </c>
      <c r="C59" s="197">
        <v>-712.5</v>
      </c>
      <c r="E59" s="199">
        <v>40452</v>
      </c>
      <c r="F59" s="174">
        <v>-562.5</v>
      </c>
      <c r="K59" s="195">
        <v>40900</v>
      </c>
      <c r="L59" s="174">
        <v>-287.5</v>
      </c>
      <c r="N59" s="199">
        <v>41001</v>
      </c>
      <c r="O59" s="174">
        <v>-350</v>
      </c>
      <c r="Q59" s="199">
        <v>41197</v>
      </c>
      <c r="R59" s="174">
        <v>-162.5</v>
      </c>
      <c r="T59" s="199">
        <v>37008</v>
      </c>
      <c r="U59" s="174">
        <v>1775</v>
      </c>
      <c r="W59" s="199">
        <v>37244</v>
      </c>
      <c r="X59" s="174">
        <v>287.5</v>
      </c>
      <c r="Z59" s="199">
        <v>37400</v>
      </c>
      <c r="AA59" s="174">
        <v>-312.5</v>
      </c>
      <c r="AF59" s="123"/>
      <c r="AG59" s="123"/>
      <c r="AR59" s="199">
        <v>37008</v>
      </c>
      <c r="AS59" s="174">
        <v>1775</v>
      </c>
      <c r="AU59" s="216">
        <v>37092</v>
      </c>
      <c r="AV59" s="217">
        <v>-450</v>
      </c>
    </row>
    <row r="60" spans="2:48" x14ac:dyDescent="0.25">
      <c r="B60" s="196">
        <v>40357</v>
      </c>
      <c r="C60" s="197">
        <v>-100</v>
      </c>
      <c r="E60" s="199">
        <v>40452</v>
      </c>
      <c r="F60" s="174">
        <v>-112.5</v>
      </c>
      <c r="K60" s="195">
        <v>40905</v>
      </c>
      <c r="L60" s="174">
        <v>-525</v>
      </c>
      <c r="N60" s="199">
        <v>41001</v>
      </c>
      <c r="O60" s="174">
        <v>-1062.5</v>
      </c>
      <c r="Q60" s="199">
        <v>41197</v>
      </c>
      <c r="R60" s="174">
        <v>-325</v>
      </c>
      <c r="T60" s="199">
        <v>37014</v>
      </c>
      <c r="U60" s="174">
        <v>-300</v>
      </c>
      <c r="W60" s="199">
        <v>37252</v>
      </c>
      <c r="X60" s="174">
        <v>1650</v>
      </c>
      <c r="Z60" s="199">
        <v>37400</v>
      </c>
      <c r="AA60" s="174">
        <v>-75</v>
      </c>
      <c r="AF60" s="123"/>
      <c r="AG60" s="123"/>
      <c r="AR60" s="199">
        <v>37014</v>
      </c>
      <c r="AS60" s="174">
        <v>-300</v>
      </c>
      <c r="AU60" s="216">
        <v>37095</v>
      </c>
      <c r="AV60" s="217">
        <v>-1600</v>
      </c>
    </row>
    <row r="61" spans="2:48" x14ac:dyDescent="0.25">
      <c r="B61" s="196">
        <v>40358</v>
      </c>
      <c r="C61" s="197">
        <v>2275</v>
      </c>
      <c r="E61" s="199">
        <v>40452</v>
      </c>
      <c r="F61" s="174">
        <v>-875</v>
      </c>
      <c r="K61" s="195">
        <v>40905</v>
      </c>
      <c r="L61" s="174">
        <v>162.5</v>
      </c>
      <c r="N61" s="199">
        <v>41001</v>
      </c>
      <c r="O61" s="174">
        <v>-1000</v>
      </c>
      <c r="Q61" s="199">
        <v>41197</v>
      </c>
      <c r="R61" s="174">
        <v>-325</v>
      </c>
      <c r="T61" s="199">
        <v>37014</v>
      </c>
      <c r="U61" s="174">
        <v>-225</v>
      </c>
      <c r="Z61" s="199">
        <v>37400</v>
      </c>
      <c r="AA61" s="174">
        <v>-512.5</v>
      </c>
      <c r="AF61" s="123"/>
      <c r="AG61" s="123"/>
      <c r="AR61" s="199">
        <v>37014</v>
      </c>
      <c r="AS61" s="174">
        <v>-225</v>
      </c>
      <c r="AU61" s="216">
        <v>37096</v>
      </c>
      <c r="AV61" s="217">
        <v>2637.5</v>
      </c>
    </row>
    <row r="62" spans="2:48" x14ac:dyDescent="0.25">
      <c r="E62" s="199">
        <v>40452</v>
      </c>
      <c r="F62" s="174">
        <v>-1075</v>
      </c>
      <c r="K62" s="195">
        <v>40906</v>
      </c>
      <c r="L62" s="174">
        <v>-412.5</v>
      </c>
      <c r="N62" s="199">
        <v>41002</v>
      </c>
      <c r="O62" s="174">
        <v>7212.5</v>
      </c>
      <c r="Q62" s="199">
        <v>41197</v>
      </c>
      <c r="R62" s="174">
        <v>-275</v>
      </c>
      <c r="T62" s="199">
        <v>37015</v>
      </c>
      <c r="U62" s="174">
        <v>-500</v>
      </c>
      <c r="Z62" s="199">
        <v>37404</v>
      </c>
      <c r="AA62" s="174">
        <v>-175</v>
      </c>
      <c r="AF62" s="123"/>
      <c r="AG62" s="123"/>
      <c r="AR62" s="199">
        <v>37015</v>
      </c>
      <c r="AS62" s="174">
        <v>-500</v>
      </c>
      <c r="AU62" s="216">
        <v>37099</v>
      </c>
      <c r="AV62" s="217">
        <v>-1100</v>
      </c>
    </row>
    <row r="63" spans="2:48" x14ac:dyDescent="0.25">
      <c r="E63" s="199">
        <v>40452</v>
      </c>
      <c r="F63" s="174">
        <v>1225</v>
      </c>
      <c r="K63" s="195">
        <v>40907</v>
      </c>
      <c r="L63" s="174">
        <v>937.5</v>
      </c>
      <c r="N63" s="199">
        <v>41017</v>
      </c>
      <c r="O63" s="174">
        <v>-262.5</v>
      </c>
      <c r="Q63" s="199">
        <v>41198</v>
      </c>
      <c r="R63" s="174">
        <v>2275</v>
      </c>
      <c r="T63" s="199">
        <v>37015</v>
      </c>
      <c r="U63" s="174">
        <v>-1075</v>
      </c>
      <c r="Z63" s="199">
        <v>37404</v>
      </c>
      <c r="AA63" s="174">
        <v>2400</v>
      </c>
      <c r="AF63" s="123"/>
      <c r="AG63" s="123"/>
      <c r="AR63" s="199">
        <v>37015</v>
      </c>
      <c r="AS63" s="174">
        <v>-1075</v>
      </c>
      <c r="AU63" s="216">
        <v>37102</v>
      </c>
      <c r="AV63" s="217">
        <v>-662.5</v>
      </c>
    </row>
    <row r="64" spans="2:48" x14ac:dyDescent="0.25">
      <c r="E64" s="199">
        <v>40457</v>
      </c>
      <c r="F64" s="174">
        <v>-412.5</v>
      </c>
      <c r="N64" s="199">
        <v>41017</v>
      </c>
      <c r="O64" s="174">
        <v>-287.5</v>
      </c>
      <c r="Q64" s="199">
        <v>41205</v>
      </c>
      <c r="R64" s="174">
        <v>2250</v>
      </c>
      <c r="T64" s="199">
        <v>37015</v>
      </c>
      <c r="U64" s="174">
        <v>37.5</v>
      </c>
      <c r="AF64" s="123"/>
      <c r="AG64" s="123"/>
      <c r="AR64" s="199">
        <v>37015</v>
      </c>
      <c r="AS64" s="174">
        <v>37.5</v>
      </c>
      <c r="AU64" s="216">
        <v>37103</v>
      </c>
      <c r="AV64" s="217">
        <v>1025</v>
      </c>
    </row>
    <row r="65" spans="5:48" x14ac:dyDescent="0.25">
      <c r="E65" s="199">
        <v>40458</v>
      </c>
      <c r="F65" s="174">
        <v>-262.5</v>
      </c>
      <c r="N65" s="199">
        <v>41017</v>
      </c>
      <c r="O65" s="174">
        <v>-650</v>
      </c>
      <c r="Q65" s="199">
        <v>41213</v>
      </c>
      <c r="R65" s="174">
        <v>-562.5</v>
      </c>
      <c r="T65" s="199">
        <v>37018</v>
      </c>
      <c r="U65" s="174">
        <v>-400</v>
      </c>
      <c r="AF65" s="123"/>
      <c r="AG65" s="123"/>
      <c r="AR65" s="199">
        <v>37018</v>
      </c>
      <c r="AS65" s="174">
        <v>-400</v>
      </c>
      <c r="AU65" s="216">
        <v>37106</v>
      </c>
      <c r="AV65" s="217">
        <v>-1350</v>
      </c>
    </row>
    <row r="66" spans="5:48" x14ac:dyDescent="0.25">
      <c r="E66" s="199">
        <v>40459</v>
      </c>
      <c r="F66" s="174">
        <v>-375</v>
      </c>
      <c r="N66" s="199">
        <v>41017</v>
      </c>
      <c r="O66" s="174">
        <v>-275</v>
      </c>
      <c r="Q66" s="199">
        <v>41213</v>
      </c>
      <c r="R66" s="174">
        <v>-500</v>
      </c>
      <c r="T66" s="199">
        <v>37018</v>
      </c>
      <c r="U66" s="174">
        <v>-475</v>
      </c>
      <c r="AF66" s="123"/>
      <c r="AG66" s="123"/>
      <c r="AR66" s="199">
        <v>37018</v>
      </c>
      <c r="AS66" s="174">
        <v>-475</v>
      </c>
      <c r="AU66" s="216">
        <v>37109</v>
      </c>
      <c r="AV66" s="217">
        <v>337.5</v>
      </c>
    </row>
    <row r="67" spans="5:48" x14ac:dyDescent="0.25">
      <c r="E67" s="199">
        <v>40459</v>
      </c>
      <c r="F67" s="174">
        <v>-200</v>
      </c>
      <c r="N67" s="199">
        <v>41017</v>
      </c>
      <c r="O67" s="174">
        <v>-50</v>
      </c>
      <c r="Q67" s="199">
        <v>41214</v>
      </c>
      <c r="R67" s="174">
        <v>-387.5</v>
      </c>
      <c r="T67" s="199">
        <v>37018</v>
      </c>
      <c r="U67" s="174">
        <v>-87.5</v>
      </c>
      <c r="AF67" s="123"/>
      <c r="AG67" s="123"/>
      <c r="AR67" s="199">
        <v>37018</v>
      </c>
      <c r="AS67" s="174">
        <v>-87.5</v>
      </c>
      <c r="AU67" s="216">
        <v>37111</v>
      </c>
      <c r="AV67" s="217">
        <v>5162.5</v>
      </c>
    </row>
    <row r="68" spans="5:48" x14ac:dyDescent="0.25">
      <c r="E68" s="199">
        <v>40459</v>
      </c>
      <c r="F68" s="174">
        <v>-100</v>
      </c>
      <c r="N68" s="199">
        <v>41018</v>
      </c>
      <c r="O68" s="174">
        <v>-1037.5</v>
      </c>
      <c r="Q68" s="199">
        <v>41214</v>
      </c>
      <c r="R68" s="174">
        <v>687.5</v>
      </c>
      <c r="T68" s="199">
        <v>37018</v>
      </c>
      <c r="U68" s="174">
        <v>-312.5</v>
      </c>
      <c r="AF68" s="123"/>
      <c r="AG68" s="123"/>
      <c r="AR68" s="199">
        <v>37018</v>
      </c>
      <c r="AS68" s="174">
        <v>-312.5</v>
      </c>
      <c r="AU68" s="216">
        <v>37127</v>
      </c>
      <c r="AV68" s="217">
        <v>-75</v>
      </c>
    </row>
    <row r="69" spans="5:48" x14ac:dyDescent="0.25">
      <c r="E69" s="199">
        <v>40463</v>
      </c>
      <c r="F69" s="174">
        <v>-425</v>
      </c>
      <c r="N69" s="199">
        <v>41018</v>
      </c>
      <c r="O69" s="174">
        <v>-1087.5</v>
      </c>
      <c r="Q69" s="199">
        <v>41218</v>
      </c>
      <c r="R69" s="174">
        <v>-87.5</v>
      </c>
      <c r="T69" s="199">
        <v>37019</v>
      </c>
      <c r="U69" s="174">
        <v>-587.5</v>
      </c>
      <c r="AF69" s="123"/>
      <c r="AG69" s="123"/>
      <c r="AR69" s="199">
        <v>37019</v>
      </c>
      <c r="AS69" s="174">
        <v>-587.5</v>
      </c>
      <c r="AU69" s="216">
        <v>37131</v>
      </c>
      <c r="AV69" s="217">
        <v>-737.5</v>
      </c>
    </row>
    <row r="70" spans="5:48" x14ac:dyDescent="0.25">
      <c r="E70" s="199">
        <v>40463</v>
      </c>
      <c r="F70" s="174">
        <v>-637.5</v>
      </c>
      <c r="N70" s="199">
        <v>41018</v>
      </c>
      <c r="O70" s="174">
        <v>-1225</v>
      </c>
      <c r="Q70" s="199">
        <v>41218</v>
      </c>
      <c r="R70" s="174">
        <v>-225</v>
      </c>
      <c r="T70" s="199">
        <v>37019</v>
      </c>
      <c r="U70" s="174">
        <v>-237.5</v>
      </c>
      <c r="AF70" s="123"/>
      <c r="AG70" s="123"/>
      <c r="AR70" s="199">
        <v>37019</v>
      </c>
      <c r="AS70" s="174">
        <v>-237.5</v>
      </c>
      <c r="AU70" s="216">
        <v>37132</v>
      </c>
      <c r="AV70" s="217">
        <v>-937.5</v>
      </c>
    </row>
    <row r="71" spans="5:48" x14ac:dyDescent="0.25">
      <c r="E71" s="199">
        <v>40463</v>
      </c>
      <c r="F71" s="174">
        <v>3625</v>
      </c>
      <c r="N71" s="199">
        <v>41018</v>
      </c>
      <c r="O71" s="174">
        <v>-1000</v>
      </c>
      <c r="Q71" s="199">
        <v>41218</v>
      </c>
      <c r="R71" s="174">
        <v>-112.5</v>
      </c>
      <c r="T71" s="199">
        <v>37019</v>
      </c>
      <c r="U71" s="174">
        <v>-312.5</v>
      </c>
      <c r="AF71" s="123"/>
      <c r="AG71" s="123"/>
      <c r="AR71" s="199">
        <v>37019</v>
      </c>
      <c r="AS71" s="174">
        <v>-312.5</v>
      </c>
      <c r="AU71" s="216">
        <v>37133</v>
      </c>
      <c r="AV71" s="217">
        <v>1925</v>
      </c>
    </row>
    <row r="72" spans="5:48" x14ac:dyDescent="0.25">
      <c r="E72" s="199">
        <v>40479</v>
      </c>
      <c r="F72" s="174">
        <v>-212.5</v>
      </c>
      <c r="N72" s="199">
        <v>41019</v>
      </c>
      <c r="O72" s="174">
        <v>-150</v>
      </c>
      <c r="Q72" s="199">
        <v>41219</v>
      </c>
      <c r="R72" s="174">
        <v>-325</v>
      </c>
      <c r="T72" s="199">
        <v>37019</v>
      </c>
      <c r="U72" s="174">
        <v>-100</v>
      </c>
      <c r="AF72" s="123"/>
      <c r="AG72" s="123"/>
      <c r="AR72" s="199">
        <v>37019</v>
      </c>
      <c r="AS72" s="174">
        <v>-100</v>
      </c>
      <c r="AU72" s="216">
        <v>37160</v>
      </c>
      <c r="AV72" s="217">
        <v>-1487.5</v>
      </c>
    </row>
    <row r="73" spans="5:48" x14ac:dyDescent="0.25">
      <c r="E73" s="199">
        <v>40479</v>
      </c>
      <c r="F73" s="174">
        <v>-562.5</v>
      </c>
      <c r="N73" s="199">
        <v>41019</v>
      </c>
      <c r="O73" s="174">
        <v>-137.5</v>
      </c>
      <c r="Q73" s="199">
        <v>41219</v>
      </c>
      <c r="R73" s="174">
        <v>612.5</v>
      </c>
      <c r="T73" s="199">
        <v>37020</v>
      </c>
      <c r="U73" s="174">
        <v>-750</v>
      </c>
      <c r="AF73" s="123"/>
      <c r="AG73" s="123"/>
      <c r="AR73" s="199">
        <v>37020</v>
      </c>
      <c r="AS73" s="174">
        <v>-750</v>
      </c>
      <c r="AU73" s="216">
        <v>37161</v>
      </c>
      <c r="AV73" s="217">
        <v>-1000</v>
      </c>
    </row>
    <row r="74" spans="5:48" x14ac:dyDescent="0.25">
      <c r="E74" s="199">
        <v>40480</v>
      </c>
      <c r="F74" s="174">
        <v>-112.5</v>
      </c>
      <c r="N74" s="199">
        <v>41019</v>
      </c>
      <c r="O74" s="174">
        <v>-200</v>
      </c>
      <c r="Q74" s="199">
        <v>41221</v>
      </c>
      <c r="R74" s="174">
        <v>1912.5</v>
      </c>
      <c r="T74" s="199">
        <v>37021</v>
      </c>
      <c r="U74" s="174">
        <v>-287.5</v>
      </c>
      <c r="AF74" s="123"/>
      <c r="AG74" s="123"/>
      <c r="AR74" s="199">
        <v>37021</v>
      </c>
      <c r="AS74" s="174">
        <v>-287.5</v>
      </c>
      <c r="AU74" s="216">
        <v>37183</v>
      </c>
      <c r="AV74" s="217">
        <v>-525</v>
      </c>
    </row>
    <row r="75" spans="5:48" x14ac:dyDescent="0.25">
      <c r="E75" s="199">
        <v>40483</v>
      </c>
      <c r="F75" s="174">
        <v>-387.5</v>
      </c>
      <c r="N75" s="199">
        <v>41022</v>
      </c>
      <c r="O75" s="174">
        <v>1412.5</v>
      </c>
      <c r="Q75" s="199">
        <v>41234</v>
      </c>
      <c r="R75" s="174">
        <v>3412.5</v>
      </c>
      <c r="T75" s="199">
        <v>37021</v>
      </c>
      <c r="U75" s="174">
        <v>12.5</v>
      </c>
      <c r="AF75" s="123"/>
      <c r="AG75" s="123"/>
      <c r="AR75" s="199">
        <v>37021</v>
      </c>
      <c r="AS75" s="174">
        <v>12.5</v>
      </c>
      <c r="AU75" s="216">
        <v>37186</v>
      </c>
      <c r="AV75" s="217">
        <v>4787.5</v>
      </c>
    </row>
    <row r="76" spans="5:48" x14ac:dyDescent="0.25">
      <c r="E76" s="199">
        <v>40484</v>
      </c>
      <c r="F76" s="174">
        <v>-25</v>
      </c>
      <c r="N76" s="199">
        <v>41024</v>
      </c>
      <c r="O76" s="174">
        <v>-150</v>
      </c>
      <c r="T76" s="199">
        <v>37025</v>
      </c>
      <c r="U76" s="174">
        <v>500</v>
      </c>
      <c r="AF76" s="123"/>
      <c r="AG76" s="123"/>
      <c r="AR76" s="199">
        <v>37025</v>
      </c>
      <c r="AS76" s="174">
        <v>500</v>
      </c>
      <c r="AU76" s="216">
        <v>37194</v>
      </c>
      <c r="AV76" s="217">
        <v>250</v>
      </c>
    </row>
    <row r="77" spans="5:48" x14ac:dyDescent="0.25">
      <c r="E77" s="199">
        <v>40484</v>
      </c>
      <c r="F77" s="174">
        <v>575</v>
      </c>
      <c r="N77" s="199">
        <v>41024</v>
      </c>
      <c r="O77" s="174">
        <v>-512.5</v>
      </c>
      <c r="T77" s="199">
        <v>37026</v>
      </c>
      <c r="U77" s="174">
        <v>950</v>
      </c>
      <c r="AF77" s="123"/>
      <c r="AG77" s="123"/>
      <c r="AR77" s="199">
        <v>37026</v>
      </c>
      <c r="AS77" s="174">
        <v>950</v>
      </c>
      <c r="AU77" s="216">
        <v>37197</v>
      </c>
      <c r="AV77" s="217">
        <v>-2687.5</v>
      </c>
    </row>
    <row r="78" spans="5:48" x14ac:dyDescent="0.25">
      <c r="E78" s="199">
        <v>40486</v>
      </c>
      <c r="F78" s="174">
        <v>1087.5</v>
      </c>
      <c r="N78" s="199">
        <v>41024</v>
      </c>
      <c r="O78" s="174">
        <v>-362.5</v>
      </c>
      <c r="T78" s="199">
        <v>37028</v>
      </c>
      <c r="U78" s="174">
        <v>-712.5</v>
      </c>
      <c r="AF78" s="123"/>
      <c r="AG78" s="123"/>
      <c r="AR78" s="199">
        <v>37028</v>
      </c>
      <c r="AS78" s="174">
        <v>-712.5</v>
      </c>
      <c r="AU78" s="216">
        <v>37200</v>
      </c>
      <c r="AV78" s="217">
        <v>1700</v>
      </c>
    </row>
    <row r="79" spans="5:48" x14ac:dyDescent="0.25">
      <c r="E79" s="199">
        <v>40493</v>
      </c>
      <c r="F79" s="174">
        <v>-87.5</v>
      </c>
      <c r="N79" s="199">
        <v>41025</v>
      </c>
      <c r="O79" s="174">
        <v>-975</v>
      </c>
      <c r="T79" s="199">
        <v>37028</v>
      </c>
      <c r="U79" s="174">
        <v>-825</v>
      </c>
      <c r="AF79" s="123"/>
      <c r="AG79" s="123"/>
      <c r="AR79" s="199">
        <v>37028</v>
      </c>
      <c r="AS79" s="174">
        <v>-825</v>
      </c>
      <c r="AU79" s="216">
        <v>37202</v>
      </c>
      <c r="AV79" s="217">
        <v>3475</v>
      </c>
    </row>
    <row r="80" spans="5:48" x14ac:dyDescent="0.25">
      <c r="E80" s="199">
        <v>40494</v>
      </c>
      <c r="F80" s="174">
        <v>-786.59770710337398</v>
      </c>
      <c r="N80" s="199">
        <v>41025</v>
      </c>
      <c r="O80" s="174">
        <v>-250</v>
      </c>
      <c r="T80" s="199">
        <v>37029</v>
      </c>
      <c r="U80" s="174">
        <v>-762.5</v>
      </c>
      <c r="AF80" s="123"/>
      <c r="AG80" s="123"/>
      <c r="AR80" s="199">
        <v>37029</v>
      </c>
      <c r="AS80" s="174">
        <v>-762.5</v>
      </c>
      <c r="AU80" s="216">
        <v>37218</v>
      </c>
      <c r="AV80" s="217">
        <v>712.5</v>
      </c>
    </row>
    <row r="81" spans="5:48" x14ac:dyDescent="0.25">
      <c r="E81" s="199">
        <v>40494</v>
      </c>
      <c r="F81" s="174">
        <v>-150</v>
      </c>
      <c r="N81" s="199">
        <v>41025</v>
      </c>
      <c r="O81" s="174">
        <v>-162.5</v>
      </c>
      <c r="T81" s="199">
        <v>37032</v>
      </c>
      <c r="U81" s="174">
        <v>-250</v>
      </c>
      <c r="AF81" s="123"/>
      <c r="AG81" s="123"/>
      <c r="AR81" s="199">
        <v>37032</v>
      </c>
      <c r="AS81" s="174">
        <v>-250</v>
      </c>
      <c r="AU81" s="216">
        <v>37222</v>
      </c>
      <c r="AV81" s="217">
        <v>-1337.5</v>
      </c>
    </row>
    <row r="82" spans="5:48" x14ac:dyDescent="0.25">
      <c r="E82" s="199">
        <v>40494</v>
      </c>
      <c r="F82" s="174">
        <v>-137.5</v>
      </c>
      <c r="N82" s="199">
        <v>41025</v>
      </c>
      <c r="O82" s="174">
        <v>-662.5</v>
      </c>
      <c r="T82" s="199">
        <v>37032</v>
      </c>
      <c r="U82" s="174">
        <v>-250</v>
      </c>
      <c r="AF82" s="123"/>
      <c r="AG82" s="123"/>
      <c r="AR82" s="199">
        <v>37032</v>
      </c>
      <c r="AS82" s="174">
        <v>-250</v>
      </c>
      <c r="AU82" s="216">
        <v>37223</v>
      </c>
      <c r="AV82" s="217">
        <v>0</v>
      </c>
    </row>
    <row r="83" spans="5:48" x14ac:dyDescent="0.25">
      <c r="E83" s="199">
        <v>40494</v>
      </c>
      <c r="F83" s="174">
        <v>-550</v>
      </c>
      <c r="N83" s="199">
        <v>41025</v>
      </c>
      <c r="O83" s="174">
        <v>-300</v>
      </c>
      <c r="T83" s="199">
        <v>37032</v>
      </c>
      <c r="U83" s="174">
        <v>-112.5</v>
      </c>
      <c r="AF83" s="123"/>
      <c r="AG83" s="123"/>
      <c r="AR83" s="199">
        <v>37032</v>
      </c>
      <c r="AS83" s="174">
        <v>-112.5</v>
      </c>
      <c r="AU83" s="216">
        <v>37229</v>
      </c>
      <c r="AV83" s="217">
        <v>4850</v>
      </c>
    </row>
    <row r="84" spans="5:48" x14ac:dyDescent="0.25">
      <c r="E84" s="199">
        <v>40497</v>
      </c>
      <c r="F84" s="174">
        <v>-262.5</v>
      </c>
      <c r="N84" s="199">
        <v>41026</v>
      </c>
      <c r="O84" s="174">
        <v>-662.5</v>
      </c>
      <c r="T84" s="199">
        <v>37032</v>
      </c>
      <c r="U84" s="174">
        <v>1575</v>
      </c>
      <c r="AF84" s="123"/>
      <c r="AG84" s="123"/>
      <c r="AR84" s="199">
        <v>37032</v>
      </c>
      <c r="AS84" s="174">
        <v>1575</v>
      </c>
      <c r="AU84" s="216">
        <v>37236</v>
      </c>
      <c r="AV84" s="217">
        <v>-675</v>
      </c>
    </row>
    <row r="85" spans="5:48" x14ac:dyDescent="0.25">
      <c r="E85" s="199">
        <v>40497</v>
      </c>
      <c r="F85" s="174">
        <v>650</v>
      </c>
      <c r="N85" s="199">
        <v>41026</v>
      </c>
      <c r="O85" s="174">
        <v>975</v>
      </c>
      <c r="T85" s="199">
        <v>37039</v>
      </c>
      <c r="U85" s="174">
        <v>-62.5</v>
      </c>
      <c r="AF85" s="123"/>
      <c r="AG85" s="123"/>
      <c r="AR85" s="199">
        <v>37039</v>
      </c>
      <c r="AS85" s="174">
        <v>-62.5</v>
      </c>
      <c r="AU85" s="216">
        <v>37237</v>
      </c>
      <c r="AV85" s="217">
        <v>2125</v>
      </c>
    </row>
    <row r="86" spans="5:48" x14ac:dyDescent="0.25">
      <c r="E86" s="199">
        <v>40498</v>
      </c>
      <c r="F86" s="174">
        <v>-1600</v>
      </c>
      <c r="N86" s="199">
        <v>41031</v>
      </c>
      <c r="O86" s="174">
        <v>-575</v>
      </c>
      <c r="T86" s="199">
        <v>37039</v>
      </c>
      <c r="U86" s="174">
        <v>-212.5</v>
      </c>
      <c r="AF86" s="123"/>
      <c r="AG86" s="123"/>
      <c r="AR86" s="199">
        <v>37039</v>
      </c>
      <c r="AS86" s="174">
        <v>-212.5</v>
      </c>
      <c r="AU86" s="216">
        <v>37243</v>
      </c>
      <c r="AV86" s="217">
        <v>-1087.5</v>
      </c>
    </row>
    <row r="87" spans="5:48" x14ac:dyDescent="0.25">
      <c r="E87" s="199">
        <v>40500</v>
      </c>
      <c r="F87" s="174">
        <v>1650</v>
      </c>
      <c r="N87" s="199">
        <v>41032</v>
      </c>
      <c r="O87" s="174">
        <v>-975</v>
      </c>
      <c r="T87" s="199">
        <v>37040</v>
      </c>
      <c r="U87" s="174">
        <v>-237.5</v>
      </c>
      <c r="AF87" s="123"/>
      <c r="AG87" s="123"/>
      <c r="AR87" s="199">
        <v>37040</v>
      </c>
      <c r="AS87" s="174">
        <v>-237.5</v>
      </c>
      <c r="AU87" s="216">
        <v>37244</v>
      </c>
      <c r="AV87" s="217">
        <v>287.5</v>
      </c>
    </row>
    <row r="88" spans="5:48" x14ac:dyDescent="0.25">
      <c r="E88" s="199">
        <v>40505</v>
      </c>
      <c r="F88" s="174">
        <v>-275</v>
      </c>
      <c r="N88" s="199">
        <v>41032</v>
      </c>
      <c r="O88" s="174">
        <v>3725</v>
      </c>
      <c r="T88" s="199">
        <v>37040</v>
      </c>
      <c r="U88" s="174">
        <v>-700</v>
      </c>
      <c r="AF88" s="123"/>
      <c r="AG88" s="123"/>
      <c r="AR88" s="199">
        <v>37040</v>
      </c>
      <c r="AS88" s="174">
        <v>-700</v>
      </c>
      <c r="AU88" s="216">
        <v>37252</v>
      </c>
      <c r="AV88" s="217">
        <v>1650</v>
      </c>
    </row>
    <row r="89" spans="5:48" x14ac:dyDescent="0.25">
      <c r="E89" s="199">
        <v>40505</v>
      </c>
      <c r="F89" s="174">
        <v>-100</v>
      </c>
      <c r="N89" s="199">
        <v>41051</v>
      </c>
      <c r="O89" s="174">
        <v>-1375</v>
      </c>
      <c r="T89" s="199">
        <v>37040</v>
      </c>
      <c r="U89" s="174">
        <v>-350</v>
      </c>
      <c r="AF89" s="123"/>
      <c r="AG89" s="123"/>
      <c r="AR89" s="199">
        <v>37040</v>
      </c>
      <c r="AS89" s="174">
        <v>-350</v>
      </c>
      <c r="AU89" s="216">
        <v>37280</v>
      </c>
      <c r="AV89" s="217">
        <v>-487.5</v>
      </c>
    </row>
    <row r="90" spans="5:48" x14ac:dyDescent="0.25">
      <c r="E90" s="199">
        <v>40505</v>
      </c>
      <c r="F90" s="174">
        <v>-262.5</v>
      </c>
      <c r="N90" s="199">
        <v>41052</v>
      </c>
      <c r="O90" s="174">
        <v>575</v>
      </c>
      <c r="T90" s="199">
        <v>37040</v>
      </c>
      <c r="U90" s="174">
        <v>-125</v>
      </c>
      <c r="AF90" s="123"/>
      <c r="AG90" s="123"/>
      <c r="AR90" s="199">
        <v>37040</v>
      </c>
      <c r="AS90" s="174">
        <v>-125</v>
      </c>
      <c r="AU90" s="216">
        <v>37281</v>
      </c>
      <c r="AV90" s="217">
        <v>-1450</v>
      </c>
    </row>
    <row r="91" spans="5:48" x14ac:dyDescent="0.25">
      <c r="E91" s="199">
        <v>40505</v>
      </c>
      <c r="F91" s="174">
        <v>-825</v>
      </c>
      <c r="N91" s="199">
        <v>41053</v>
      </c>
      <c r="O91" s="174">
        <v>-1137.5</v>
      </c>
      <c r="T91" s="199">
        <v>37040</v>
      </c>
      <c r="U91" s="174">
        <v>2050</v>
      </c>
      <c r="AF91" s="123"/>
      <c r="AG91" s="123"/>
      <c r="AR91" s="199">
        <v>37040</v>
      </c>
      <c r="AS91" s="174">
        <v>2050</v>
      </c>
      <c r="AU91" s="216">
        <v>37285</v>
      </c>
      <c r="AV91" s="217">
        <v>-438.27281646897518</v>
      </c>
    </row>
    <row r="92" spans="5:48" x14ac:dyDescent="0.25">
      <c r="E92" s="199">
        <v>40506</v>
      </c>
      <c r="F92" s="174">
        <v>1500</v>
      </c>
      <c r="N92" s="199">
        <v>41054</v>
      </c>
      <c r="O92" s="174">
        <v>-250</v>
      </c>
      <c r="T92" s="199">
        <v>37043</v>
      </c>
      <c r="U92" s="174">
        <v>-312.5</v>
      </c>
      <c r="AF92" s="123"/>
      <c r="AG92" s="123"/>
      <c r="AR92" s="199">
        <v>37043</v>
      </c>
      <c r="AS92" s="174">
        <v>-312.5</v>
      </c>
      <c r="AU92" s="216">
        <v>37287</v>
      </c>
      <c r="AV92" s="217">
        <v>25</v>
      </c>
    </row>
    <row r="93" spans="5:48" x14ac:dyDescent="0.25">
      <c r="E93" s="199">
        <v>40508</v>
      </c>
      <c r="F93" s="174">
        <v>-475</v>
      </c>
      <c r="N93" s="199">
        <v>41054</v>
      </c>
      <c r="O93" s="174">
        <v>-300</v>
      </c>
      <c r="T93" s="199">
        <v>37046</v>
      </c>
      <c r="U93" s="174">
        <v>-112.5</v>
      </c>
      <c r="AF93" s="123"/>
      <c r="AG93" s="123"/>
      <c r="AR93" s="199">
        <v>37046</v>
      </c>
      <c r="AS93" s="174">
        <v>-112.5</v>
      </c>
      <c r="AU93" s="216">
        <v>37288</v>
      </c>
      <c r="AV93" s="217">
        <v>5137.5</v>
      </c>
    </row>
    <row r="94" spans="5:48" x14ac:dyDescent="0.25">
      <c r="E94" s="199">
        <v>40508</v>
      </c>
      <c r="F94" s="174">
        <v>-200</v>
      </c>
      <c r="N94" s="199">
        <v>41054</v>
      </c>
      <c r="O94" s="174">
        <v>-262.5</v>
      </c>
      <c r="T94" s="199">
        <v>37046</v>
      </c>
      <c r="U94" s="174">
        <v>-375</v>
      </c>
      <c r="AF94" s="123"/>
      <c r="AG94" s="123"/>
      <c r="AR94" s="199">
        <v>37046</v>
      </c>
      <c r="AS94" s="174">
        <v>-375</v>
      </c>
      <c r="AU94" s="216">
        <v>37301</v>
      </c>
      <c r="AV94" s="217">
        <v>-175</v>
      </c>
    </row>
    <row r="95" spans="5:48" x14ac:dyDescent="0.25">
      <c r="E95" s="199">
        <v>40508</v>
      </c>
      <c r="F95" s="174">
        <v>-112.5</v>
      </c>
      <c r="N95" s="199">
        <v>41054</v>
      </c>
      <c r="O95" s="174">
        <v>-250</v>
      </c>
      <c r="T95" s="199">
        <v>37047</v>
      </c>
      <c r="U95" s="174">
        <v>-87.5</v>
      </c>
      <c r="AF95" s="123"/>
      <c r="AG95" s="123"/>
      <c r="AR95" s="199">
        <v>37047</v>
      </c>
      <c r="AS95" s="174">
        <v>-87.5</v>
      </c>
      <c r="AU95" s="216">
        <v>37302</v>
      </c>
      <c r="AV95" s="217">
        <v>2162.5</v>
      </c>
    </row>
    <row r="96" spans="5:48" x14ac:dyDescent="0.25">
      <c r="E96" s="199">
        <v>40511</v>
      </c>
      <c r="F96" s="174">
        <v>-787.5</v>
      </c>
      <c r="N96" s="199">
        <v>41057</v>
      </c>
      <c r="O96" s="174">
        <v>-1125</v>
      </c>
      <c r="T96" s="199">
        <v>37047</v>
      </c>
      <c r="U96" s="174">
        <v>775</v>
      </c>
      <c r="AF96" s="123"/>
      <c r="AG96" s="123"/>
      <c r="AR96" s="199">
        <v>37047</v>
      </c>
      <c r="AS96" s="174">
        <v>775</v>
      </c>
      <c r="AU96" s="216">
        <v>37313</v>
      </c>
      <c r="AV96" s="217">
        <v>-575</v>
      </c>
    </row>
    <row r="97" spans="5:48" x14ac:dyDescent="0.25">
      <c r="E97" s="199">
        <v>40511</v>
      </c>
      <c r="F97" s="174">
        <v>612.5</v>
      </c>
      <c r="N97" s="199">
        <v>41057</v>
      </c>
      <c r="O97" s="174">
        <v>-1375</v>
      </c>
      <c r="T97" s="199">
        <v>37049</v>
      </c>
      <c r="U97" s="174">
        <v>-175</v>
      </c>
      <c r="AF97" s="123"/>
      <c r="AG97" s="123"/>
      <c r="AR97" s="199">
        <v>37049</v>
      </c>
      <c r="AS97" s="174">
        <v>-175</v>
      </c>
      <c r="AU97" s="216">
        <v>37314</v>
      </c>
      <c r="AV97" s="217">
        <v>6675</v>
      </c>
    </row>
    <row r="98" spans="5:48" x14ac:dyDescent="0.25">
      <c r="E98" s="199">
        <v>40513</v>
      </c>
      <c r="F98" s="174">
        <v>-362.5</v>
      </c>
      <c r="N98" s="199">
        <v>41058</v>
      </c>
      <c r="O98" s="174">
        <v>-737.5</v>
      </c>
      <c r="T98" s="199">
        <v>37049</v>
      </c>
      <c r="U98" s="174">
        <v>-162.5</v>
      </c>
      <c r="AF98" s="123"/>
      <c r="AG98" s="123"/>
      <c r="AR98" s="199">
        <v>37049</v>
      </c>
      <c r="AS98" s="174">
        <v>-162.5</v>
      </c>
      <c r="AU98" s="216">
        <v>37340</v>
      </c>
      <c r="AV98" s="217">
        <v>-225</v>
      </c>
    </row>
    <row r="99" spans="5:48" x14ac:dyDescent="0.25">
      <c r="E99" s="199">
        <v>40513</v>
      </c>
      <c r="F99" s="174">
        <v>3750</v>
      </c>
      <c r="N99" s="199">
        <v>41058</v>
      </c>
      <c r="O99" s="174">
        <v>-425</v>
      </c>
      <c r="T99" s="199">
        <v>37049</v>
      </c>
      <c r="U99" s="174">
        <v>-62.5</v>
      </c>
      <c r="AF99" s="123"/>
      <c r="AG99" s="123"/>
      <c r="AR99" s="199">
        <v>37049</v>
      </c>
      <c r="AS99" s="174">
        <v>-62.5</v>
      </c>
      <c r="AU99" s="216">
        <v>37341</v>
      </c>
      <c r="AV99" s="217">
        <v>-500</v>
      </c>
    </row>
    <row r="100" spans="5:48" x14ac:dyDescent="0.25">
      <c r="E100" s="199">
        <v>40527</v>
      </c>
      <c r="F100" s="174">
        <v>-412.5</v>
      </c>
      <c r="N100" s="199">
        <v>41058</v>
      </c>
      <c r="O100" s="174">
        <v>-687.5</v>
      </c>
      <c r="T100" s="199">
        <v>37049</v>
      </c>
      <c r="U100" s="174">
        <v>-212.5</v>
      </c>
      <c r="AF100" s="123"/>
      <c r="AG100" s="123"/>
      <c r="AR100" s="199">
        <v>37049</v>
      </c>
      <c r="AS100" s="174">
        <v>-212.5</v>
      </c>
      <c r="AU100" s="216">
        <v>37342</v>
      </c>
      <c r="AV100" s="217">
        <v>-825</v>
      </c>
    </row>
    <row r="101" spans="5:48" x14ac:dyDescent="0.25">
      <c r="E101" s="199">
        <v>40528</v>
      </c>
      <c r="F101" s="174">
        <v>-312.5</v>
      </c>
      <c r="N101" s="199">
        <v>41058</v>
      </c>
      <c r="O101" s="174">
        <v>-212.5</v>
      </c>
      <c r="T101" s="199">
        <v>37049</v>
      </c>
      <c r="U101" s="174">
        <v>-175</v>
      </c>
      <c r="AF101" s="123"/>
      <c r="AG101" s="123"/>
      <c r="AR101" s="199">
        <v>37049</v>
      </c>
      <c r="AS101" s="174">
        <v>-175</v>
      </c>
      <c r="AU101" s="216">
        <v>37343</v>
      </c>
      <c r="AV101" s="217">
        <v>162.5</v>
      </c>
    </row>
    <row r="102" spans="5:48" x14ac:dyDescent="0.25">
      <c r="E102" s="199">
        <v>40528</v>
      </c>
      <c r="F102" s="174">
        <v>-112.5</v>
      </c>
      <c r="N102" s="199">
        <v>41058</v>
      </c>
      <c r="O102" s="174">
        <v>-287.5</v>
      </c>
      <c r="T102" s="199">
        <v>37050</v>
      </c>
      <c r="U102" s="174">
        <v>-475</v>
      </c>
      <c r="AF102" s="123"/>
      <c r="AG102" s="123"/>
      <c r="AR102" s="199">
        <v>37050</v>
      </c>
      <c r="AS102" s="174">
        <v>-475</v>
      </c>
      <c r="AU102" s="216">
        <v>37348</v>
      </c>
      <c r="AV102" s="217">
        <v>-1025</v>
      </c>
    </row>
    <row r="103" spans="5:48" x14ac:dyDescent="0.25">
      <c r="E103" s="199">
        <v>40529</v>
      </c>
      <c r="F103" s="174">
        <v>-375</v>
      </c>
      <c r="N103" s="199">
        <v>41058</v>
      </c>
      <c r="O103" s="174">
        <v>-975</v>
      </c>
      <c r="T103" s="199">
        <v>37050</v>
      </c>
      <c r="U103" s="174">
        <v>-212.5</v>
      </c>
      <c r="AF103" s="123"/>
      <c r="AG103" s="123"/>
      <c r="AR103" s="199">
        <v>37050</v>
      </c>
      <c r="AS103" s="174">
        <v>-212.5</v>
      </c>
      <c r="AU103" s="216">
        <v>37349</v>
      </c>
      <c r="AV103" s="217">
        <v>150</v>
      </c>
    </row>
    <row r="104" spans="5:48" x14ac:dyDescent="0.25">
      <c r="E104" s="199">
        <v>40532</v>
      </c>
      <c r="F104" s="174">
        <v>-112.5</v>
      </c>
      <c r="N104" s="199">
        <v>41059</v>
      </c>
      <c r="O104" s="174">
        <v>-1012.5</v>
      </c>
      <c r="T104" s="199">
        <v>37053</v>
      </c>
      <c r="U104" s="174">
        <v>-337.5</v>
      </c>
      <c r="AF104" s="123"/>
      <c r="AG104" s="123"/>
      <c r="AR104" s="199">
        <v>37053</v>
      </c>
      <c r="AS104" s="174">
        <v>-337.5</v>
      </c>
      <c r="AU104" s="216">
        <v>37351</v>
      </c>
      <c r="AV104" s="217">
        <v>762.5</v>
      </c>
    </row>
    <row r="105" spans="5:48" x14ac:dyDescent="0.25">
      <c r="E105" s="199">
        <v>40533</v>
      </c>
      <c r="F105" s="174">
        <v>362.5</v>
      </c>
      <c r="N105" s="199">
        <v>41059</v>
      </c>
      <c r="O105" s="174">
        <v>8325</v>
      </c>
      <c r="T105" s="199">
        <v>37053</v>
      </c>
      <c r="U105" s="174">
        <v>1550</v>
      </c>
      <c r="AF105" s="123"/>
      <c r="AG105" s="123"/>
      <c r="AR105" s="199">
        <v>37053</v>
      </c>
      <c r="AS105" s="174">
        <v>1550</v>
      </c>
      <c r="AU105" s="216">
        <v>37362</v>
      </c>
      <c r="AV105" s="217">
        <v>725</v>
      </c>
    </row>
    <row r="106" spans="5:48" x14ac:dyDescent="0.25">
      <c r="E106" s="199">
        <v>40535</v>
      </c>
      <c r="F106" s="174">
        <v>-137.5</v>
      </c>
      <c r="N106" s="199">
        <v>41068</v>
      </c>
      <c r="O106" s="174">
        <v>-537.5</v>
      </c>
      <c r="T106" s="199">
        <v>37055</v>
      </c>
      <c r="U106" s="174">
        <v>-375</v>
      </c>
      <c r="AF106" s="123"/>
      <c r="AG106" s="123"/>
      <c r="AR106" s="199">
        <v>37055</v>
      </c>
      <c r="AS106" s="174">
        <v>-375</v>
      </c>
      <c r="AU106" s="216">
        <v>37364</v>
      </c>
      <c r="AV106" s="217">
        <v>-1162.5</v>
      </c>
    </row>
    <row r="107" spans="5:48" x14ac:dyDescent="0.25">
      <c r="E107" s="199">
        <v>40539</v>
      </c>
      <c r="F107" s="174">
        <v>-362.5</v>
      </c>
      <c r="N107" s="199">
        <v>41068</v>
      </c>
      <c r="O107" s="174">
        <v>-487.5</v>
      </c>
      <c r="T107" s="199">
        <v>37055</v>
      </c>
      <c r="U107" s="174">
        <v>-337.5</v>
      </c>
      <c r="AF107" s="123"/>
      <c r="AG107" s="123"/>
      <c r="AR107" s="199">
        <v>37055</v>
      </c>
      <c r="AS107" s="174">
        <v>-337.5</v>
      </c>
      <c r="AU107" s="216">
        <v>37365</v>
      </c>
      <c r="AV107" s="217">
        <v>-987.5</v>
      </c>
    </row>
    <row r="108" spans="5:48" x14ac:dyDescent="0.25">
      <c r="E108" s="199">
        <v>40541</v>
      </c>
      <c r="F108" s="174">
        <v>-175</v>
      </c>
      <c r="N108" s="199">
        <v>41068</v>
      </c>
      <c r="O108" s="174">
        <v>-525</v>
      </c>
      <c r="T108" s="199">
        <v>37056</v>
      </c>
      <c r="U108" s="174">
        <v>2387.5</v>
      </c>
      <c r="AF108" s="123"/>
      <c r="AG108" s="123"/>
      <c r="AR108" s="199">
        <v>37056</v>
      </c>
      <c r="AS108" s="174">
        <v>2387.5</v>
      </c>
      <c r="AU108" s="216">
        <v>37368</v>
      </c>
      <c r="AV108" s="217">
        <v>37.5</v>
      </c>
    </row>
    <row r="109" spans="5:48" x14ac:dyDescent="0.25">
      <c r="E109" s="199">
        <v>40541</v>
      </c>
      <c r="F109" s="174">
        <v>-125</v>
      </c>
      <c r="N109" s="199">
        <v>41071</v>
      </c>
      <c r="O109" s="174">
        <v>-1100</v>
      </c>
      <c r="T109" s="199">
        <v>37064</v>
      </c>
      <c r="U109" s="174">
        <v>-37.5</v>
      </c>
      <c r="AF109" s="123"/>
      <c r="AG109" s="123"/>
      <c r="AR109" s="199">
        <v>37064</v>
      </c>
      <c r="AS109" s="174">
        <v>-37.5</v>
      </c>
      <c r="AU109" s="216">
        <v>37369</v>
      </c>
      <c r="AV109" s="217">
        <v>187.5</v>
      </c>
    </row>
    <row r="110" spans="5:48" x14ac:dyDescent="0.25">
      <c r="E110" s="199">
        <v>40541</v>
      </c>
      <c r="F110" s="174">
        <v>-150</v>
      </c>
      <c r="N110" s="199">
        <v>41071</v>
      </c>
      <c r="O110" s="174">
        <v>-1062.5</v>
      </c>
      <c r="T110" s="199">
        <v>37067</v>
      </c>
      <c r="U110" s="174">
        <v>-800</v>
      </c>
      <c r="AF110" s="123"/>
      <c r="AG110" s="123"/>
      <c r="AR110" s="199">
        <v>37067</v>
      </c>
      <c r="AS110" s="174">
        <v>-800</v>
      </c>
      <c r="AU110" s="216">
        <v>37370</v>
      </c>
      <c r="AV110" s="217">
        <v>2387.5</v>
      </c>
    </row>
    <row r="111" spans="5:48" x14ac:dyDescent="0.25">
      <c r="E111" s="199">
        <v>40542</v>
      </c>
      <c r="F111" s="174">
        <v>1825</v>
      </c>
      <c r="N111" s="199">
        <v>41071</v>
      </c>
      <c r="O111" s="174">
        <v>-100</v>
      </c>
      <c r="T111" s="199">
        <v>37067</v>
      </c>
      <c r="U111" s="174">
        <v>-187.5</v>
      </c>
      <c r="AF111" s="123"/>
      <c r="AG111" s="123"/>
      <c r="AR111" s="199">
        <v>37067</v>
      </c>
      <c r="AS111" s="174">
        <v>-187.5</v>
      </c>
      <c r="AU111" s="216">
        <v>37390</v>
      </c>
      <c r="AV111" s="217">
        <v>-837.5</v>
      </c>
    </row>
    <row r="112" spans="5:48" x14ac:dyDescent="0.25">
      <c r="N112" s="199">
        <v>41072</v>
      </c>
      <c r="O112" s="174">
        <v>-125</v>
      </c>
      <c r="T112" s="199">
        <v>37067</v>
      </c>
      <c r="U112" s="174">
        <v>-162.5</v>
      </c>
      <c r="AF112" s="123"/>
      <c r="AG112" s="123"/>
      <c r="AR112" s="199">
        <v>37067</v>
      </c>
      <c r="AS112" s="174">
        <v>-162.5</v>
      </c>
      <c r="AU112" s="216">
        <v>37391</v>
      </c>
      <c r="AV112" s="217">
        <v>-2012.5</v>
      </c>
    </row>
    <row r="113" spans="14:48" x14ac:dyDescent="0.25">
      <c r="N113" s="199">
        <v>41072</v>
      </c>
      <c r="O113" s="174">
        <v>-1125</v>
      </c>
      <c r="T113" s="199">
        <v>37067</v>
      </c>
      <c r="U113" s="174">
        <v>1775</v>
      </c>
      <c r="AF113" s="123"/>
      <c r="AG113" s="123"/>
      <c r="AR113" s="199">
        <v>37067</v>
      </c>
      <c r="AS113" s="174">
        <v>1775</v>
      </c>
      <c r="AU113" s="216">
        <v>37393</v>
      </c>
      <c r="AV113" s="217">
        <v>-500</v>
      </c>
    </row>
    <row r="114" spans="14:48" x14ac:dyDescent="0.25">
      <c r="N114" s="199">
        <v>41072</v>
      </c>
      <c r="O114" s="174">
        <v>-700</v>
      </c>
      <c r="T114" s="199">
        <v>37070</v>
      </c>
      <c r="U114" s="174">
        <v>3350</v>
      </c>
      <c r="AF114" s="123"/>
      <c r="AG114" s="123"/>
      <c r="AR114" s="199">
        <v>37070</v>
      </c>
      <c r="AS114" s="174">
        <v>3350</v>
      </c>
      <c r="AU114" s="216">
        <v>37396</v>
      </c>
      <c r="AV114" s="217">
        <v>-362.5</v>
      </c>
    </row>
    <row r="115" spans="14:48" x14ac:dyDescent="0.25">
      <c r="N115" s="199">
        <v>41072</v>
      </c>
      <c r="O115" s="174">
        <v>-762.5</v>
      </c>
      <c r="AF115" s="123"/>
      <c r="AG115" s="123"/>
      <c r="AR115" s="199">
        <v>37088</v>
      </c>
      <c r="AS115" s="174">
        <v>1600</v>
      </c>
      <c r="AU115" s="216">
        <v>37397</v>
      </c>
      <c r="AV115" s="217">
        <v>1837.5</v>
      </c>
    </row>
    <row r="116" spans="14:48" x14ac:dyDescent="0.25">
      <c r="N116" s="199">
        <v>41072</v>
      </c>
      <c r="O116" s="174">
        <v>-412.5</v>
      </c>
      <c r="AF116" s="123"/>
      <c r="AG116" s="123"/>
      <c r="AR116" s="199">
        <v>37090</v>
      </c>
      <c r="AS116" s="174">
        <v>937.5</v>
      </c>
      <c r="AU116" s="216">
        <v>37400</v>
      </c>
      <c r="AV116" s="217">
        <v>-900</v>
      </c>
    </row>
    <row r="117" spans="14:48" x14ac:dyDescent="0.25">
      <c r="N117" s="199">
        <v>41072</v>
      </c>
      <c r="O117" s="174">
        <v>-125</v>
      </c>
      <c r="AF117" s="123"/>
      <c r="AG117" s="123"/>
      <c r="AR117" s="199">
        <v>37092</v>
      </c>
      <c r="AS117" s="174">
        <v>-450</v>
      </c>
      <c r="AU117" s="216">
        <v>37404</v>
      </c>
      <c r="AV117" s="217">
        <v>2225</v>
      </c>
    </row>
    <row r="118" spans="14:48" x14ac:dyDescent="0.25">
      <c r="N118" s="199">
        <v>41072</v>
      </c>
      <c r="O118" s="174">
        <v>-1212.5</v>
      </c>
      <c r="AF118" s="123"/>
      <c r="AG118" s="123"/>
      <c r="AR118" s="199">
        <v>37095</v>
      </c>
      <c r="AS118" s="174">
        <v>-925</v>
      </c>
      <c r="AU118" s="216">
        <v>37477</v>
      </c>
      <c r="AV118" s="217">
        <v>-587.5</v>
      </c>
    </row>
    <row r="119" spans="14:48" x14ac:dyDescent="0.25">
      <c r="N119" s="199">
        <v>41072</v>
      </c>
      <c r="O119" s="174">
        <v>-262.5</v>
      </c>
      <c r="AF119" s="123"/>
      <c r="AG119" s="123"/>
      <c r="AR119" s="199">
        <v>37095</v>
      </c>
      <c r="AS119" s="174">
        <v>-137.5</v>
      </c>
      <c r="AU119" s="216">
        <v>37480</v>
      </c>
      <c r="AV119" s="217">
        <v>-612.5</v>
      </c>
    </row>
    <row r="120" spans="14:48" x14ac:dyDescent="0.25">
      <c r="N120" s="199">
        <v>41072</v>
      </c>
      <c r="O120" s="174">
        <v>-525</v>
      </c>
      <c r="AF120" s="123"/>
      <c r="AG120" s="123"/>
      <c r="AR120" s="199">
        <v>37095</v>
      </c>
      <c r="AS120" s="174">
        <v>-350</v>
      </c>
      <c r="AU120" s="216">
        <v>37481</v>
      </c>
      <c r="AV120" s="217">
        <v>-12.5</v>
      </c>
    </row>
    <row r="121" spans="14:48" x14ac:dyDescent="0.25">
      <c r="N121" s="199">
        <v>41073</v>
      </c>
      <c r="O121" s="174">
        <v>-1087.5</v>
      </c>
      <c r="AF121" s="123"/>
      <c r="AG121" s="123"/>
      <c r="AR121" s="199">
        <v>37095</v>
      </c>
      <c r="AS121" s="174">
        <v>-187.5</v>
      </c>
      <c r="AU121" s="216">
        <v>37482</v>
      </c>
      <c r="AV121" s="217">
        <v>-2550</v>
      </c>
    </row>
    <row r="122" spans="14:48" x14ac:dyDescent="0.25">
      <c r="N122" s="199">
        <v>41073</v>
      </c>
      <c r="O122" s="174">
        <v>-687.5</v>
      </c>
      <c r="AF122" s="123"/>
      <c r="AG122" s="123"/>
      <c r="AR122" s="199">
        <v>37096</v>
      </c>
      <c r="AS122" s="174">
        <v>2637.5</v>
      </c>
      <c r="AU122" s="216">
        <v>37483</v>
      </c>
      <c r="AV122" s="217">
        <v>-2512.5</v>
      </c>
    </row>
    <row r="123" spans="14:48" x14ac:dyDescent="0.25">
      <c r="N123" s="199">
        <v>41073</v>
      </c>
      <c r="O123" s="174">
        <v>-900</v>
      </c>
      <c r="AF123" s="123"/>
      <c r="AG123" s="123"/>
      <c r="AR123" s="199">
        <v>37099</v>
      </c>
      <c r="AS123" s="174">
        <v>-1100</v>
      </c>
      <c r="AU123" s="216">
        <v>37484</v>
      </c>
      <c r="AV123" s="217">
        <v>-1687.5</v>
      </c>
    </row>
    <row r="124" spans="14:48" x14ac:dyDescent="0.25">
      <c r="N124" s="199">
        <v>41073</v>
      </c>
      <c r="O124" s="174">
        <v>-1000</v>
      </c>
      <c r="AF124" s="123"/>
      <c r="AG124" s="123"/>
      <c r="AR124" s="199">
        <v>37102</v>
      </c>
      <c r="AS124" s="174">
        <v>-662.5</v>
      </c>
      <c r="AU124" s="216">
        <v>37487</v>
      </c>
      <c r="AV124" s="217">
        <v>1462.5</v>
      </c>
    </row>
    <row r="125" spans="14:48" x14ac:dyDescent="0.25">
      <c r="N125" s="199">
        <v>41073</v>
      </c>
      <c r="O125" s="174">
        <v>-700</v>
      </c>
      <c r="AF125" s="123"/>
      <c r="AG125" s="123"/>
      <c r="AR125" s="199">
        <v>37103</v>
      </c>
      <c r="AS125" s="174">
        <v>-275</v>
      </c>
      <c r="AU125" s="216">
        <v>37497</v>
      </c>
      <c r="AV125" s="217">
        <v>-962.5</v>
      </c>
    </row>
    <row r="126" spans="14:48" x14ac:dyDescent="0.25">
      <c r="N126" s="199">
        <v>41074</v>
      </c>
      <c r="O126" s="174">
        <v>-787.5</v>
      </c>
      <c r="AF126" s="123"/>
      <c r="AG126" s="123"/>
      <c r="AR126" s="199">
        <v>37103</v>
      </c>
      <c r="AS126" s="174">
        <v>1300</v>
      </c>
      <c r="AU126" s="216">
        <v>37543</v>
      </c>
      <c r="AV126" s="217">
        <v>612.5</v>
      </c>
    </row>
    <row r="127" spans="14:48" x14ac:dyDescent="0.25">
      <c r="N127" s="199">
        <v>41074</v>
      </c>
      <c r="O127" s="174">
        <v>12.5</v>
      </c>
      <c r="AF127" s="123"/>
      <c r="AG127" s="123"/>
      <c r="AR127" s="199">
        <v>37106</v>
      </c>
      <c r="AS127" s="174">
        <v>-762.5</v>
      </c>
      <c r="AU127" s="216">
        <v>37544</v>
      </c>
      <c r="AV127" s="217">
        <v>1862.5</v>
      </c>
    </row>
    <row r="128" spans="14:48" x14ac:dyDescent="0.25">
      <c r="N128" s="199">
        <v>41074</v>
      </c>
      <c r="O128" s="174">
        <v>-850</v>
      </c>
      <c r="AF128" s="123"/>
      <c r="AG128" s="123"/>
      <c r="AR128" s="199">
        <v>37106</v>
      </c>
      <c r="AS128" s="174">
        <v>-587.5</v>
      </c>
      <c r="AU128" s="216">
        <v>37568</v>
      </c>
      <c r="AV128" s="217">
        <v>-25</v>
      </c>
    </row>
    <row r="129" spans="14:48" x14ac:dyDescent="0.25">
      <c r="N129" s="199">
        <v>41075</v>
      </c>
      <c r="O129" s="174">
        <v>1237.5</v>
      </c>
      <c r="AF129" s="123"/>
      <c r="AG129" s="123"/>
      <c r="AR129" s="199">
        <v>37109</v>
      </c>
      <c r="AS129" s="174">
        <v>-212.5</v>
      </c>
      <c r="AU129" s="216">
        <v>37575</v>
      </c>
      <c r="AV129" s="217">
        <v>-1784.7920280459675</v>
      </c>
    </row>
    <row r="130" spans="14:48" x14ac:dyDescent="0.25">
      <c r="N130" s="199">
        <v>41082</v>
      </c>
      <c r="O130" s="174">
        <v>-250</v>
      </c>
      <c r="AF130" s="123"/>
      <c r="AG130" s="123"/>
      <c r="AR130" s="199">
        <v>37109</v>
      </c>
      <c r="AS130" s="174">
        <v>550</v>
      </c>
      <c r="AU130" s="216">
        <v>37578</v>
      </c>
      <c r="AV130" s="217">
        <v>-362.5</v>
      </c>
    </row>
    <row r="131" spans="14:48" x14ac:dyDescent="0.25">
      <c r="N131" s="199">
        <v>41082</v>
      </c>
      <c r="O131" s="174">
        <v>-37.5</v>
      </c>
      <c r="AF131" s="123"/>
      <c r="AG131" s="123"/>
      <c r="AR131" s="199">
        <v>37111</v>
      </c>
      <c r="AS131" s="174">
        <v>5162.5</v>
      </c>
      <c r="AU131" s="216">
        <v>37580</v>
      </c>
      <c r="AV131" s="217">
        <v>2550</v>
      </c>
    </row>
    <row r="132" spans="14:48" x14ac:dyDescent="0.25">
      <c r="N132" s="199">
        <v>41085</v>
      </c>
      <c r="O132" s="174">
        <v>650</v>
      </c>
      <c r="AF132" s="123"/>
      <c r="AG132" s="123"/>
      <c r="AR132" s="199">
        <v>37127</v>
      </c>
      <c r="AS132" s="174">
        <v>-75</v>
      </c>
      <c r="AU132" s="216">
        <v>37596</v>
      </c>
      <c r="AV132" s="217">
        <v>2062.5</v>
      </c>
    </row>
    <row r="133" spans="14:48" x14ac:dyDescent="0.25">
      <c r="N133" s="199">
        <v>41088</v>
      </c>
      <c r="O133" s="174">
        <v>-3637.5</v>
      </c>
      <c r="AF133" s="123"/>
      <c r="AG133" s="123"/>
      <c r="AR133" s="199">
        <v>37131</v>
      </c>
      <c r="AS133" s="174">
        <v>-237.5</v>
      </c>
      <c r="AU133" s="216">
        <v>37669</v>
      </c>
      <c r="AV133" s="217">
        <v>-500</v>
      </c>
    </row>
    <row r="134" spans="14:48" x14ac:dyDescent="0.25">
      <c r="N134" s="199">
        <v>41089</v>
      </c>
      <c r="O134" s="174">
        <v>3025</v>
      </c>
      <c r="AF134" s="123"/>
      <c r="AG134" s="123"/>
      <c r="AR134" s="199">
        <v>37131</v>
      </c>
      <c r="AS134" s="174">
        <v>-575</v>
      </c>
      <c r="AU134" s="216">
        <v>37670</v>
      </c>
      <c r="AV134" s="217">
        <v>275</v>
      </c>
    </row>
    <row r="135" spans="14:48" x14ac:dyDescent="0.25">
      <c r="AF135" s="123"/>
      <c r="AG135" s="123"/>
      <c r="AR135" s="199">
        <v>37131</v>
      </c>
      <c r="AS135" s="174">
        <v>-812.5</v>
      </c>
      <c r="AU135" s="216">
        <v>37672</v>
      </c>
      <c r="AV135" s="217">
        <v>612.5</v>
      </c>
    </row>
    <row r="136" spans="14:48" x14ac:dyDescent="0.25">
      <c r="AF136" s="123"/>
      <c r="AG136" s="123"/>
      <c r="AR136" s="199">
        <v>37131</v>
      </c>
      <c r="AS136" s="174">
        <v>887.5</v>
      </c>
      <c r="AU136" s="216">
        <v>37684</v>
      </c>
      <c r="AV136" s="217">
        <v>362.5</v>
      </c>
    </row>
    <row r="137" spans="14:48" x14ac:dyDescent="0.25">
      <c r="AF137" s="123"/>
      <c r="AG137" s="123"/>
      <c r="AR137" s="199">
        <v>37132</v>
      </c>
      <c r="AS137" s="174">
        <v>-937.5</v>
      </c>
      <c r="AU137" s="216">
        <v>37698</v>
      </c>
      <c r="AV137" s="217">
        <v>623.00512460490154</v>
      </c>
    </row>
    <row r="138" spans="14:48" x14ac:dyDescent="0.25">
      <c r="AF138" s="123"/>
      <c r="AG138" s="123"/>
      <c r="AR138" s="199">
        <v>37133</v>
      </c>
      <c r="AS138" s="174">
        <v>-662.5</v>
      </c>
      <c r="AU138" s="216">
        <v>37711</v>
      </c>
      <c r="AV138" s="217">
        <v>-925</v>
      </c>
    </row>
    <row r="139" spans="14:48" x14ac:dyDescent="0.25">
      <c r="AF139" s="123"/>
      <c r="AG139" s="123"/>
      <c r="AR139" s="199">
        <v>37133</v>
      </c>
      <c r="AS139" s="174">
        <v>2587.5</v>
      </c>
      <c r="AU139" s="216">
        <v>37712</v>
      </c>
      <c r="AV139" s="217">
        <v>-1925</v>
      </c>
    </row>
    <row r="140" spans="14:48" x14ac:dyDescent="0.25">
      <c r="AF140" s="123"/>
      <c r="AG140" s="123"/>
      <c r="AR140" s="199">
        <v>37160</v>
      </c>
      <c r="AS140" s="174">
        <v>-312.5</v>
      </c>
      <c r="AU140" s="216">
        <v>37713</v>
      </c>
      <c r="AV140" s="217">
        <v>312.5</v>
      </c>
    </row>
    <row r="141" spans="14:48" x14ac:dyDescent="0.25">
      <c r="AF141" s="123"/>
      <c r="AG141" s="123"/>
      <c r="AR141" s="199">
        <v>37160</v>
      </c>
      <c r="AS141" s="174">
        <v>-1175</v>
      </c>
      <c r="AU141" s="216">
        <v>37750</v>
      </c>
      <c r="AV141" s="217">
        <v>-1262.5</v>
      </c>
    </row>
    <row r="142" spans="14:48" x14ac:dyDescent="0.25">
      <c r="AF142" s="123"/>
      <c r="AG142" s="123"/>
      <c r="AR142" s="199">
        <v>37161</v>
      </c>
      <c r="AS142" s="174">
        <v>-550</v>
      </c>
      <c r="AU142" s="216">
        <v>37753</v>
      </c>
      <c r="AV142" s="217">
        <v>-562.5</v>
      </c>
    </row>
    <row r="143" spans="14:48" x14ac:dyDescent="0.25">
      <c r="AF143" s="123"/>
      <c r="AG143" s="123"/>
      <c r="AR143" s="199">
        <v>37161</v>
      </c>
      <c r="AS143" s="174">
        <v>-450</v>
      </c>
      <c r="AU143" s="216">
        <v>37754</v>
      </c>
      <c r="AV143" s="217">
        <v>-1525</v>
      </c>
    </row>
    <row r="144" spans="14:48" x14ac:dyDescent="0.25">
      <c r="AF144" s="123"/>
      <c r="AG144" s="123"/>
      <c r="AR144" s="199">
        <v>37183</v>
      </c>
      <c r="AS144" s="174">
        <v>-525</v>
      </c>
      <c r="AU144" s="216">
        <v>37755</v>
      </c>
      <c r="AV144" s="217">
        <v>-1262.5</v>
      </c>
    </row>
    <row r="145" spans="32:48" x14ac:dyDescent="0.25">
      <c r="AF145" s="123"/>
      <c r="AG145" s="123"/>
      <c r="AR145" s="199">
        <v>37186</v>
      </c>
      <c r="AS145" s="174">
        <v>4787.5</v>
      </c>
      <c r="AU145" s="216">
        <v>37756</v>
      </c>
      <c r="AV145" s="217">
        <v>462.5</v>
      </c>
    </row>
    <row r="146" spans="32:48" x14ac:dyDescent="0.25">
      <c r="AF146" s="123"/>
      <c r="AG146" s="123"/>
      <c r="AR146" s="199">
        <v>37194</v>
      </c>
      <c r="AS146" s="174">
        <v>250</v>
      </c>
      <c r="AU146" s="216">
        <v>37760</v>
      </c>
      <c r="AV146" s="217">
        <v>2112.5</v>
      </c>
    </row>
    <row r="147" spans="32:48" x14ac:dyDescent="0.25">
      <c r="AF147" s="123"/>
      <c r="AG147" s="123"/>
      <c r="AR147" s="199">
        <v>37197</v>
      </c>
      <c r="AS147" s="174">
        <v>-575</v>
      </c>
      <c r="AU147" s="216">
        <v>37770</v>
      </c>
      <c r="AV147" s="217">
        <v>-87.5</v>
      </c>
    </row>
    <row r="148" spans="32:48" x14ac:dyDescent="0.25">
      <c r="AF148" s="123"/>
      <c r="AG148" s="123"/>
      <c r="AR148" s="199">
        <v>37197</v>
      </c>
      <c r="AS148" s="174">
        <v>-875</v>
      </c>
      <c r="AU148" s="216">
        <v>37796</v>
      </c>
      <c r="AV148" s="217">
        <v>-162.5</v>
      </c>
    </row>
    <row r="149" spans="32:48" x14ac:dyDescent="0.25">
      <c r="AF149" s="123"/>
      <c r="AG149" s="123"/>
      <c r="AR149" s="199">
        <v>37197</v>
      </c>
      <c r="AS149" s="174">
        <v>-900</v>
      </c>
      <c r="AU149" s="216">
        <v>37797</v>
      </c>
      <c r="AV149" s="217">
        <v>-762.5</v>
      </c>
    </row>
    <row r="150" spans="32:48" x14ac:dyDescent="0.25">
      <c r="AF150" s="123"/>
      <c r="AG150" s="123"/>
      <c r="AR150" s="199">
        <v>37197</v>
      </c>
      <c r="AS150" s="174">
        <v>-262.5</v>
      </c>
      <c r="AU150" s="216">
        <v>37798</v>
      </c>
      <c r="AV150" s="217">
        <v>-275</v>
      </c>
    </row>
    <row r="151" spans="32:48" x14ac:dyDescent="0.25">
      <c r="AF151" s="123"/>
      <c r="AG151" s="123"/>
      <c r="AR151" s="199">
        <v>37197</v>
      </c>
      <c r="AS151" s="174">
        <v>-75</v>
      </c>
      <c r="AU151" s="216">
        <v>37802</v>
      </c>
      <c r="AV151" s="217">
        <v>-775</v>
      </c>
    </row>
    <row r="152" spans="32:48" x14ac:dyDescent="0.25">
      <c r="AF152" s="123"/>
      <c r="AG152" s="123"/>
      <c r="AR152" s="199">
        <v>37200</v>
      </c>
      <c r="AS152" s="174">
        <v>1700</v>
      </c>
      <c r="AU152" s="216">
        <v>37825</v>
      </c>
      <c r="AV152" s="217">
        <v>-850</v>
      </c>
    </row>
    <row r="153" spans="32:48" x14ac:dyDescent="0.25">
      <c r="AF153" s="123"/>
      <c r="AG153" s="123"/>
      <c r="AR153" s="199">
        <v>37202</v>
      </c>
      <c r="AS153" s="174">
        <v>3475</v>
      </c>
      <c r="AU153" s="216">
        <v>37826</v>
      </c>
      <c r="AV153" s="217">
        <v>-324.49962310490719</v>
      </c>
    </row>
    <row r="154" spans="32:48" x14ac:dyDescent="0.25">
      <c r="AF154" s="123"/>
      <c r="AG154" s="123"/>
      <c r="AR154" s="199">
        <v>37218</v>
      </c>
      <c r="AS154" s="174">
        <v>712.5</v>
      </c>
      <c r="AU154" s="216">
        <v>37827</v>
      </c>
      <c r="AV154" s="217">
        <v>-550</v>
      </c>
    </row>
    <row r="155" spans="32:48" x14ac:dyDescent="0.25">
      <c r="AF155" s="123"/>
      <c r="AG155" s="123"/>
      <c r="AR155" s="199">
        <v>37222</v>
      </c>
      <c r="AS155" s="174">
        <v>-287.5</v>
      </c>
      <c r="AU155" s="216">
        <v>37830</v>
      </c>
      <c r="AV155" s="217">
        <v>0</v>
      </c>
    </row>
    <row r="156" spans="32:48" x14ac:dyDescent="0.25">
      <c r="AF156" s="123"/>
      <c r="AG156" s="123"/>
      <c r="AR156" s="199">
        <v>37222</v>
      </c>
      <c r="AS156" s="174">
        <v>-1050</v>
      </c>
      <c r="AU156" s="216">
        <v>37839</v>
      </c>
      <c r="AV156" s="217">
        <v>675</v>
      </c>
    </row>
    <row r="157" spans="32:48" x14ac:dyDescent="0.25">
      <c r="AF157" s="123"/>
      <c r="AG157" s="123"/>
      <c r="AR157" s="199">
        <v>37223</v>
      </c>
      <c r="AS157" s="174">
        <v>0</v>
      </c>
      <c r="AU157" s="216">
        <v>37845</v>
      </c>
      <c r="AV157" s="217">
        <v>50</v>
      </c>
    </row>
    <row r="158" spans="32:48" x14ac:dyDescent="0.25">
      <c r="AF158" s="123"/>
      <c r="AG158" s="123"/>
      <c r="AR158" s="199">
        <v>37229</v>
      </c>
      <c r="AS158" s="174">
        <v>-412.5</v>
      </c>
      <c r="AU158" s="216">
        <v>37847</v>
      </c>
      <c r="AV158" s="217">
        <v>537.5</v>
      </c>
    </row>
    <row r="159" spans="32:48" x14ac:dyDescent="0.25">
      <c r="AF159" s="123"/>
      <c r="AG159" s="123"/>
      <c r="AR159" s="199">
        <v>37229</v>
      </c>
      <c r="AS159" s="174">
        <v>5262.5</v>
      </c>
      <c r="AU159" s="216">
        <v>37861</v>
      </c>
      <c r="AV159" s="217">
        <v>-500</v>
      </c>
    </row>
    <row r="160" spans="32:48" x14ac:dyDescent="0.25">
      <c r="AF160" s="123"/>
      <c r="AG160" s="123"/>
      <c r="AR160" s="199">
        <v>37236</v>
      </c>
      <c r="AS160" s="174">
        <v>-675</v>
      </c>
      <c r="AU160" s="216">
        <v>37874</v>
      </c>
      <c r="AV160" s="217">
        <v>-525</v>
      </c>
    </row>
    <row r="161" spans="32:48" x14ac:dyDescent="0.25">
      <c r="AF161" s="123"/>
      <c r="AG161" s="123"/>
      <c r="AR161" s="199">
        <v>37237</v>
      </c>
      <c r="AS161" s="174">
        <v>-862.5</v>
      </c>
      <c r="AU161" s="216">
        <v>37875</v>
      </c>
      <c r="AV161" s="217">
        <v>-1069.8393449352011</v>
      </c>
    </row>
    <row r="162" spans="32:48" x14ac:dyDescent="0.25">
      <c r="AF162" s="123"/>
      <c r="AG162" s="123"/>
      <c r="AR162" s="199">
        <v>37237</v>
      </c>
      <c r="AS162" s="174">
        <v>2987.5</v>
      </c>
      <c r="AU162" s="216">
        <v>37876</v>
      </c>
      <c r="AV162" s="217">
        <v>-312.5</v>
      </c>
    </row>
    <row r="163" spans="32:48" x14ac:dyDescent="0.25">
      <c r="AF163" s="123"/>
      <c r="AG163" s="123"/>
      <c r="AR163" s="199">
        <v>37243</v>
      </c>
      <c r="AS163" s="174">
        <v>-800</v>
      </c>
      <c r="AU163" s="216">
        <v>37879</v>
      </c>
      <c r="AV163" s="217">
        <v>-225</v>
      </c>
    </row>
    <row r="164" spans="32:48" x14ac:dyDescent="0.25">
      <c r="AF164" s="123"/>
      <c r="AG164" s="123"/>
      <c r="AR164" s="199">
        <v>37243</v>
      </c>
      <c r="AS164" s="174">
        <v>-287.5</v>
      </c>
      <c r="AU164" s="216">
        <v>37880</v>
      </c>
      <c r="AV164" s="217">
        <v>275</v>
      </c>
    </row>
    <row r="165" spans="32:48" x14ac:dyDescent="0.25">
      <c r="AF165" s="123"/>
      <c r="AG165" s="123"/>
      <c r="AR165" s="199">
        <v>37244</v>
      </c>
      <c r="AS165" s="174">
        <v>287.5</v>
      </c>
      <c r="AU165" s="216">
        <v>37882</v>
      </c>
      <c r="AV165" s="217">
        <v>0</v>
      </c>
    </row>
    <row r="166" spans="32:48" x14ac:dyDescent="0.25">
      <c r="AF166" s="123"/>
      <c r="AG166" s="123"/>
      <c r="AR166" s="199">
        <v>37252</v>
      </c>
      <c r="AS166" s="174">
        <v>1650</v>
      </c>
      <c r="AU166" s="216">
        <v>37883</v>
      </c>
      <c r="AV166" s="217">
        <v>-512.5</v>
      </c>
    </row>
    <row r="167" spans="32:48" x14ac:dyDescent="0.25">
      <c r="AF167" s="123"/>
      <c r="AG167" s="123"/>
      <c r="AR167" s="199">
        <v>37280</v>
      </c>
      <c r="AS167" s="174">
        <v>-487.5</v>
      </c>
      <c r="AU167" s="216">
        <v>37886</v>
      </c>
      <c r="AV167" s="217">
        <v>1750</v>
      </c>
    </row>
    <row r="168" spans="32:48" x14ac:dyDescent="0.25">
      <c r="AF168" s="123"/>
      <c r="AG168" s="123"/>
      <c r="AR168" s="199">
        <v>37281</v>
      </c>
      <c r="AS168" s="174">
        <v>-375</v>
      </c>
      <c r="AU168" s="216">
        <v>37901</v>
      </c>
      <c r="AV168" s="217">
        <v>200</v>
      </c>
    </row>
    <row r="169" spans="32:48" x14ac:dyDescent="0.25">
      <c r="AF169" s="123"/>
      <c r="AG169" s="123"/>
      <c r="AR169" s="199">
        <v>37281</v>
      </c>
      <c r="AS169" s="174">
        <v>-725</v>
      </c>
      <c r="AU169" s="216">
        <v>37902</v>
      </c>
      <c r="AV169" s="217">
        <v>-675</v>
      </c>
    </row>
    <row r="170" spans="32:48" x14ac:dyDescent="0.25">
      <c r="AF170" s="123"/>
      <c r="AG170" s="123"/>
      <c r="AR170" s="199">
        <v>37281</v>
      </c>
      <c r="AS170" s="174">
        <v>-412.5</v>
      </c>
      <c r="AU170" s="216">
        <v>37903</v>
      </c>
      <c r="AV170" s="217">
        <v>579.19108660312304</v>
      </c>
    </row>
    <row r="171" spans="32:48" x14ac:dyDescent="0.25">
      <c r="AF171" s="123"/>
      <c r="AG171" s="123"/>
      <c r="AR171" s="199">
        <v>37281</v>
      </c>
      <c r="AS171" s="174">
        <v>62.5</v>
      </c>
      <c r="AU171" s="216">
        <v>37918</v>
      </c>
      <c r="AV171" s="217">
        <v>-275</v>
      </c>
    </row>
    <row r="172" spans="32:48" x14ac:dyDescent="0.25">
      <c r="AF172" s="123"/>
      <c r="AG172" s="123"/>
      <c r="AR172" s="199">
        <v>37285</v>
      </c>
      <c r="AS172" s="174">
        <v>-800.77281646897518</v>
      </c>
      <c r="AU172" s="216">
        <v>37921</v>
      </c>
      <c r="AV172" s="217">
        <v>2437.5</v>
      </c>
    </row>
    <row r="173" spans="32:48" x14ac:dyDescent="0.25">
      <c r="AF173" s="123"/>
      <c r="AG173" s="123"/>
      <c r="AR173" s="199">
        <v>37285</v>
      </c>
      <c r="AS173" s="174">
        <v>-350</v>
      </c>
      <c r="AU173" s="216">
        <v>37943</v>
      </c>
      <c r="AV173" s="217">
        <v>-12.5</v>
      </c>
    </row>
    <row r="174" spans="32:48" x14ac:dyDescent="0.25">
      <c r="AF174" s="123"/>
      <c r="AG174" s="123"/>
      <c r="AR174" s="199">
        <v>37285</v>
      </c>
      <c r="AS174" s="174">
        <v>712.5</v>
      </c>
      <c r="AU174" s="216">
        <v>37950</v>
      </c>
      <c r="AV174" s="217">
        <v>-512.5</v>
      </c>
    </row>
    <row r="175" spans="32:48" x14ac:dyDescent="0.25">
      <c r="AF175" s="123"/>
      <c r="AG175" s="123"/>
      <c r="AR175" s="199">
        <v>37287</v>
      </c>
      <c r="AS175" s="174">
        <v>25</v>
      </c>
      <c r="AU175" s="216">
        <v>37951</v>
      </c>
      <c r="AV175" s="217">
        <v>75</v>
      </c>
    </row>
    <row r="176" spans="32:48" x14ac:dyDescent="0.25">
      <c r="AF176" s="123"/>
      <c r="AG176" s="123"/>
      <c r="AR176" s="199">
        <v>37288</v>
      </c>
      <c r="AS176" s="174">
        <v>-637.5</v>
      </c>
      <c r="AU176" s="216">
        <v>37952</v>
      </c>
      <c r="AV176" s="217">
        <v>-362.5</v>
      </c>
    </row>
    <row r="177" spans="32:48" x14ac:dyDescent="0.25">
      <c r="AF177" s="123"/>
      <c r="AG177" s="123"/>
      <c r="AR177" s="199">
        <v>37288</v>
      </c>
      <c r="AS177" s="174">
        <v>5775</v>
      </c>
      <c r="AU177" s="216">
        <v>37953</v>
      </c>
      <c r="AV177" s="217">
        <v>1562.5</v>
      </c>
    </row>
    <row r="178" spans="32:48" x14ac:dyDescent="0.25">
      <c r="AF178" s="123"/>
      <c r="AG178" s="123"/>
      <c r="AR178" s="199">
        <v>37301</v>
      </c>
      <c r="AS178" s="174">
        <v>-175</v>
      </c>
      <c r="AU178" s="216">
        <v>37972</v>
      </c>
      <c r="AV178" s="217">
        <v>-237.5</v>
      </c>
    </row>
    <row r="179" spans="32:48" x14ac:dyDescent="0.25">
      <c r="AF179" s="123"/>
      <c r="AG179" s="123"/>
      <c r="AR179" s="199">
        <v>37302</v>
      </c>
      <c r="AS179" s="174">
        <v>-412.5</v>
      </c>
      <c r="AU179" s="216">
        <v>37973</v>
      </c>
      <c r="AV179" s="217">
        <v>1075</v>
      </c>
    </row>
    <row r="180" spans="32:48" x14ac:dyDescent="0.25">
      <c r="AF180" s="123"/>
      <c r="AG180" s="123"/>
      <c r="AR180" s="199">
        <v>37302</v>
      </c>
      <c r="AS180" s="174">
        <v>-237.5</v>
      </c>
      <c r="AU180" s="216">
        <v>38015</v>
      </c>
      <c r="AV180" s="217">
        <v>-112.5</v>
      </c>
    </row>
    <row r="181" spans="32:48" x14ac:dyDescent="0.25">
      <c r="AF181" s="123"/>
      <c r="AG181" s="123"/>
      <c r="AR181" s="199">
        <v>37302</v>
      </c>
      <c r="AS181" s="174">
        <v>2812.5</v>
      </c>
      <c r="AU181" s="216">
        <v>38016</v>
      </c>
      <c r="AV181" s="217">
        <v>-400</v>
      </c>
    </row>
    <row r="182" spans="32:48" x14ac:dyDescent="0.25">
      <c r="AF182" s="123"/>
      <c r="AG182" s="123"/>
      <c r="AR182" s="199">
        <v>37313</v>
      </c>
      <c r="AS182" s="174">
        <v>-575</v>
      </c>
      <c r="AU182" s="216">
        <v>38019</v>
      </c>
      <c r="AV182" s="217">
        <v>212.5</v>
      </c>
    </row>
    <row r="183" spans="32:48" x14ac:dyDescent="0.25">
      <c r="AF183" s="123"/>
      <c r="AG183" s="123"/>
      <c r="AR183" s="199">
        <v>37314</v>
      </c>
      <c r="AS183" s="174">
        <v>6675</v>
      </c>
      <c r="AU183" s="216">
        <v>38022</v>
      </c>
      <c r="AV183" s="217">
        <v>850</v>
      </c>
    </row>
    <row r="184" spans="32:48" x14ac:dyDescent="0.25">
      <c r="AF184" s="123"/>
      <c r="AG184" s="123"/>
      <c r="AR184" s="199">
        <v>37340</v>
      </c>
      <c r="AS184" s="174">
        <v>-225</v>
      </c>
      <c r="AU184" s="216">
        <v>38027</v>
      </c>
      <c r="AV184" s="217">
        <v>-362.5</v>
      </c>
    </row>
    <row r="185" spans="32:48" x14ac:dyDescent="0.25">
      <c r="AF185" s="123"/>
      <c r="AG185" s="123"/>
      <c r="AR185" s="199">
        <v>37341</v>
      </c>
      <c r="AS185" s="174">
        <v>-237.5</v>
      </c>
      <c r="AU185" s="216">
        <v>38029</v>
      </c>
      <c r="AV185" s="217">
        <v>437.5</v>
      </c>
    </row>
    <row r="186" spans="32:48" x14ac:dyDescent="0.25">
      <c r="AF186" s="123"/>
      <c r="AG186" s="123"/>
      <c r="AR186" s="199">
        <v>37341</v>
      </c>
      <c r="AS186" s="174">
        <v>-262.5</v>
      </c>
      <c r="AU186" s="216">
        <v>38030</v>
      </c>
      <c r="AV186" s="217">
        <v>-262.5</v>
      </c>
    </row>
    <row r="187" spans="32:48" x14ac:dyDescent="0.25">
      <c r="AF187" s="123"/>
      <c r="AG187" s="123"/>
      <c r="AR187" s="199">
        <v>37342</v>
      </c>
      <c r="AS187" s="174">
        <v>-325</v>
      </c>
      <c r="AU187" s="216">
        <v>38034</v>
      </c>
      <c r="AV187" s="217">
        <v>62.5</v>
      </c>
    </row>
    <row r="188" spans="32:48" x14ac:dyDescent="0.25">
      <c r="AF188" s="123"/>
      <c r="AG188" s="123"/>
      <c r="AR188" s="199">
        <v>37342</v>
      </c>
      <c r="AS188" s="174">
        <v>-500</v>
      </c>
      <c r="AU188" s="216">
        <v>38035</v>
      </c>
      <c r="AV188" s="217">
        <v>-50</v>
      </c>
    </row>
    <row r="189" spans="32:48" x14ac:dyDescent="0.25">
      <c r="AF189" s="123"/>
      <c r="AG189" s="123"/>
      <c r="AR189" s="199">
        <v>37343</v>
      </c>
      <c r="AS189" s="174">
        <v>162.5</v>
      </c>
      <c r="AU189" s="216">
        <v>38037</v>
      </c>
      <c r="AV189" s="217">
        <v>550</v>
      </c>
    </row>
    <row r="190" spans="32:48" x14ac:dyDescent="0.25">
      <c r="AF190" s="123"/>
      <c r="AG190" s="123"/>
      <c r="AR190" s="199">
        <v>37348</v>
      </c>
      <c r="AS190" s="174">
        <v>-575</v>
      </c>
      <c r="AU190" s="216">
        <v>38040</v>
      </c>
      <c r="AV190" s="217">
        <v>-162.5</v>
      </c>
    </row>
    <row r="191" spans="32:48" x14ac:dyDescent="0.25">
      <c r="AF191" s="123"/>
      <c r="AG191" s="123"/>
      <c r="AR191" s="199">
        <v>37348</v>
      </c>
      <c r="AS191" s="174">
        <v>-450</v>
      </c>
      <c r="AU191" s="216">
        <v>38043</v>
      </c>
      <c r="AV191" s="217">
        <v>2000</v>
      </c>
    </row>
    <row r="192" spans="32:48" x14ac:dyDescent="0.25">
      <c r="AF192" s="123"/>
      <c r="AG192" s="123"/>
      <c r="AR192" s="199">
        <v>37349</v>
      </c>
      <c r="AS192" s="174">
        <v>-462.5</v>
      </c>
      <c r="AU192" s="216">
        <v>38049</v>
      </c>
      <c r="AV192" s="217">
        <v>-800</v>
      </c>
    </row>
    <row r="193" spans="32:48" x14ac:dyDescent="0.25">
      <c r="AF193" s="123"/>
      <c r="AG193" s="123"/>
      <c r="AR193" s="199">
        <v>37349</v>
      </c>
      <c r="AS193" s="174">
        <v>-187.5</v>
      </c>
      <c r="AU193" s="216">
        <v>38051</v>
      </c>
      <c r="AV193" s="217">
        <v>312.5</v>
      </c>
    </row>
    <row r="194" spans="32:48" x14ac:dyDescent="0.25">
      <c r="AF194" s="123"/>
      <c r="AG194" s="123"/>
      <c r="AR194" s="199">
        <v>37349</v>
      </c>
      <c r="AS194" s="174">
        <v>800</v>
      </c>
      <c r="AU194" s="216">
        <v>38063</v>
      </c>
      <c r="AV194" s="217">
        <v>5162.5</v>
      </c>
    </row>
    <row r="195" spans="32:48" x14ac:dyDescent="0.25">
      <c r="AF195" s="123"/>
      <c r="AG195" s="123"/>
      <c r="AR195" s="199">
        <v>37351</v>
      </c>
      <c r="AS195" s="174">
        <v>-450</v>
      </c>
      <c r="AU195" s="216">
        <v>38076</v>
      </c>
      <c r="AV195" s="217">
        <v>-425</v>
      </c>
    </row>
    <row r="196" spans="32:48" x14ac:dyDescent="0.25">
      <c r="AF196" s="123"/>
      <c r="AG196" s="123"/>
      <c r="AR196" s="199">
        <v>37351</v>
      </c>
      <c r="AS196" s="174">
        <v>1212.5</v>
      </c>
      <c r="AU196" s="216">
        <v>38077</v>
      </c>
      <c r="AV196" s="217">
        <v>-550</v>
      </c>
    </row>
    <row r="197" spans="32:48" x14ac:dyDescent="0.25">
      <c r="AF197" s="123"/>
      <c r="AG197" s="123"/>
      <c r="AR197" s="199">
        <v>37362</v>
      </c>
      <c r="AS197" s="174">
        <v>725</v>
      </c>
      <c r="AU197" s="216">
        <v>38104</v>
      </c>
      <c r="AV197" s="217">
        <v>1962.5</v>
      </c>
    </row>
    <row r="198" spans="32:48" x14ac:dyDescent="0.25">
      <c r="AR198" s="199">
        <v>37364</v>
      </c>
      <c r="AS198" s="174">
        <v>-200</v>
      </c>
      <c r="AU198" s="216">
        <v>38110</v>
      </c>
      <c r="AV198" s="217">
        <v>612.5</v>
      </c>
    </row>
    <row r="199" spans="32:48" x14ac:dyDescent="0.25">
      <c r="AR199" s="199">
        <v>37364</v>
      </c>
      <c r="AS199" s="174">
        <v>-200</v>
      </c>
      <c r="AU199" s="216">
        <v>38131</v>
      </c>
      <c r="AV199" s="217">
        <v>-300</v>
      </c>
    </row>
    <row r="200" spans="32:48" x14ac:dyDescent="0.25">
      <c r="AR200" s="199">
        <v>37364</v>
      </c>
      <c r="AS200" s="174">
        <v>-762.5</v>
      </c>
      <c r="AU200" s="216">
        <v>38132</v>
      </c>
      <c r="AV200" s="217">
        <v>-137.5</v>
      </c>
    </row>
    <row r="201" spans="32:48" x14ac:dyDescent="0.25">
      <c r="AR201" s="199">
        <v>37365</v>
      </c>
      <c r="AS201" s="174">
        <v>-500</v>
      </c>
      <c r="AU201" s="216">
        <v>38133</v>
      </c>
      <c r="AV201" s="217">
        <v>-425</v>
      </c>
    </row>
    <row r="202" spans="32:48" x14ac:dyDescent="0.25">
      <c r="AR202" s="199">
        <v>37365</v>
      </c>
      <c r="AS202" s="174">
        <v>-487.5</v>
      </c>
      <c r="AU202" s="216">
        <v>38135</v>
      </c>
      <c r="AV202" s="217">
        <v>487.5</v>
      </c>
    </row>
    <row r="203" spans="32:48" x14ac:dyDescent="0.25">
      <c r="AR203" s="199">
        <v>37368</v>
      </c>
      <c r="AS203" s="174">
        <v>37.5</v>
      </c>
      <c r="AU203" s="216">
        <v>38153</v>
      </c>
      <c r="AV203" s="217">
        <v>-325</v>
      </c>
    </row>
    <row r="204" spans="32:48" x14ac:dyDescent="0.25">
      <c r="AR204" s="199">
        <v>37369</v>
      </c>
      <c r="AS204" s="174">
        <v>187.5</v>
      </c>
      <c r="AU204" s="216">
        <v>38155</v>
      </c>
      <c r="AV204" s="217">
        <v>712.5</v>
      </c>
    </row>
    <row r="205" spans="32:48" x14ac:dyDescent="0.25">
      <c r="AR205" s="199">
        <v>37370</v>
      </c>
      <c r="AS205" s="174">
        <v>-300</v>
      </c>
      <c r="AU205" s="216">
        <v>38161</v>
      </c>
      <c r="AV205" s="217">
        <v>-1000</v>
      </c>
    </row>
    <row r="206" spans="32:48" x14ac:dyDescent="0.25">
      <c r="AR206" s="199">
        <v>37370</v>
      </c>
      <c r="AS206" s="174">
        <v>2687.5</v>
      </c>
      <c r="AU206" s="216">
        <v>38162</v>
      </c>
      <c r="AV206" s="217">
        <v>-425</v>
      </c>
    </row>
    <row r="207" spans="32:48" x14ac:dyDescent="0.25">
      <c r="AR207" s="199">
        <v>37390</v>
      </c>
      <c r="AS207" s="174">
        <v>-837.5</v>
      </c>
      <c r="AU207" s="216">
        <v>38163</v>
      </c>
      <c r="AV207" s="217">
        <v>-362.5</v>
      </c>
    </row>
    <row r="208" spans="32:48" x14ac:dyDescent="0.25">
      <c r="AR208" s="199">
        <v>37391</v>
      </c>
      <c r="AS208" s="174">
        <v>-762.5</v>
      </c>
      <c r="AU208" s="216">
        <v>38168</v>
      </c>
      <c r="AV208" s="217">
        <v>1300</v>
      </c>
    </row>
    <row r="209" spans="44:48" x14ac:dyDescent="0.25">
      <c r="AR209" s="199">
        <v>37391</v>
      </c>
      <c r="AS209" s="174">
        <v>-362.5</v>
      </c>
      <c r="AU209" s="216">
        <v>38197</v>
      </c>
      <c r="AV209" s="217">
        <v>-187.5</v>
      </c>
    </row>
    <row r="210" spans="44:48" x14ac:dyDescent="0.25">
      <c r="AR210" s="199">
        <v>37391</v>
      </c>
      <c r="AS210" s="174">
        <v>-637.5</v>
      </c>
      <c r="AU210" s="216">
        <v>38198</v>
      </c>
      <c r="AV210" s="217">
        <v>-425</v>
      </c>
    </row>
    <row r="211" spans="44:48" x14ac:dyDescent="0.25">
      <c r="AR211" s="199">
        <v>37391</v>
      </c>
      <c r="AS211" s="174">
        <v>-250</v>
      </c>
      <c r="AU211" s="216">
        <v>38201</v>
      </c>
      <c r="AV211" s="217">
        <v>0</v>
      </c>
    </row>
    <row r="212" spans="44:48" x14ac:dyDescent="0.25">
      <c r="AR212" s="199">
        <v>37393</v>
      </c>
      <c r="AS212" s="174">
        <v>-500</v>
      </c>
      <c r="AU212" s="216">
        <v>38202</v>
      </c>
      <c r="AV212" s="217">
        <v>-812.5</v>
      </c>
    </row>
    <row r="213" spans="44:48" x14ac:dyDescent="0.25">
      <c r="AR213" s="199">
        <v>37396</v>
      </c>
      <c r="AS213" s="174">
        <v>-37.5</v>
      </c>
      <c r="AU213" s="216">
        <v>38203</v>
      </c>
      <c r="AV213" s="217">
        <v>-250</v>
      </c>
    </row>
    <row r="214" spans="44:48" x14ac:dyDescent="0.25">
      <c r="AR214" s="199">
        <v>37396</v>
      </c>
      <c r="AS214" s="174">
        <v>-325</v>
      </c>
      <c r="AU214" s="216">
        <v>38204</v>
      </c>
      <c r="AV214" s="217">
        <v>2587.5</v>
      </c>
    </row>
    <row r="215" spans="44:48" x14ac:dyDescent="0.25">
      <c r="AR215" s="199">
        <v>37397</v>
      </c>
      <c r="AS215" s="174">
        <v>-575</v>
      </c>
      <c r="AU215" s="216">
        <v>38222</v>
      </c>
      <c r="AV215" s="217">
        <v>-652.50205981427598</v>
      </c>
    </row>
    <row r="216" spans="44:48" x14ac:dyDescent="0.25">
      <c r="AR216" s="199">
        <v>37397</v>
      </c>
      <c r="AS216" s="174">
        <v>2412.5</v>
      </c>
      <c r="AU216" s="216">
        <v>38223</v>
      </c>
      <c r="AV216" s="217">
        <v>-375</v>
      </c>
    </row>
    <row r="217" spans="44:48" x14ac:dyDescent="0.25">
      <c r="AR217" s="199">
        <v>37400</v>
      </c>
      <c r="AS217" s="174">
        <v>-312.5</v>
      </c>
      <c r="AU217" s="216">
        <v>38254</v>
      </c>
      <c r="AV217" s="217">
        <v>-562.5</v>
      </c>
    </row>
    <row r="218" spans="44:48" x14ac:dyDescent="0.25">
      <c r="AR218" s="199">
        <v>37400</v>
      </c>
      <c r="AS218" s="174">
        <v>-75</v>
      </c>
      <c r="AU218" s="216">
        <v>38257</v>
      </c>
      <c r="AV218" s="217">
        <v>100</v>
      </c>
    </row>
    <row r="219" spans="44:48" x14ac:dyDescent="0.25">
      <c r="AR219" s="199">
        <v>37400</v>
      </c>
      <c r="AS219" s="174">
        <v>-512.5</v>
      </c>
      <c r="AU219" s="216">
        <v>38259</v>
      </c>
      <c r="AV219" s="217">
        <v>-650</v>
      </c>
    </row>
    <row r="220" spans="44:48" x14ac:dyDescent="0.25">
      <c r="AR220" s="199">
        <v>37404</v>
      </c>
      <c r="AS220" s="174">
        <v>-175</v>
      </c>
      <c r="AU220" s="216">
        <v>38260</v>
      </c>
      <c r="AV220" s="217">
        <v>-612.5</v>
      </c>
    </row>
    <row r="221" spans="44:48" x14ac:dyDescent="0.25">
      <c r="AR221" s="199">
        <v>37404</v>
      </c>
      <c r="AS221" s="174">
        <v>2400</v>
      </c>
      <c r="AU221" s="216">
        <v>38261</v>
      </c>
      <c r="AV221" s="217">
        <v>3112.5</v>
      </c>
    </row>
    <row r="222" spans="44:48" x14ac:dyDescent="0.25">
      <c r="AR222" s="199">
        <v>37477</v>
      </c>
      <c r="AS222" s="174">
        <v>-587.5</v>
      </c>
      <c r="AU222" s="216">
        <v>38272</v>
      </c>
      <c r="AV222" s="217">
        <v>-737.5</v>
      </c>
    </row>
    <row r="223" spans="44:48" x14ac:dyDescent="0.25">
      <c r="AR223" s="199">
        <v>37480</v>
      </c>
      <c r="AS223" s="174">
        <v>-162.5</v>
      </c>
      <c r="AU223" s="216">
        <v>38273</v>
      </c>
      <c r="AV223" s="217">
        <v>225</v>
      </c>
    </row>
    <row r="224" spans="44:48" x14ac:dyDescent="0.25">
      <c r="AR224" s="199">
        <v>37480</v>
      </c>
      <c r="AS224" s="174">
        <v>-100</v>
      </c>
      <c r="AU224" s="216">
        <v>38280</v>
      </c>
      <c r="AV224" s="217">
        <v>-412.5</v>
      </c>
    </row>
    <row r="225" spans="44:48" x14ac:dyDescent="0.25">
      <c r="AR225" s="199">
        <v>37480</v>
      </c>
      <c r="AS225" s="174">
        <v>-350</v>
      </c>
      <c r="AU225" s="216">
        <v>38289</v>
      </c>
      <c r="AV225" s="217">
        <v>1625</v>
      </c>
    </row>
    <row r="226" spans="44:48" x14ac:dyDescent="0.25">
      <c r="AR226" s="199">
        <v>37481</v>
      </c>
      <c r="AS226" s="174">
        <v>-137.5</v>
      </c>
      <c r="AU226" s="216">
        <v>38314</v>
      </c>
      <c r="AV226" s="217">
        <v>-550</v>
      </c>
    </row>
    <row r="227" spans="44:48" x14ac:dyDescent="0.25">
      <c r="AR227" s="199">
        <v>37481</v>
      </c>
      <c r="AS227" s="174">
        <v>125</v>
      </c>
      <c r="AU227" s="216">
        <v>38315</v>
      </c>
      <c r="AV227" s="217">
        <v>-375</v>
      </c>
    </row>
    <row r="228" spans="44:48" x14ac:dyDescent="0.25">
      <c r="AR228" s="199">
        <v>37482</v>
      </c>
      <c r="AS228" s="174">
        <v>-2550</v>
      </c>
      <c r="AU228" s="216">
        <v>38316</v>
      </c>
      <c r="AV228" s="217">
        <v>62.5</v>
      </c>
    </row>
    <row r="229" spans="44:48" x14ac:dyDescent="0.25">
      <c r="AR229" s="199">
        <v>37483</v>
      </c>
      <c r="AS229" s="174">
        <v>-562.5</v>
      </c>
      <c r="AU229" s="216">
        <v>38317</v>
      </c>
      <c r="AV229" s="217">
        <v>-262.5</v>
      </c>
    </row>
    <row r="230" spans="44:48" x14ac:dyDescent="0.25">
      <c r="AR230" s="199">
        <v>37483</v>
      </c>
      <c r="AS230" s="174">
        <v>-400</v>
      </c>
      <c r="AU230" s="216">
        <v>38320</v>
      </c>
      <c r="AV230" s="217">
        <v>-362.5</v>
      </c>
    </row>
    <row r="231" spans="44:48" x14ac:dyDescent="0.25">
      <c r="AR231" s="199">
        <v>37483</v>
      </c>
      <c r="AS231" s="174">
        <v>-150</v>
      </c>
      <c r="AU231" s="216">
        <v>38322</v>
      </c>
      <c r="AV231" s="217">
        <v>612.5</v>
      </c>
    </row>
    <row r="232" spans="44:48" x14ac:dyDescent="0.25">
      <c r="AR232" s="199">
        <v>37483</v>
      </c>
      <c r="AS232" s="174">
        <v>-650</v>
      </c>
      <c r="AU232" s="216">
        <v>38330</v>
      </c>
      <c r="AV232" s="217">
        <v>-437.5</v>
      </c>
    </row>
    <row r="233" spans="44:48" x14ac:dyDescent="0.25">
      <c r="AR233" s="199">
        <v>37483</v>
      </c>
      <c r="AS233" s="174">
        <v>-750</v>
      </c>
      <c r="AU233" s="216">
        <v>38331</v>
      </c>
      <c r="AV233" s="217">
        <v>-100</v>
      </c>
    </row>
    <row r="234" spans="44:48" x14ac:dyDescent="0.25">
      <c r="AR234" s="199">
        <v>37484</v>
      </c>
      <c r="AS234" s="174">
        <v>-637.5</v>
      </c>
      <c r="AU234" s="216">
        <v>38334</v>
      </c>
      <c r="AV234" s="217">
        <v>787.5</v>
      </c>
    </row>
    <row r="235" spans="44:48" x14ac:dyDescent="0.25">
      <c r="AR235" s="199">
        <v>37484</v>
      </c>
      <c r="AS235" s="174">
        <v>-225</v>
      </c>
      <c r="AU235" s="216">
        <v>38341</v>
      </c>
      <c r="AV235" s="217">
        <v>0</v>
      </c>
    </row>
    <row r="236" spans="44:48" x14ac:dyDescent="0.25">
      <c r="AR236" s="199">
        <v>37484</v>
      </c>
      <c r="AS236" s="174">
        <v>-100</v>
      </c>
      <c r="AU236" s="216">
        <v>38342</v>
      </c>
      <c r="AV236" s="217">
        <v>100</v>
      </c>
    </row>
    <row r="237" spans="44:48" x14ac:dyDescent="0.25">
      <c r="AR237" s="199">
        <v>37484</v>
      </c>
      <c r="AS237" s="174">
        <v>-725</v>
      </c>
      <c r="AU237" s="216">
        <v>40212</v>
      </c>
      <c r="AV237" s="217">
        <v>-512.5</v>
      </c>
    </row>
    <row r="238" spans="44:48" x14ac:dyDescent="0.25">
      <c r="AR238" s="199">
        <v>37487</v>
      </c>
      <c r="AS238" s="174">
        <v>-700</v>
      </c>
      <c r="AU238" s="216">
        <v>40213</v>
      </c>
      <c r="AV238" s="217">
        <v>4650</v>
      </c>
    </row>
    <row r="239" spans="44:48" x14ac:dyDescent="0.25">
      <c r="AR239" s="199">
        <v>37487</v>
      </c>
      <c r="AS239" s="174">
        <v>2162.5</v>
      </c>
      <c r="AU239" s="216">
        <v>40220</v>
      </c>
      <c r="AV239" s="217">
        <v>-125</v>
      </c>
    </row>
    <row r="240" spans="44:48" x14ac:dyDescent="0.25">
      <c r="AR240" s="199">
        <v>37497</v>
      </c>
      <c r="AS240" s="174">
        <v>-962.5</v>
      </c>
      <c r="AU240" s="216">
        <v>40225</v>
      </c>
      <c r="AV240" s="217">
        <v>925</v>
      </c>
    </row>
    <row r="241" spans="44:48" x14ac:dyDescent="0.25">
      <c r="AR241" s="199">
        <v>37543</v>
      </c>
      <c r="AS241" s="174">
        <v>-275</v>
      </c>
      <c r="AU241" s="216">
        <v>40233</v>
      </c>
      <c r="AV241" s="217">
        <v>-687.5</v>
      </c>
    </row>
    <row r="242" spans="44:48" x14ac:dyDescent="0.25">
      <c r="AR242" s="199">
        <v>37543</v>
      </c>
      <c r="AS242" s="174">
        <v>887.5</v>
      </c>
      <c r="AU242" s="216">
        <v>40234</v>
      </c>
      <c r="AV242" s="217">
        <v>-812.5</v>
      </c>
    </row>
    <row r="243" spans="44:48" x14ac:dyDescent="0.25">
      <c r="AR243" s="199">
        <v>37544</v>
      </c>
      <c r="AS243" s="174">
        <v>1862.5</v>
      </c>
      <c r="AU243" s="216">
        <v>40235</v>
      </c>
      <c r="AV243" s="217">
        <v>-762.5</v>
      </c>
    </row>
    <row r="244" spans="44:48" x14ac:dyDescent="0.25">
      <c r="AR244" s="199">
        <v>37568</v>
      </c>
      <c r="AS244" s="174">
        <v>-1000</v>
      </c>
      <c r="AU244" s="216">
        <v>40238</v>
      </c>
      <c r="AV244" s="217">
        <v>2075</v>
      </c>
    </row>
    <row r="245" spans="44:48" x14ac:dyDescent="0.25">
      <c r="AR245" s="199">
        <v>37568</v>
      </c>
      <c r="AS245" s="174">
        <v>975</v>
      </c>
      <c r="AU245" s="216">
        <v>40260</v>
      </c>
      <c r="AV245" s="217">
        <v>-125</v>
      </c>
    </row>
    <row r="246" spans="44:48" x14ac:dyDescent="0.25">
      <c r="AR246" s="199">
        <v>37575</v>
      </c>
      <c r="AS246" s="174">
        <v>-912.5</v>
      </c>
      <c r="AU246" s="216">
        <v>40287</v>
      </c>
      <c r="AV246" s="217">
        <v>-712.5</v>
      </c>
    </row>
    <row r="247" spans="44:48" x14ac:dyDescent="0.25">
      <c r="AR247" s="199">
        <v>37575</v>
      </c>
      <c r="AS247" s="174">
        <v>-872.29202804596753</v>
      </c>
      <c r="AU247" s="216">
        <v>40288</v>
      </c>
      <c r="AV247" s="217">
        <v>587.5</v>
      </c>
    </row>
    <row r="248" spans="44:48" x14ac:dyDescent="0.25">
      <c r="AR248" s="199">
        <v>37578</v>
      </c>
      <c r="AS248" s="174">
        <v>-362.5</v>
      </c>
      <c r="AU248" s="216">
        <v>40289</v>
      </c>
      <c r="AV248" s="217">
        <v>-575</v>
      </c>
    </row>
    <row r="249" spans="44:48" x14ac:dyDescent="0.25">
      <c r="AR249" s="199">
        <v>37580</v>
      </c>
      <c r="AS249" s="174">
        <v>-637.5</v>
      </c>
      <c r="AU249" s="216">
        <v>40290</v>
      </c>
      <c r="AV249" s="217">
        <v>-912.5</v>
      </c>
    </row>
    <row r="250" spans="44:48" x14ac:dyDescent="0.25">
      <c r="AR250" s="199">
        <v>37580</v>
      </c>
      <c r="AS250" s="174">
        <v>-112.5</v>
      </c>
      <c r="AU250" s="216">
        <v>40291</v>
      </c>
      <c r="AV250" s="217">
        <v>2275</v>
      </c>
    </row>
    <row r="251" spans="44:48" x14ac:dyDescent="0.25">
      <c r="AR251" s="199">
        <v>37580</v>
      </c>
      <c r="AS251" s="174">
        <v>3300</v>
      </c>
      <c r="AU251" s="216">
        <v>40296</v>
      </c>
      <c r="AV251" s="217">
        <v>62.5</v>
      </c>
    </row>
    <row r="252" spans="44:48" x14ac:dyDescent="0.25">
      <c r="AR252" s="199">
        <v>37596</v>
      </c>
      <c r="AS252" s="174">
        <v>2062.5</v>
      </c>
      <c r="AU252" s="216">
        <v>40310</v>
      </c>
      <c r="AV252" s="217">
        <v>450</v>
      </c>
    </row>
    <row r="253" spans="44:48" x14ac:dyDescent="0.25">
      <c r="AR253" s="199">
        <v>37669</v>
      </c>
      <c r="AS253" s="174">
        <v>-500</v>
      </c>
      <c r="AU253" s="216">
        <v>40315</v>
      </c>
      <c r="AV253" s="217">
        <v>-2525</v>
      </c>
    </row>
    <row r="254" spans="44:48" x14ac:dyDescent="0.25">
      <c r="AR254" s="199">
        <v>37670</v>
      </c>
      <c r="AS254" s="174">
        <v>275</v>
      </c>
      <c r="AU254" s="216">
        <v>40316</v>
      </c>
      <c r="AV254" s="217">
        <v>-1200</v>
      </c>
    </row>
    <row r="255" spans="44:48" x14ac:dyDescent="0.25">
      <c r="AR255" s="199">
        <v>37672</v>
      </c>
      <c r="AS255" s="174">
        <v>612.5</v>
      </c>
      <c r="AU255" s="216">
        <v>40317</v>
      </c>
      <c r="AV255" s="217">
        <v>4875</v>
      </c>
    </row>
    <row r="256" spans="44:48" x14ac:dyDescent="0.25">
      <c r="AR256" s="199">
        <v>37684</v>
      </c>
      <c r="AS256" s="174">
        <v>362.5</v>
      </c>
      <c r="AU256" s="216">
        <v>40326</v>
      </c>
      <c r="AV256" s="217">
        <v>-1925</v>
      </c>
    </row>
    <row r="257" spans="44:48" x14ac:dyDescent="0.25">
      <c r="AR257" s="199">
        <v>37698</v>
      </c>
      <c r="AS257" s="174">
        <v>-1001.9948753950985</v>
      </c>
      <c r="AU257" s="216">
        <v>40329</v>
      </c>
      <c r="AV257" s="217">
        <v>-937.5</v>
      </c>
    </row>
    <row r="258" spans="44:48" x14ac:dyDescent="0.25">
      <c r="AR258" s="199">
        <v>37698</v>
      </c>
      <c r="AS258" s="174">
        <v>1625</v>
      </c>
      <c r="AU258" s="216">
        <v>40330</v>
      </c>
      <c r="AV258" s="217">
        <v>-1587.5</v>
      </c>
    </row>
    <row r="259" spans="44:48" x14ac:dyDescent="0.25">
      <c r="AR259" s="199">
        <v>37711</v>
      </c>
      <c r="AS259" s="174">
        <v>-925</v>
      </c>
      <c r="AU259" s="216">
        <v>40331</v>
      </c>
      <c r="AV259" s="217">
        <v>12.5</v>
      </c>
    </row>
    <row r="260" spans="44:48" x14ac:dyDescent="0.25">
      <c r="AR260" s="199">
        <v>37712</v>
      </c>
      <c r="AS260" s="174">
        <v>-1925</v>
      </c>
      <c r="AU260" s="216">
        <v>40336</v>
      </c>
      <c r="AV260" s="217">
        <v>362.5</v>
      </c>
    </row>
    <row r="261" spans="44:48" x14ac:dyDescent="0.25">
      <c r="AR261" s="199">
        <v>37713</v>
      </c>
      <c r="AS261" s="174">
        <v>312.5</v>
      </c>
      <c r="AU261" s="216">
        <v>40338</v>
      </c>
      <c r="AV261" s="217">
        <v>-800</v>
      </c>
    </row>
    <row r="262" spans="44:48" x14ac:dyDescent="0.25">
      <c r="AR262" s="199">
        <v>37750</v>
      </c>
      <c r="AS262" s="174">
        <v>-737.5</v>
      </c>
      <c r="AU262" s="216">
        <v>40339</v>
      </c>
      <c r="AV262" s="217">
        <v>450</v>
      </c>
    </row>
    <row r="263" spans="44:48" x14ac:dyDescent="0.25">
      <c r="AR263" s="199">
        <v>37750</v>
      </c>
      <c r="AS263" s="174">
        <v>-287.5</v>
      </c>
      <c r="AU263" s="216">
        <v>40354</v>
      </c>
      <c r="AV263" s="217">
        <v>275</v>
      </c>
    </row>
    <row r="264" spans="44:48" x14ac:dyDescent="0.25">
      <c r="AR264" s="199">
        <v>37750</v>
      </c>
      <c r="AS264" s="174">
        <v>-237.5</v>
      </c>
      <c r="AU264" s="216">
        <v>40357</v>
      </c>
      <c r="AV264" s="217">
        <v>-1800</v>
      </c>
    </row>
    <row r="265" spans="44:48" x14ac:dyDescent="0.25">
      <c r="AR265" s="199">
        <v>37753</v>
      </c>
      <c r="AS265" s="174">
        <v>-312.5</v>
      </c>
      <c r="AU265" s="216">
        <v>40358</v>
      </c>
      <c r="AV265" s="217">
        <v>2275</v>
      </c>
    </row>
    <row r="266" spans="44:48" x14ac:dyDescent="0.25">
      <c r="AR266" s="199">
        <v>37753</v>
      </c>
      <c r="AS266" s="174">
        <v>-250</v>
      </c>
      <c r="AU266" s="216">
        <v>40378</v>
      </c>
      <c r="AV266" s="217">
        <v>900</v>
      </c>
    </row>
    <row r="267" spans="44:48" x14ac:dyDescent="0.25">
      <c r="AR267" s="199">
        <v>37754</v>
      </c>
      <c r="AS267" s="174">
        <v>-112.5</v>
      </c>
      <c r="AU267" s="216">
        <v>40380</v>
      </c>
      <c r="AV267" s="217">
        <v>-412.5</v>
      </c>
    </row>
    <row r="268" spans="44:48" x14ac:dyDescent="0.25">
      <c r="AR268" s="199">
        <v>37754</v>
      </c>
      <c r="AS268" s="174">
        <v>-462.5</v>
      </c>
      <c r="AU268" s="216">
        <v>40381</v>
      </c>
      <c r="AV268" s="217">
        <v>2262.5</v>
      </c>
    </row>
    <row r="269" spans="44:48" x14ac:dyDescent="0.25">
      <c r="AR269" s="199">
        <v>37754</v>
      </c>
      <c r="AS269" s="174">
        <v>-412.5</v>
      </c>
      <c r="AU269" s="216">
        <v>40385</v>
      </c>
      <c r="AV269" s="217">
        <v>537.5</v>
      </c>
    </row>
    <row r="270" spans="44:48" x14ac:dyDescent="0.25">
      <c r="AR270" s="199">
        <v>37754</v>
      </c>
      <c r="AS270" s="174">
        <v>-175</v>
      </c>
      <c r="AU270" s="216">
        <v>40388</v>
      </c>
      <c r="AV270" s="217">
        <v>-1400</v>
      </c>
    </row>
    <row r="271" spans="44:48" x14ac:dyDescent="0.25">
      <c r="AR271" s="199">
        <v>37754</v>
      </c>
      <c r="AS271" s="174">
        <v>-362.5</v>
      </c>
      <c r="AU271" s="216">
        <v>40389</v>
      </c>
      <c r="AV271" s="217">
        <v>-1662.5</v>
      </c>
    </row>
    <row r="272" spans="44:48" x14ac:dyDescent="0.25">
      <c r="AR272" s="199">
        <v>37755</v>
      </c>
      <c r="AS272" s="174">
        <v>-262.5</v>
      </c>
      <c r="AU272" s="216">
        <v>40392</v>
      </c>
      <c r="AV272" s="217">
        <v>2150</v>
      </c>
    </row>
    <row r="273" spans="44:48" x14ac:dyDescent="0.25">
      <c r="AR273" s="199">
        <v>37755</v>
      </c>
      <c r="AS273" s="174">
        <v>-387.5</v>
      </c>
      <c r="AU273" s="216">
        <v>40399</v>
      </c>
      <c r="AV273" s="217">
        <v>-762.5</v>
      </c>
    </row>
    <row r="274" spans="44:48" x14ac:dyDescent="0.25">
      <c r="AR274" s="199">
        <v>37755</v>
      </c>
      <c r="AS274" s="174">
        <v>-250</v>
      </c>
      <c r="AU274" s="216">
        <v>40400</v>
      </c>
      <c r="AV274" s="217">
        <v>-325</v>
      </c>
    </row>
    <row r="275" spans="44:48" x14ac:dyDescent="0.25">
      <c r="AR275" s="199">
        <v>37755</v>
      </c>
      <c r="AS275" s="174">
        <v>-362.5</v>
      </c>
      <c r="AU275" s="216">
        <v>40401</v>
      </c>
      <c r="AV275" s="217">
        <v>1587.5</v>
      </c>
    </row>
    <row r="276" spans="44:48" x14ac:dyDescent="0.25">
      <c r="AR276" s="199">
        <v>37756</v>
      </c>
      <c r="AS276" s="174">
        <v>-200</v>
      </c>
      <c r="AU276" s="216">
        <v>40408</v>
      </c>
      <c r="AV276" s="217">
        <v>-1562.5</v>
      </c>
    </row>
    <row r="277" spans="44:48" x14ac:dyDescent="0.25">
      <c r="AR277" s="199">
        <v>37756</v>
      </c>
      <c r="AS277" s="174">
        <v>-175</v>
      </c>
      <c r="AU277" s="216">
        <v>40409</v>
      </c>
      <c r="AV277" s="217">
        <v>399.78902380880754</v>
      </c>
    </row>
    <row r="278" spans="44:48" x14ac:dyDescent="0.25">
      <c r="AR278" s="199">
        <v>37756</v>
      </c>
      <c r="AS278" s="174">
        <v>-137.5</v>
      </c>
      <c r="AU278" s="216">
        <v>40422</v>
      </c>
      <c r="AV278" s="217">
        <v>2525</v>
      </c>
    </row>
    <row r="279" spans="44:48" x14ac:dyDescent="0.25">
      <c r="AR279" s="199">
        <v>37756</v>
      </c>
      <c r="AS279" s="174">
        <v>975</v>
      </c>
      <c r="AU279" s="216">
        <v>40438</v>
      </c>
      <c r="AV279" s="217">
        <v>-600</v>
      </c>
    </row>
    <row r="280" spans="44:48" x14ac:dyDescent="0.25">
      <c r="AR280" s="199">
        <v>37760</v>
      </c>
      <c r="AS280" s="174">
        <v>2112.5</v>
      </c>
      <c r="AU280" s="216">
        <v>40441</v>
      </c>
      <c r="AV280" s="217">
        <v>262.5</v>
      </c>
    </row>
    <row r="281" spans="44:48" x14ac:dyDescent="0.25">
      <c r="AR281" s="199">
        <v>37770</v>
      </c>
      <c r="AS281" s="174">
        <v>-87.5</v>
      </c>
      <c r="AU281" s="216">
        <v>40443</v>
      </c>
      <c r="AV281" s="217">
        <v>-600</v>
      </c>
    </row>
    <row r="282" spans="44:48" x14ac:dyDescent="0.25">
      <c r="AR282" s="199">
        <v>37796</v>
      </c>
      <c r="AS282" s="174">
        <v>-162.5</v>
      </c>
      <c r="AU282" s="216">
        <v>40444</v>
      </c>
      <c r="AV282" s="217">
        <v>-325</v>
      </c>
    </row>
    <row r="283" spans="44:48" x14ac:dyDescent="0.25">
      <c r="AR283" s="199">
        <v>37797</v>
      </c>
      <c r="AS283" s="174">
        <v>-587.5</v>
      </c>
      <c r="AU283" s="216">
        <v>40445</v>
      </c>
      <c r="AV283" s="217">
        <v>-500</v>
      </c>
    </row>
    <row r="284" spans="44:48" x14ac:dyDescent="0.25">
      <c r="AR284" s="199">
        <v>37797</v>
      </c>
      <c r="AS284" s="174">
        <v>-175</v>
      </c>
      <c r="AU284" s="216">
        <v>40449</v>
      </c>
      <c r="AV284" s="217">
        <v>-2075</v>
      </c>
    </row>
    <row r="285" spans="44:48" x14ac:dyDescent="0.25">
      <c r="AR285" s="199">
        <v>37798</v>
      </c>
      <c r="AS285" s="174">
        <v>-250</v>
      </c>
      <c r="AU285" s="216">
        <v>40450</v>
      </c>
      <c r="AV285" s="217">
        <v>-3030.6898913178202</v>
      </c>
    </row>
    <row r="286" spans="44:48" x14ac:dyDescent="0.25">
      <c r="AR286" s="199">
        <v>37798</v>
      </c>
      <c r="AS286" s="174">
        <v>-25</v>
      </c>
      <c r="AU286" s="216">
        <v>40451</v>
      </c>
      <c r="AV286" s="217">
        <v>-3187.5</v>
      </c>
    </row>
    <row r="287" spans="44:48" x14ac:dyDescent="0.25">
      <c r="AR287" s="199">
        <v>37802</v>
      </c>
      <c r="AS287" s="174">
        <v>-525</v>
      </c>
      <c r="AU287" s="216">
        <v>40452</v>
      </c>
      <c r="AV287" s="217">
        <v>-2425</v>
      </c>
    </row>
    <row r="288" spans="44:48" x14ac:dyDescent="0.25">
      <c r="AR288" s="199">
        <v>37802</v>
      </c>
      <c r="AS288" s="174">
        <v>-250</v>
      </c>
      <c r="AU288" s="216">
        <v>40457</v>
      </c>
      <c r="AV288" s="217">
        <v>-412.5</v>
      </c>
    </row>
    <row r="289" spans="44:48" x14ac:dyDescent="0.25">
      <c r="AR289" s="199">
        <v>37825</v>
      </c>
      <c r="AS289" s="174">
        <v>-575</v>
      </c>
      <c r="AU289" s="216">
        <v>40458</v>
      </c>
      <c r="AV289" s="217">
        <v>-262.5</v>
      </c>
    </row>
    <row r="290" spans="44:48" x14ac:dyDescent="0.25">
      <c r="AR290" s="199">
        <v>37825</v>
      </c>
      <c r="AS290" s="174">
        <v>-275</v>
      </c>
      <c r="AU290" s="216">
        <v>40459</v>
      </c>
      <c r="AV290" s="217">
        <v>-675</v>
      </c>
    </row>
    <row r="291" spans="44:48" x14ac:dyDescent="0.25">
      <c r="AR291" s="199">
        <v>37826</v>
      </c>
      <c r="AS291" s="174">
        <v>-574.49962310490719</v>
      </c>
      <c r="AU291" s="216">
        <v>40463</v>
      </c>
      <c r="AV291" s="217">
        <v>2562.5</v>
      </c>
    </row>
    <row r="292" spans="44:48" x14ac:dyDescent="0.25">
      <c r="AR292" s="199">
        <v>37826</v>
      </c>
      <c r="AS292" s="174">
        <v>250</v>
      </c>
      <c r="AU292" s="216">
        <v>40479</v>
      </c>
      <c r="AV292" s="217">
        <v>-775</v>
      </c>
    </row>
    <row r="293" spans="44:48" x14ac:dyDescent="0.25">
      <c r="AR293" s="199">
        <v>37827</v>
      </c>
      <c r="AS293" s="174">
        <v>-550</v>
      </c>
      <c r="AU293" s="216">
        <v>40480</v>
      </c>
      <c r="AV293" s="217">
        <v>-112.5</v>
      </c>
    </row>
    <row r="294" spans="44:48" x14ac:dyDescent="0.25">
      <c r="AR294" s="199">
        <v>37830</v>
      </c>
      <c r="AS294" s="174">
        <v>0</v>
      </c>
      <c r="AU294" s="216">
        <v>40483</v>
      </c>
      <c r="AV294" s="217">
        <v>-387.5</v>
      </c>
    </row>
    <row r="295" spans="44:48" x14ac:dyDescent="0.25">
      <c r="AR295" s="199">
        <v>37839</v>
      </c>
      <c r="AS295" s="174">
        <v>675</v>
      </c>
      <c r="AU295" s="216">
        <v>40484</v>
      </c>
      <c r="AV295" s="217">
        <v>550</v>
      </c>
    </row>
    <row r="296" spans="44:48" x14ac:dyDescent="0.25">
      <c r="AR296" s="199">
        <v>37845</v>
      </c>
      <c r="AS296" s="174">
        <v>50</v>
      </c>
      <c r="AU296" s="216">
        <v>40486</v>
      </c>
      <c r="AV296" s="217">
        <v>1087.5</v>
      </c>
    </row>
    <row r="297" spans="44:48" x14ac:dyDescent="0.25">
      <c r="AR297" s="199">
        <v>37847</v>
      </c>
      <c r="AS297" s="174">
        <v>-412.5</v>
      </c>
      <c r="AU297" s="216">
        <v>40493</v>
      </c>
      <c r="AV297" s="217">
        <v>-87.5</v>
      </c>
    </row>
    <row r="298" spans="44:48" x14ac:dyDescent="0.25">
      <c r="AR298" s="199">
        <v>37847</v>
      </c>
      <c r="AS298" s="174">
        <v>950</v>
      </c>
      <c r="AU298" s="216">
        <v>40494</v>
      </c>
      <c r="AV298" s="217">
        <v>-1624.097707103374</v>
      </c>
    </row>
    <row r="299" spans="44:48" x14ac:dyDescent="0.25">
      <c r="AR299" s="199">
        <v>37861</v>
      </c>
      <c r="AS299" s="174">
        <v>-500</v>
      </c>
      <c r="AU299" s="216">
        <v>40497</v>
      </c>
      <c r="AV299" s="217">
        <v>387.5</v>
      </c>
    </row>
    <row r="300" spans="44:48" x14ac:dyDescent="0.25">
      <c r="AR300" s="199">
        <v>37874</v>
      </c>
      <c r="AS300" s="174">
        <v>-525</v>
      </c>
      <c r="AU300" s="216">
        <v>40498</v>
      </c>
      <c r="AV300" s="217">
        <v>-1600</v>
      </c>
    </row>
    <row r="301" spans="44:48" x14ac:dyDescent="0.25">
      <c r="AR301" s="199">
        <v>37875</v>
      </c>
      <c r="AS301" s="174">
        <v>-525</v>
      </c>
      <c r="AU301" s="216">
        <v>40500</v>
      </c>
      <c r="AV301" s="217">
        <v>1650</v>
      </c>
    </row>
    <row r="302" spans="44:48" x14ac:dyDescent="0.25">
      <c r="AR302" s="199">
        <v>37875</v>
      </c>
      <c r="AS302" s="174">
        <v>-544.8393449352011</v>
      </c>
      <c r="AU302" s="216">
        <v>40505</v>
      </c>
      <c r="AV302" s="217">
        <v>-1462.5</v>
      </c>
    </row>
    <row r="303" spans="44:48" x14ac:dyDescent="0.25">
      <c r="AR303" s="199">
        <v>37876</v>
      </c>
      <c r="AS303" s="174">
        <v>-337.5</v>
      </c>
      <c r="AU303" s="216">
        <v>40506</v>
      </c>
      <c r="AV303" s="217">
        <v>1500</v>
      </c>
    </row>
    <row r="304" spans="44:48" x14ac:dyDescent="0.25">
      <c r="AR304" s="199">
        <v>37876</v>
      </c>
      <c r="AS304" s="174">
        <v>-437.5</v>
      </c>
      <c r="AU304" s="216">
        <v>40508</v>
      </c>
      <c r="AV304" s="217">
        <v>-787.5</v>
      </c>
    </row>
    <row r="305" spans="44:48" x14ac:dyDescent="0.25">
      <c r="AR305" s="199">
        <v>37876</v>
      </c>
      <c r="AS305" s="174">
        <v>462.5</v>
      </c>
      <c r="AU305" s="216">
        <v>40511</v>
      </c>
      <c r="AV305" s="217">
        <v>-175</v>
      </c>
    </row>
    <row r="306" spans="44:48" x14ac:dyDescent="0.25">
      <c r="AR306" s="199">
        <v>37879</v>
      </c>
      <c r="AS306" s="174">
        <v>-225</v>
      </c>
      <c r="AU306" s="216">
        <v>40513</v>
      </c>
      <c r="AV306" s="217">
        <v>3387.5</v>
      </c>
    </row>
    <row r="307" spans="44:48" x14ac:dyDescent="0.25">
      <c r="AR307" s="199">
        <v>37880</v>
      </c>
      <c r="AS307" s="174">
        <v>275</v>
      </c>
      <c r="AU307" s="216">
        <v>40527</v>
      </c>
      <c r="AV307" s="217">
        <v>-412.5</v>
      </c>
    </row>
    <row r="308" spans="44:48" x14ac:dyDescent="0.25">
      <c r="AR308" s="199">
        <v>37882</v>
      </c>
      <c r="AS308" s="174">
        <v>-150</v>
      </c>
      <c r="AU308" s="216">
        <v>40528</v>
      </c>
      <c r="AV308" s="217">
        <v>-425</v>
      </c>
    </row>
    <row r="309" spans="44:48" x14ac:dyDescent="0.25">
      <c r="AR309" s="199">
        <v>37882</v>
      </c>
      <c r="AS309" s="174">
        <v>-87.5</v>
      </c>
      <c r="AU309" s="216">
        <v>40529</v>
      </c>
      <c r="AV309" s="217">
        <v>-375</v>
      </c>
    </row>
    <row r="310" spans="44:48" x14ac:dyDescent="0.25">
      <c r="AR310" s="199">
        <v>37882</v>
      </c>
      <c r="AS310" s="174">
        <v>237.5</v>
      </c>
      <c r="AU310" s="216">
        <v>40532</v>
      </c>
      <c r="AV310" s="217">
        <v>-112.5</v>
      </c>
    </row>
    <row r="311" spans="44:48" x14ac:dyDescent="0.25">
      <c r="AR311" s="199">
        <v>37883</v>
      </c>
      <c r="AS311" s="174">
        <v>-512.5</v>
      </c>
      <c r="AU311" s="216">
        <v>40533</v>
      </c>
      <c r="AV311" s="217">
        <v>362.5</v>
      </c>
    </row>
    <row r="312" spans="44:48" x14ac:dyDescent="0.25">
      <c r="AR312" s="199">
        <v>37886</v>
      </c>
      <c r="AS312" s="174">
        <v>1750</v>
      </c>
      <c r="AU312" s="216">
        <v>40535</v>
      </c>
      <c r="AV312" s="217">
        <v>-137.5</v>
      </c>
    </row>
    <row r="313" spans="44:48" x14ac:dyDescent="0.25">
      <c r="AR313" s="199">
        <v>37901</v>
      </c>
      <c r="AS313" s="174">
        <v>200</v>
      </c>
      <c r="AU313" s="216">
        <v>40539</v>
      </c>
      <c r="AV313" s="217">
        <v>-362.5</v>
      </c>
    </row>
    <row r="314" spans="44:48" x14ac:dyDescent="0.25">
      <c r="AR314" s="199">
        <v>37902</v>
      </c>
      <c r="AS314" s="174">
        <v>-512.5</v>
      </c>
      <c r="AU314" s="216">
        <v>40541</v>
      </c>
      <c r="AV314" s="217">
        <v>-450</v>
      </c>
    </row>
    <row r="315" spans="44:48" x14ac:dyDescent="0.25">
      <c r="AR315" s="199">
        <v>37902</v>
      </c>
      <c r="AS315" s="174">
        <v>-162.5</v>
      </c>
      <c r="AU315" s="216">
        <v>40542</v>
      </c>
      <c r="AV315" s="217">
        <v>1825</v>
      </c>
    </row>
    <row r="316" spans="44:48" x14ac:dyDescent="0.25">
      <c r="AR316" s="199">
        <v>37903</v>
      </c>
      <c r="AS316" s="174">
        <v>-620.80891339687696</v>
      </c>
      <c r="AU316" s="216">
        <v>40570</v>
      </c>
      <c r="AV316" s="217">
        <v>-575</v>
      </c>
    </row>
    <row r="317" spans="44:48" x14ac:dyDescent="0.25">
      <c r="AR317" s="199">
        <v>37903</v>
      </c>
      <c r="AS317" s="174">
        <v>1200</v>
      </c>
      <c r="AU317" s="216">
        <v>40575</v>
      </c>
      <c r="AV317" s="217">
        <v>850</v>
      </c>
    </row>
    <row r="318" spans="44:48" x14ac:dyDescent="0.25">
      <c r="AR318" s="199">
        <v>37918</v>
      </c>
      <c r="AS318" s="174">
        <v>-275</v>
      </c>
      <c r="AU318" s="216">
        <v>40596</v>
      </c>
      <c r="AV318" s="217">
        <v>-237.5</v>
      </c>
    </row>
    <row r="319" spans="44:48" x14ac:dyDescent="0.25">
      <c r="AR319" s="199">
        <v>37921</v>
      </c>
      <c r="AS319" s="174">
        <v>2437.5</v>
      </c>
      <c r="AU319" s="216">
        <v>40597</v>
      </c>
      <c r="AV319" s="217">
        <v>2075</v>
      </c>
    </row>
    <row r="320" spans="44:48" x14ac:dyDescent="0.25">
      <c r="AR320" s="199">
        <v>37943</v>
      </c>
      <c r="AS320" s="174">
        <v>-337.5</v>
      </c>
      <c r="AU320" s="216">
        <v>40603</v>
      </c>
      <c r="AV320" s="217">
        <v>-434.17795763900813</v>
      </c>
    </row>
    <row r="321" spans="44:48" x14ac:dyDescent="0.25">
      <c r="AR321" s="199">
        <v>37943</v>
      </c>
      <c r="AS321" s="174">
        <v>-62.5</v>
      </c>
      <c r="AU321" s="216">
        <v>40606</v>
      </c>
      <c r="AV321" s="217">
        <v>-1150</v>
      </c>
    </row>
    <row r="322" spans="44:48" x14ac:dyDescent="0.25">
      <c r="AR322" s="199">
        <v>37943</v>
      </c>
      <c r="AS322" s="174">
        <v>-275</v>
      </c>
      <c r="AU322" s="216">
        <v>40609</v>
      </c>
      <c r="AV322" s="217">
        <v>-993.32520357822887</v>
      </c>
    </row>
    <row r="323" spans="44:48" x14ac:dyDescent="0.25">
      <c r="AR323" s="199">
        <v>37943</v>
      </c>
      <c r="AS323" s="174">
        <v>662.5</v>
      </c>
      <c r="AU323" s="216">
        <v>40627</v>
      </c>
      <c r="AV323" s="217">
        <v>-1446.809991144687</v>
      </c>
    </row>
    <row r="324" spans="44:48" x14ac:dyDescent="0.25">
      <c r="AR324" s="199">
        <v>37950</v>
      </c>
      <c r="AS324" s="174">
        <v>-512.5</v>
      </c>
      <c r="AU324" s="216">
        <v>40631</v>
      </c>
      <c r="AV324" s="217">
        <v>4626.929190483429</v>
      </c>
    </row>
    <row r="325" spans="44:48" x14ac:dyDescent="0.25">
      <c r="AR325" s="199">
        <v>37951</v>
      </c>
      <c r="AS325" s="174">
        <v>75</v>
      </c>
      <c r="AU325" s="216">
        <v>40648</v>
      </c>
      <c r="AV325" s="217">
        <v>-612.5</v>
      </c>
    </row>
    <row r="326" spans="44:48" x14ac:dyDescent="0.25">
      <c r="AR326" s="199">
        <v>37952</v>
      </c>
      <c r="AS326" s="174">
        <v>-175</v>
      </c>
      <c r="AU326" s="216">
        <v>40651</v>
      </c>
      <c r="AV326" s="217">
        <v>-837.5</v>
      </c>
    </row>
    <row r="327" spans="44:48" x14ac:dyDescent="0.25">
      <c r="AR327" s="199">
        <v>37952</v>
      </c>
      <c r="AS327" s="174">
        <v>-187.5</v>
      </c>
      <c r="AU327" s="216">
        <v>40652</v>
      </c>
      <c r="AV327" s="217">
        <v>-1512.5</v>
      </c>
    </row>
    <row r="328" spans="44:48" x14ac:dyDescent="0.25">
      <c r="AR328" s="199">
        <v>37953</v>
      </c>
      <c r="AS328" s="174">
        <v>-87.5</v>
      </c>
      <c r="AU328" s="216">
        <v>40653</v>
      </c>
      <c r="AV328" s="217">
        <v>8575</v>
      </c>
    </row>
    <row r="329" spans="44:48" x14ac:dyDescent="0.25">
      <c r="AR329" s="199">
        <v>37953</v>
      </c>
      <c r="AS329" s="174">
        <v>1650</v>
      </c>
      <c r="AU329" s="216">
        <v>40676</v>
      </c>
      <c r="AV329" s="217">
        <v>-1375</v>
      </c>
    </row>
    <row r="330" spans="44:48" x14ac:dyDescent="0.25">
      <c r="AR330" s="199">
        <v>37972</v>
      </c>
      <c r="AS330" s="174">
        <v>-237.5</v>
      </c>
      <c r="AU330" s="216">
        <v>40680</v>
      </c>
      <c r="AV330" s="217">
        <v>-1850.1804085680533</v>
      </c>
    </row>
    <row r="331" spans="44:48" x14ac:dyDescent="0.25">
      <c r="AR331" s="199">
        <v>37973</v>
      </c>
      <c r="AS331" s="174">
        <v>-75</v>
      </c>
      <c r="AU331" s="216">
        <v>40683</v>
      </c>
      <c r="AV331" s="217">
        <v>3750</v>
      </c>
    </row>
    <row r="332" spans="44:48" x14ac:dyDescent="0.25">
      <c r="AR332" s="199">
        <v>37973</v>
      </c>
      <c r="AS332" s="174">
        <v>-62.5</v>
      </c>
      <c r="AU332" s="216">
        <v>40695</v>
      </c>
      <c r="AV332" s="217">
        <v>525</v>
      </c>
    </row>
    <row r="333" spans="44:48" x14ac:dyDescent="0.25">
      <c r="AR333" s="199">
        <v>37973</v>
      </c>
      <c r="AS333" s="174">
        <v>1212.5</v>
      </c>
      <c r="AU333" s="216">
        <v>40704</v>
      </c>
      <c r="AV333" s="217">
        <v>-362.5</v>
      </c>
    </row>
    <row r="334" spans="44:48" x14ac:dyDescent="0.25">
      <c r="AR334" s="199">
        <v>38015</v>
      </c>
      <c r="AS334" s="174">
        <v>-112.5</v>
      </c>
      <c r="AU334" s="216">
        <v>40707</v>
      </c>
      <c r="AV334" s="217">
        <v>-1512.5</v>
      </c>
    </row>
    <row r="335" spans="44:48" x14ac:dyDescent="0.25">
      <c r="AR335" s="199">
        <v>38016</v>
      </c>
      <c r="AS335" s="174">
        <v>-400</v>
      </c>
      <c r="AU335" s="216">
        <v>40708</v>
      </c>
      <c r="AV335" s="217">
        <v>-1125</v>
      </c>
    </row>
    <row r="336" spans="44:48" x14ac:dyDescent="0.25">
      <c r="AR336" s="199">
        <v>38019</v>
      </c>
      <c r="AS336" s="174">
        <v>212.5</v>
      </c>
      <c r="AU336" s="216">
        <v>40709</v>
      </c>
      <c r="AV336" s="217">
        <v>700</v>
      </c>
    </row>
    <row r="337" spans="44:48" x14ac:dyDescent="0.25">
      <c r="AR337" s="199">
        <v>38022</v>
      </c>
      <c r="AS337" s="174">
        <v>850</v>
      </c>
      <c r="AU337" s="216">
        <v>40711</v>
      </c>
      <c r="AV337" s="217">
        <v>-2012.5</v>
      </c>
    </row>
    <row r="338" spans="44:48" x14ac:dyDescent="0.25">
      <c r="AR338" s="199">
        <v>38027</v>
      </c>
      <c r="AS338" s="174">
        <v>-362.5</v>
      </c>
      <c r="AU338" s="216">
        <v>40714</v>
      </c>
      <c r="AV338" s="217">
        <v>1025</v>
      </c>
    </row>
    <row r="339" spans="44:48" x14ac:dyDescent="0.25">
      <c r="AR339" s="199">
        <v>38029</v>
      </c>
      <c r="AS339" s="174">
        <v>437.5</v>
      </c>
      <c r="AU339" s="216">
        <v>40718</v>
      </c>
      <c r="AV339" s="217">
        <v>-950</v>
      </c>
    </row>
    <row r="340" spans="44:48" x14ac:dyDescent="0.25">
      <c r="AR340" s="199">
        <v>38030</v>
      </c>
      <c r="AS340" s="174">
        <v>-262.5</v>
      </c>
      <c r="AU340" s="216">
        <v>40722</v>
      </c>
      <c r="AV340" s="217">
        <v>4275</v>
      </c>
    </row>
    <row r="341" spans="44:48" x14ac:dyDescent="0.25">
      <c r="AR341" s="199">
        <v>38034</v>
      </c>
      <c r="AS341" s="174">
        <v>362.5</v>
      </c>
      <c r="AU341" s="216">
        <v>40745</v>
      </c>
      <c r="AV341" s="217">
        <v>62.5</v>
      </c>
    </row>
    <row r="342" spans="44:48" x14ac:dyDescent="0.25">
      <c r="AR342" s="199">
        <v>38034</v>
      </c>
      <c r="AS342" s="174">
        <v>-125</v>
      </c>
      <c r="AU342" s="216">
        <v>40746</v>
      </c>
      <c r="AV342" s="217">
        <v>-1087.5</v>
      </c>
    </row>
    <row r="343" spans="44:48" x14ac:dyDescent="0.25">
      <c r="AR343" s="199">
        <v>38034</v>
      </c>
      <c r="AS343" s="174">
        <v>-125</v>
      </c>
      <c r="AU343" s="216">
        <v>40749</v>
      </c>
      <c r="AV343" s="217">
        <v>-112.5</v>
      </c>
    </row>
    <row r="344" spans="44:48" x14ac:dyDescent="0.25">
      <c r="AR344" s="199">
        <v>38034</v>
      </c>
      <c r="AS344" s="174">
        <v>-50</v>
      </c>
      <c r="AU344" s="216">
        <v>40750</v>
      </c>
      <c r="AV344" s="217">
        <v>-1100</v>
      </c>
    </row>
    <row r="345" spans="44:48" x14ac:dyDescent="0.25">
      <c r="AR345" s="199">
        <v>38035</v>
      </c>
      <c r="AS345" s="174">
        <v>-50</v>
      </c>
      <c r="AU345" s="216">
        <v>40751</v>
      </c>
      <c r="AV345" s="217">
        <v>2212.5</v>
      </c>
    </row>
    <row r="346" spans="44:48" x14ac:dyDescent="0.25">
      <c r="AR346" s="199">
        <v>38037</v>
      </c>
      <c r="AS346" s="174">
        <v>550</v>
      </c>
      <c r="AU346" s="216">
        <v>40756</v>
      </c>
      <c r="AV346" s="217">
        <v>29375</v>
      </c>
    </row>
    <row r="347" spans="44:48" x14ac:dyDescent="0.25">
      <c r="AR347" s="199">
        <v>38040</v>
      </c>
      <c r="AS347" s="174">
        <v>-162.5</v>
      </c>
      <c r="AU347" s="216">
        <v>40785</v>
      </c>
      <c r="AV347" s="217">
        <v>-1175</v>
      </c>
    </row>
    <row r="348" spans="44:48" x14ac:dyDescent="0.25">
      <c r="AR348" s="199">
        <v>38043</v>
      </c>
      <c r="AS348" s="174">
        <v>2000</v>
      </c>
      <c r="AU348" s="216">
        <v>40786</v>
      </c>
      <c r="AV348" s="217">
        <v>-737.5</v>
      </c>
    </row>
    <row r="349" spans="44:48" x14ac:dyDescent="0.25">
      <c r="AR349" s="199">
        <v>38049</v>
      </c>
      <c r="AS349" s="174">
        <v>-362.5</v>
      </c>
      <c r="AU349" s="216">
        <v>40787</v>
      </c>
      <c r="AV349" s="217">
        <v>-2600</v>
      </c>
    </row>
    <row r="350" spans="44:48" x14ac:dyDescent="0.25">
      <c r="AR350" s="199">
        <v>38049</v>
      </c>
      <c r="AS350" s="174">
        <v>-437.5</v>
      </c>
      <c r="AU350" s="216">
        <v>40788</v>
      </c>
      <c r="AV350" s="217">
        <v>7875</v>
      </c>
    </row>
    <row r="351" spans="44:48" x14ac:dyDescent="0.25">
      <c r="AR351" s="199">
        <v>38051</v>
      </c>
      <c r="AS351" s="174">
        <v>312.5</v>
      </c>
      <c r="AU351" s="216">
        <v>40801</v>
      </c>
      <c r="AV351" s="217">
        <v>-2300</v>
      </c>
    </row>
    <row r="352" spans="44:48" x14ac:dyDescent="0.25">
      <c r="AR352" s="199">
        <v>38063</v>
      </c>
      <c r="AS352" s="174">
        <v>5162.5</v>
      </c>
      <c r="AU352" s="216">
        <v>40808</v>
      </c>
      <c r="AV352" s="217">
        <v>337.5</v>
      </c>
    </row>
    <row r="353" spans="44:48" x14ac:dyDescent="0.25">
      <c r="AR353" s="199">
        <v>38076</v>
      </c>
      <c r="AS353" s="174">
        <v>-425</v>
      </c>
      <c r="AU353" s="216">
        <v>40813</v>
      </c>
      <c r="AV353" s="217">
        <v>150</v>
      </c>
    </row>
    <row r="354" spans="44:48" x14ac:dyDescent="0.25">
      <c r="AR354" s="199">
        <v>38077</v>
      </c>
      <c r="AS354" s="174">
        <v>-100</v>
      </c>
      <c r="AU354" s="216">
        <v>40819</v>
      </c>
      <c r="AV354" s="217">
        <v>-687.5</v>
      </c>
    </row>
    <row r="355" spans="44:48" x14ac:dyDescent="0.25">
      <c r="AR355" s="199">
        <v>38077</v>
      </c>
      <c r="AS355" s="174">
        <v>-450</v>
      </c>
      <c r="AU355" s="216">
        <v>40822</v>
      </c>
      <c r="AV355" s="217">
        <v>7350</v>
      </c>
    </row>
    <row r="356" spans="44:48" x14ac:dyDescent="0.25">
      <c r="AR356" s="199">
        <v>38104</v>
      </c>
      <c r="AS356" s="174">
        <v>1962.5</v>
      </c>
      <c r="AU356" s="216">
        <v>40848</v>
      </c>
      <c r="AV356" s="217">
        <v>-1750</v>
      </c>
    </row>
    <row r="357" spans="44:48" x14ac:dyDescent="0.25">
      <c r="AR357" s="199">
        <v>38110</v>
      </c>
      <c r="AS357" s="174">
        <v>612.5</v>
      </c>
      <c r="AU357" s="216">
        <v>40849</v>
      </c>
      <c r="AV357" s="217">
        <v>-1600</v>
      </c>
    </row>
    <row r="358" spans="44:48" x14ac:dyDescent="0.25">
      <c r="AR358" s="199">
        <v>38131</v>
      </c>
      <c r="AS358" s="174">
        <v>-162.5</v>
      </c>
      <c r="AU358" s="216">
        <v>40850</v>
      </c>
      <c r="AV358" s="217">
        <v>-1500</v>
      </c>
    </row>
    <row r="359" spans="44:48" x14ac:dyDescent="0.25">
      <c r="AR359" s="199">
        <v>38131</v>
      </c>
      <c r="AS359" s="174">
        <v>-137.5</v>
      </c>
      <c r="AU359" s="216">
        <v>40851</v>
      </c>
      <c r="AV359" s="217">
        <v>-525</v>
      </c>
    </row>
    <row r="360" spans="44:48" x14ac:dyDescent="0.25">
      <c r="AR360" s="199">
        <v>38132</v>
      </c>
      <c r="AS360" s="174">
        <v>-137.5</v>
      </c>
      <c r="AU360" s="216">
        <v>40854</v>
      </c>
      <c r="AV360" s="217">
        <v>-4912.5</v>
      </c>
    </row>
    <row r="361" spans="44:48" x14ac:dyDescent="0.25">
      <c r="AR361" s="199">
        <v>38133</v>
      </c>
      <c r="AS361" s="174">
        <v>-425</v>
      </c>
      <c r="AU361" s="216">
        <v>40855</v>
      </c>
      <c r="AV361" s="217">
        <v>-1866.0761055164585</v>
      </c>
    </row>
    <row r="362" spans="44:48" x14ac:dyDescent="0.25">
      <c r="AR362" s="199">
        <v>38135</v>
      </c>
      <c r="AS362" s="174">
        <v>487.5</v>
      </c>
      <c r="AU362" s="216">
        <v>40856</v>
      </c>
      <c r="AV362" s="217">
        <v>-137.5</v>
      </c>
    </row>
    <row r="363" spans="44:48" x14ac:dyDescent="0.25">
      <c r="AR363" s="199">
        <v>38153</v>
      </c>
      <c r="AS363" s="174">
        <v>-325</v>
      </c>
      <c r="AU363" s="216">
        <v>40861</v>
      </c>
      <c r="AV363" s="217">
        <v>-2487.5</v>
      </c>
    </row>
    <row r="364" spans="44:48" x14ac:dyDescent="0.25">
      <c r="AR364" s="199">
        <v>38155</v>
      </c>
      <c r="AS364" s="174">
        <v>712.5</v>
      </c>
      <c r="AU364" s="216">
        <v>40864</v>
      </c>
      <c r="AV364" s="217">
        <v>-575</v>
      </c>
    </row>
    <row r="365" spans="44:48" x14ac:dyDescent="0.25">
      <c r="AR365" s="199">
        <v>38161</v>
      </c>
      <c r="AS365" s="174">
        <v>-212.5</v>
      </c>
      <c r="AU365" s="216">
        <v>40876</v>
      </c>
      <c r="AV365" s="217">
        <v>7387.5</v>
      </c>
    </row>
    <row r="366" spans="44:48" x14ac:dyDescent="0.25">
      <c r="AR366" s="199">
        <v>38161</v>
      </c>
      <c r="AS366" s="174">
        <v>-125</v>
      </c>
      <c r="AU366" s="216">
        <v>40889</v>
      </c>
      <c r="AV366" s="217">
        <v>1762.5</v>
      </c>
    </row>
    <row r="367" spans="44:48" x14ac:dyDescent="0.25">
      <c r="AR367" s="199">
        <v>38161</v>
      </c>
      <c r="AS367" s="174">
        <v>-225</v>
      </c>
      <c r="AU367" s="216">
        <v>40898</v>
      </c>
      <c r="AV367" s="217">
        <v>-3156.0558153163129</v>
      </c>
    </row>
    <row r="368" spans="44:48" x14ac:dyDescent="0.25">
      <c r="AR368" s="199">
        <v>38161</v>
      </c>
      <c r="AS368" s="174">
        <v>-350</v>
      </c>
      <c r="AU368" s="216">
        <v>40899</v>
      </c>
      <c r="AV368" s="217">
        <v>-1187.5</v>
      </c>
    </row>
    <row r="369" spans="44:48" x14ac:dyDescent="0.25">
      <c r="AR369" s="199">
        <v>38161</v>
      </c>
      <c r="AS369" s="174">
        <v>-87.5</v>
      </c>
      <c r="AU369" s="216">
        <v>40900</v>
      </c>
      <c r="AV369" s="217">
        <v>-700</v>
      </c>
    </row>
    <row r="370" spans="44:48" x14ac:dyDescent="0.25">
      <c r="AR370" s="199">
        <v>38162</v>
      </c>
      <c r="AS370" s="174">
        <v>-425</v>
      </c>
      <c r="AU370" s="216">
        <v>40905</v>
      </c>
      <c r="AV370" s="217">
        <v>-362.5</v>
      </c>
    </row>
    <row r="371" spans="44:48" x14ac:dyDescent="0.25">
      <c r="AR371" s="199">
        <v>38163</v>
      </c>
      <c r="AS371" s="174">
        <v>-362.5</v>
      </c>
      <c r="AU371" s="216">
        <v>40906</v>
      </c>
      <c r="AV371" s="217">
        <v>-412.5</v>
      </c>
    </row>
    <row r="372" spans="44:48" x14ac:dyDescent="0.25">
      <c r="AR372" s="199">
        <v>38168</v>
      </c>
      <c r="AS372" s="174">
        <v>1300</v>
      </c>
      <c r="AU372" s="216">
        <v>40907</v>
      </c>
      <c r="AV372" s="217">
        <v>937.5</v>
      </c>
    </row>
    <row r="373" spans="44:48" x14ac:dyDescent="0.25">
      <c r="AR373" s="195">
        <v>38197</v>
      </c>
      <c r="AS373" s="174">
        <v>-187.5</v>
      </c>
      <c r="AU373" s="216">
        <v>40924</v>
      </c>
      <c r="AV373" s="217">
        <v>3700</v>
      </c>
    </row>
    <row r="374" spans="44:48" x14ac:dyDescent="0.25">
      <c r="AR374" s="195">
        <v>38198</v>
      </c>
      <c r="AS374" s="174">
        <v>-425</v>
      </c>
      <c r="AU374" s="216">
        <v>40939</v>
      </c>
      <c r="AV374" s="217">
        <v>-1187.5</v>
      </c>
    </row>
    <row r="375" spans="44:48" x14ac:dyDescent="0.25">
      <c r="AR375" s="195">
        <v>38201</v>
      </c>
      <c r="AS375" s="174">
        <v>0</v>
      </c>
      <c r="AU375" s="216">
        <v>40940</v>
      </c>
      <c r="AV375" s="217">
        <v>5812.5</v>
      </c>
    </row>
    <row r="376" spans="44:48" x14ac:dyDescent="0.25">
      <c r="AR376" s="195">
        <v>38202</v>
      </c>
      <c r="AS376" s="174">
        <v>-350</v>
      </c>
      <c r="AU376" s="216">
        <v>40952</v>
      </c>
      <c r="AV376" s="217">
        <v>-1000</v>
      </c>
    </row>
    <row r="377" spans="44:48" x14ac:dyDescent="0.25">
      <c r="AR377" s="195">
        <v>38202</v>
      </c>
      <c r="AS377" s="174">
        <v>-237.5</v>
      </c>
      <c r="AU377" s="216">
        <v>40953</v>
      </c>
      <c r="AV377" s="217">
        <v>-500</v>
      </c>
    </row>
    <row r="378" spans="44:48" x14ac:dyDescent="0.25">
      <c r="AR378" s="195">
        <v>38202</v>
      </c>
      <c r="AS378" s="174">
        <v>-225</v>
      </c>
      <c r="AU378" s="216">
        <v>40954</v>
      </c>
      <c r="AV378" s="217">
        <v>-1000</v>
      </c>
    </row>
    <row r="379" spans="44:48" x14ac:dyDescent="0.25">
      <c r="AR379" s="195">
        <v>38203</v>
      </c>
      <c r="AS379" s="174">
        <v>-250</v>
      </c>
      <c r="AU379" s="216">
        <v>40955</v>
      </c>
      <c r="AV379" s="217">
        <v>3250</v>
      </c>
    </row>
    <row r="380" spans="44:48" x14ac:dyDescent="0.25">
      <c r="AR380" s="195">
        <v>38204</v>
      </c>
      <c r="AS380" s="174">
        <v>-62.5</v>
      </c>
      <c r="AU380" s="216">
        <v>40962</v>
      </c>
      <c r="AV380" s="217">
        <v>-587.5</v>
      </c>
    </row>
    <row r="381" spans="44:48" x14ac:dyDescent="0.25">
      <c r="AR381" s="195">
        <v>38204</v>
      </c>
      <c r="AS381" s="174">
        <v>-112.5</v>
      </c>
      <c r="AU381" s="216">
        <v>40963</v>
      </c>
      <c r="AV381" s="217">
        <v>-1850</v>
      </c>
    </row>
    <row r="382" spans="44:48" x14ac:dyDescent="0.25">
      <c r="AR382" s="195">
        <v>38204</v>
      </c>
      <c r="AS382" s="174">
        <v>-137.5</v>
      </c>
      <c r="AU382" s="216">
        <v>40966</v>
      </c>
      <c r="AV382" s="217">
        <v>-1062.5</v>
      </c>
    </row>
    <row r="383" spans="44:48" x14ac:dyDescent="0.25">
      <c r="AR383" s="195">
        <v>38204</v>
      </c>
      <c r="AS383" s="174">
        <v>-137.5</v>
      </c>
      <c r="AU383" s="216">
        <v>40967</v>
      </c>
      <c r="AV383" s="217">
        <v>125</v>
      </c>
    </row>
    <row r="384" spans="44:48" x14ac:dyDescent="0.25">
      <c r="AR384" s="195">
        <v>38204</v>
      </c>
      <c r="AS384" s="174">
        <v>3037.5</v>
      </c>
      <c r="AU384" s="216">
        <v>40969</v>
      </c>
      <c r="AV384" s="217">
        <v>150</v>
      </c>
    </row>
    <row r="385" spans="44:48" x14ac:dyDescent="0.25">
      <c r="AR385" s="195">
        <v>38222</v>
      </c>
      <c r="AS385" s="174">
        <v>-327.50205981427598</v>
      </c>
      <c r="AU385" s="216">
        <v>40970</v>
      </c>
      <c r="AV385" s="217">
        <v>-412.5</v>
      </c>
    </row>
    <row r="386" spans="44:48" x14ac:dyDescent="0.25">
      <c r="AR386" s="195">
        <v>38222</v>
      </c>
      <c r="AS386" s="174">
        <v>-325</v>
      </c>
      <c r="AU386" s="216">
        <v>40973</v>
      </c>
      <c r="AV386" s="217">
        <v>1915.8802118033464</v>
      </c>
    </row>
    <row r="387" spans="44:48" x14ac:dyDescent="0.25">
      <c r="AR387" s="195">
        <v>38223</v>
      </c>
      <c r="AS387" s="174">
        <v>-375</v>
      </c>
      <c r="AU387" s="216">
        <v>40977</v>
      </c>
      <c r="AV387" s="217">
        <v>7650</v>
      </c>
    </row>
    <row r="388" spans="44:48" x14ac:dyDescent="0.25">
      <c r="AR388" s="195">
        <v>38254</v>
      </c>
      <c r="AS388" s="174">
        <v>-337.5</v>
      </c>
      <c r="AU388" s="216">
        <v>40989</v>
      </c>
      <c r="AV388" s="217">
        <v>-475</v>
      </c>
    </row>
    <row r="389" spans="44:48" x14ac:dyDescent="0.25">
      <c r="AR389" s="195">
        <v>38254</v>
      </c>
      <c r="AS389" s="174">
        <v>-225</v>
      </c>
      <c r="AU389" s="216">
        <v>40990</v>
      </c>
      <c r="AV389" s="217">
        <v>-525</v>
      </c>
    </row>
    <row r="390" spans="44:48" x14ac:dyDescent="0.25">
      <c r="AR390" s="195">
        <v>38257</v>
      </c>
      <c r="AS390" s="174">
        <v>100</v>
      </c>
      <c r="AU390" s="216">
        <v>40991</v>
      </c>
      <c r="AV390" s="217">
        <v>-650</v>
      </c>
    </row>
    <row r="391" spans="44:48" x14ac:dyDescent="0.25">
      <c r="AR391" s="195">
        <v>38259</v>
      </c>
      <c r="AS391" s="174">
        <v>-287.5</v>
      </c>
      <c r="AU391" s="216">
        <v>40994</v>
      </c>
      <c r="AV391" s="217">
        <v>-150</v>
      </c>
    </row>
    <row r="392" spans="44:48" x14ac:dyDescent="0.25">
      <c r="AR392" s="195">
        <v>38259</v>
      </c>
      <c r="AS392" s="174">
        <v>-362.5</v>
      </c>
      <c r="AU392" s="216">
        <v>40996</v>
      </c>
      <c r="AV392" s="217">
        <v>150</v>
      </c>
    </row>
    <row r="393" spans="44:48" x14ac:dyDescent="0.25">
      <c r="AR393" s="195">
        <v>38260</v>
      </c>
      <c r="AS393" s="174">
        <v>-262.5</v>
      </c>
      <c r="AU393" s="216">
        <v>41001</v>
      </c>
      <c r="AV393" s="217">
        <v>-4025</v>
      </c>
    </row>
    <row r="394" spans="44:48" x14ac:dyDescent="0.25">
      <c r="AR394" s="195">
        <v>38260</v>
      </c>
      <c r="AS394" s="174">
        <v>-350</v>
      </c>
      <c r="AU394" s="216">
        <v>41002</v>
      </c>
      <c r="AV394" s="217">
        <v>7212.5</v>
      </c>
    </row>
    <row r="395" spans="44:48" x14ac:dyDescent="0.25">
      <c r="AR395" s="195">
        <v>38261</v>
      </c>
      <c r="AS395" s="174">
        <v>3112.5</v>
      </c>
      <c r="AU395" s="216">
        <v>41017</v>
      </c>
      <c r="AV395" s="217">
        <v>-1525</v>
      </c>
    </row>
    <row r="396" spans="44:48" x14ac:dyDescent="0.25">
      <c r="AR396" s="195">
        <v>38272</v>
      </c>
      <c r="AS396" s="174">
        <v>-737.5</v>
      </c>
      <c r="AU396" s="216">
        <v>41018</v>
      </c>
      <c r="AV396" s="217">
        <v>-4350</v>
      </c>
    </row>
    <row r="397" spans="44:48" x14ac:dyDescent="0.25">
      <c r="AR397" s="195">
        <v>38273</v>
      </c>
      <c r="AS397" s="174">
        <v>-137.5</v>
      </c>
      <c r="AU397" s="216">
        <v>41019</v>
      </c>
      <c r="AV397" s="217">
        <v>-487.5</v>
      </c>
    </row>
    <row r="398" spans="44:48" x14ac:dyDescent="0.25">
      <c r="AR398" s="195">
        <v>38273</v>
      </c>
      <c r="AS398" s="174">
        <v>-325</v>
      </c>
      <c r="AU398" s="216">
        <v>41022</v>
      </c>
      <c r="AV398" s="217">
        <v>1412.5</v>
      </c>
    </row>
    <row r="399" spans="44:48" x14ac:dyDescent="0.25">
      <c r="AR399" s="195">
        <v>38273</v>
      </c>
      <c r="AS399" s="174">
        <v>687.5</v>
      </c>
      <c r="AU399" s="216">
        <v>41024</v>
      </c>
      <c r="AV399" s="217">
        <v>-1025</v>
      </c>
    </row>
    <row r="400" spans="44:48" x14ac:dyDescent="0.25">
      <c r="AR400" s="195">
        <v>38280</v>
      </c>
      <c r="AS400" s="174">
        <v>-412.5</v>
      </c>
      <c r="AU400" s="216">
        <v>41025</v>
      </c>
      <c r="AV400" s="217">
        <v>-2350</v>
      </c>
    </row>
    <row r="401" spans="44:48" x14ac:dyDescent="0.25">
      <c r="AR401" s="195">
        <v>38289</v>
      </c>
      <c r="AS401" s="174">
        <v>1625</v>
      </c>
      <c r="AU401" s="216">
        <v>41026</v>
      </c>
      <c r="AV401" s="217">
        <v>312.5</v>
      </c>
    </row>
    <row r="402" spans="44:48" x14ac:dyDescent="0.25">
      <c r="AR402" s="195">
        <v>38314</v>
      </c>
      <c r="AS402" s="174">
        <v>-200</v>
      </c>
      <c r="AU402" s="216">
        <v>41031</v>
      </c>
      <c r="AV402" s="217">
        <v>-575</v>
      </c>
    </row>
    <row r="403" spans="44:48" x14ac:dyDescent="0.25">
      <c r="AR403" s="195">
        <v>38314</v>
      </c>
      <c r="AS403" s="174">
        <v>-350</v>
      </c>
      <c r="AU403" s="216">
        <v>41032</v>
      </c>
      <c r="AV403" s="217">
        <v>2750</v>
      </c>
    </row>
    <row r="404" spans="44:48" x14ac:dyDescent="0.25">
      <c r="AR404" s="195">
        <v>38315</v>
      </c>
      <c r="AS404" s="174">
        <v>-225</v>
      </c>
      <c r="AU404" s="216">
        <v>41051</v>
      </c>
      <c r="AV404" s="217">
        <v>-1375</v>
      </c>
    </row>
    <row r="405" spans="44:48" x14ac:dyDescent="0.25">
      <c r="AR405" s="195">
        <v>38315</v>
      </c>
      <c r="AS405" s="174">
        <v>-62.5</v>
      </c>
      <c r="AU405" s="216">
        <v>41052</v>
      </c>
      <c r="AV405" s="217">
        <v>575</v>
      </c>
    </row>
    <row r="406" spans="44:48" x14ac:dyDescent="0.25">
      <c r="AR406" s="195">
        <v>38315</v>
      </c>
      <c r="AS406" s="174">
        <v>-87.5</v>
      </c>
      <c r="AU406" s="216">
        <v>41053</v>
      </c>
      <c r="AV406" s="217">
        <v>-1137.5</v>
      </c>
    </row>
    <row r="407" spans="44:48" x14ac:dyDescent="0.25">
      <c r="AR407" s="195">
        <v>38316</v>
      </c>
      <c r="AS407" s="174">
        <v>62.5</v>
      </c>
      <c r="AU407" s="216">
        <v>41054</v>
      </c>
      <c r="AV407" s="217">
        <v>-1062.5</v>
      </c>
    </row>
    <row r="408" spans="44:48" x14ac:dyDescent="0.25">
      <c r="AR408" s="195">
        <v>38317</v>
      </c>
      <c r="AS408" s="174">
        <v>-87.5</v>
      </c>
      <c r="AU408" s="216">
        <v>41057</v>
      </c>
      <c r="AV408" s="217">
        <v>-2500</v>
      </c>
    </row>
    <row r="409" spans="44:48" x14ac:dyDescent="0.25">
      <c r="AR409" s="195">
        <v>38317</v>
      </c>
      <c r="AS409" s="174">
        <v>-175</v>
      </c>
      <c r="AU409" s="216">
        <v>41058</v>
      </c>
      <c r="AV409" s="217">
        <v>-3325</v>
      </c>
    </row>
    <row r="410" spans="44:48" x14ac:dyDescent="0.25">
      <c r="AR410" s="195">
        <v>38320</v>
      </c>
      <c r="AS410" s="174">
        <v>-362.5</v>
      </c>
      <c r="AU410" s="216">
        <v>41059</v>
      </c>
      <c r="AV410" s="217">
        <v>7312.5</v>
      </c>
    </row>
    <row r="411" spans="44:48" x14ac:dyDescent="0.25">
      <c r="AR411" s="195">
        <v>38322</v>
      </c>
      <c r="AS411" s="174">
        <v>-325</v>
      </c>
      <c r="AU411" s="216">
        <v>41068</v>
      </c>
      <c r="AV411" s="217">
        <v>-1550</v>
      </c>
    </row>
    <row r="412" spans="44:48" x14ac:dyDescent="0.25">
      <c r="AR412" s="195">
        <v>38322</v>
      </c>
      <c r="AS412" s="174">
        <v>-75</v>
      </c>
      <c r="AU412" s="216">
        <v>41071</v>
      </c>
      <c r="AV412" s="217">
        <v>-2262.5</v>
      </c>
    </row>
    <row r="413" spans="44:48" x14ac:dyDescent="0.25">
      <c r="AR413" s="195">
        <v>38322</v>
      </c>
      <c r="AS413" s="174">
        <v>-50</v>
      </c>
      <c r="AU413" s="216">
        <v>41072</v>
      </c>
      <c r="AV413" s="217">
        <v>-5250</v>
      </c>
    </row>
    <row r="414" spans="44:48" x14ac:dyDescent="0.25">
      <c r="AR414" s="195">
        <v>38322</v>
      </c>
      <c r="AS414" s="174">
        <v>1062.5</v>
      </c>
      <c r="AU414" s="216">
        <v>41073</v>
      </c>
      <c r="AV414" s="217">
        <v>-4375</v>
      </c>
    </row>
    <row r="415" spans="44:48" x14ac:dyDescent="0.25">
      <c r="AR415" s="195">
        <v>38330</v>
      </c>
      <c r="AS415" s="174">
        <v>-437.5</v>
      </c>
      <c r="AU415" s="216">
        <v>41074</v>
      </c>
      <c r="AV415" s="217">
        <v>-1625</v>
      </c>
    </row>
    <row r="416" spans="44:48" x14ac:dyDescent="0.25">
      <c r="AR416" s="195">
        <v>38331</v>
      </c>
      <c r="AS416" s="174">
        <v>-50</v>
      </c>
      <c r="AU416" s="216">
        <v>41075</v>
      </c>
      <c r="AV416" s="217">
        <v>1237.5</v>
      </c>
    </row>
    <row r="417" spans="44:48" x14ac:dyDescent="0.25">
      <c r="AR417" s="195">
        <v>38331</v>
      </c>
      <c r="AS417" s="174">
        <v>-50</v>
      </c>
      <c r="AU417" s="216">
        <v>41082</v>
      </c>
      <c r="AV417" s="217">
        <v>-287.5</v>
      </c>
    </row>
    <row r="418" spans="44:48" x14ac:dyDescent="0.25">
      <c r="AR418" s="195">
        <v>38334</v>
      </c>
      <c r="AS418" s="174">
        <v>787.5</v>
      </c>
      <c r="AU418" s="216">
        <v>41085</v>
      </c>
      <c r="AV418" s="217">
        <v>650</v>
      </c>
    </row>
    <row r="419" spans="44:48" x14ac:dyDescent="0.25">
      <c r="AR419" s="195">
        <v>38341</v>
      </c>
      <c r="AS419" s="174">
        <v>0</v>
      </c>
      <c r="AU419" s="216">
        <v>41088</v>
      </c>
      <c r="AV419" s="217">
        <v>-3637.5</v>
      </c>
    </row>
    <row r="420" spans="44:48" x14ac:dyDescent="0.25">
      <c r="AR420" s="195">
        <v>38342</v>
      </c>
      <c r="AS420" s="174">
        <v>-100</v>
      </c>
      <c r="AU420" s="216">
        <v>41089</v>
      </c>
      <c r="AV420" s="217">
        <v>3025</v>
      </c>
    </row>
    <row r="421" spans="44:48" x14ac:dyDescent="0.25">
      <c r="AR421" s="195">
        <v>38342</v>
      </c>
      <c r="AS421" s="174">
        <v>-200</v>
      </c>
      <c r="AU421" s="216">
        <v>41114</v>
      </c>
      <c r="AV421" s="217">
        <v>-1000</v>
      </c>
    </row>
    <row r="422" spans="44:48" x14ac:dyDescent="0.25">
      <c r="AR422" s="195">
        <v>38342</v>
      </c>
      <c r="AS422" s="174">
        <v>400</v>
      </c>
      <c r="AU422" s="216">
        <v>41117</v>
      </c>
      <c r="AV422" s="217">
        <v>4700</v>
      </c>
    </row>
    <row r="423" spans="44:48" x14ac:dyDescent="0.25">
      <c r="AR423" s="196">
        <v>40212</v>
      </c>
      <c r="AS423" s="197">
        <v>-512.5</v>
      </c>
      <c r="AU423" s="216">
        <v>41145</v>
      </c>
      <c r="AV423" s="217">
        <v>-1425</v>
      </c>
    </row>
    <row r="424" spans="44:48" x14ac:dyDescent="0.25">
      <c r="AR424" s="196">
        <v>40213</v>
      </c>
      <c r="AS424" s="197">
        <v>4650</v>
      </c>
      <c r="AU424" s="216">
        <v>41148</v>
      </c>
      <c r="AV424" s="217">
        <v>12.5</v>
      </c>
    </row>
    <row r="425" spans="44:48" x14ac:dyDescent="0.25">
      <c r="AR425" s="196">
        <v>40220</v>
      </c>
      <c r="AS425" s="197">
        <v>-162.5</v>
      </c>
      <c r="AU425" s="216">
        <v>41149</v>
      </c>
      <c r="AV425" s="217">
        <v>-475</v>
      </c>
    </row>
    <row r="426" spans="44:48" x14ac:dyDescent="0.25">
      <c r="AR426" s="196">
        <v>40220</v>
      </c>
      <c r="AS426" s="197">
        <v>37.5</v>
      </c>
      <c r="AU426" s="216">
        <v>41150</v>
      </c>
      <c r="AV426" s="217">
        <v>-912.5</v>
      </c>
    </row>
    <row r="427" spans="44:48" x14ac:dyDescent="0.25">
      <c r="AR427" s="196">
        <v>40225</v>
      </c>
      <c r="AS427" s="197">
        <v>-337.5</v>
      </c>
      <c r="AU427" s="216">
        <v>41151</v>
      </c>
      <c r="AV427" s="217">
        <v>-1512.5</v>
      </c>
    </row>
    <row r="428" spans="44:48" x14ac:dyDescent="0.25">
      <c r="AR428" s="196">
        <v>40225</v>
      </c>
      <c r="AS428" s="197">
        <v>1262.5</v>
      </c>
      <c r="AU428" s="216">
        <v>41152</v>
      </c>
      <c r="AV428" s="217">
        <v>-1537.5</v>
      </c>
    </row>
    <row r="429" spans="44:48" x14ac:dyDescent="0.25">
      <c r="AR429" s="196">
        <v>40233</v>
      </c>
      <c r="AS429" s="197">
        <v>-687.5</v>
      </c>
      <c r="AU429" s="216">
        <v>41155</v>
      </c>
      <c r="AV429" s="217">
        <v>-50</v>
      </c>
    </row>
    <row r="430" spans="44:48" x14ac:dyDescent="0.25">
      <c r="AR430" s="196">
        <v>40234</v>
      </c>
      <c r="AS430" s="197">
        <v>-737.5</v>
      </c>
      <c r="AU430" s="216">
        <v>41156</v>
      </c>
      <c r="AV430" s="217">
        <v>-237.5</v>
      </c>
    </row>
    <row r="431" spans="44:48" x14ac:dyDescent="0.25">
      <c r="AR431" s="196">
        <v>40234</v>
      </c>
      <c r="AS431" s="197">
        <v>-262.5</v>
      </c>
      <c r="AU431" s="216">
        <v>41157</v>
      </c>
      <c r="AV431" s="217">
        <v>-4011.2336245538472</v>
      </c>
    </row>
    <row r="432" spans="44:48" x14ac:dyDescent="0.25">
      <c r="AR432" s="196">
        <v>40234</v>
      </c>
      <c r="AS432" s="197">
        <v>-600</v>
      </c>
      <c r="AU432" s="216">
        <v>41158</v>
      </c>
      <c r="AV432" s="217">
        <v>5050</v>
      </c>
    </row>
    <row r="433" spans="44:48" x14ac:dyDescent="0.25">
      <c r="AR433" s="196">
        <v>40234</v>
      </c>
      <c r="AS433" s="197">
        <v>787.5</v>
      </c>
      <c r="AU433" s="216">
        <v>41179</v>
      </c>
      <c r="AV433" s="217">
        <v>-775</v>
      </c>
    </row>
    <row r="434" spans="44:48" x14ac:dyDescent="0.25">
      <c r="AR434" s="196">
        <v>40235</v>
      </c>
      <c r="AS434" s="197">
        <v>-762.5</v>
      </c>
      <c r="AU434" s="216">
        <v>41180</v>
      </c>
      <c r="AV434" s="217">
        <v>287.5</v>
      </c>
    </row>
    <row r="435" spans="44:48" x14ac:dyDescent="0.25">
      <c r="AR435" s="196">
        <v>40238</v>
      </c>
      <c r="AS435" s="197">
        <v>-800</v>
      </c>
      <c r="AU435" s="216">
        <v>41184</v>
      </c>
      <c r="AV435" s="217">
        <v>-1162.5</v>
      </c>
    </row>
    <row r="436" spans="44:48" x14ac:dyDescent="0.25">
      <c r="AR436" s="196">
        <v>40238</v>
      </c>
      <c r="AS436" s="197">
        <v>2875</v>
      </c>
      <c r="AU436" s="216">
        <v>41185</v>
      </c>
      <c r="AV436" s="217">
        <v>-2562.5</v>
      </c>
    </row>
    <row r="437" spans="44:48" x14ac:dyDescent="0.25">
      <c r="AR437" s="196">
        <v>40260</v>
      </c>
      <c r="AS437" s="197">
        <v>-125</v>
      </c>
      <c r="AU437" s="216">
        <v>41186</v>
      </c>
      <c r="AV437" s="217">
        <v>-2878.2187404459364</v>
      </c>
    </row>
    <row r="438" spans="44:48" x14ac:dyDescent="0.25">
      <c r="AR438" s="196">
        <v>40287</v>
      </c>
      <c r="AS438" s="197">
        <v>-712.5</v>
      </c>
      <c r="AU438" s="216">
        <v>41187</v>
      </c>
      <c r="AV438" s="217">
        <v>50</v>
      </c>
    </row>
    <row r="439" spans="44:48" x14ac:dyDescent="0.25">
      <c r="AR439" s="196">
        <v>40288</v>
      </c>
      <c r="AS439" s="197">
        <v>-250</v>
      </c>
      <c r="AU439" s="216">
        <v>41190</v>
      </c>
      <c r="AV439" s="217">
        <v>-500</v>
      </c>
    </row>
    <row r="440" spans="44:48" x14ac:dyDescent="0.25">
      <c r="AR440" s="196">
        <v>40288</v>
      </c>
      <c r="AS440" s="197">
        <v>-200</v>
      </c>
      <c r="AU440" s="216">
        <v>41197</v>
      </c>
      <c r="AV440" s="217">
        <v>-1087.5</v>
      </c>
    </row>
    <row r="441" spans="44:48" x14ac:dyDescent="0.25">
      <c r="AR441" s="196">
        <v>40288</v>
      </c>
      <c r="AS441" s="197">
        <v>1037.5</v>
      </c>
      <c r="AU441" s="216">
        <v>41198</v>
      </c>
      <c r="AV441" s="217">
        <v>2275</v>
      </c>
    </row>
    <row r="442" spans="44:48" x14ac:dyDescent="0.25">
      <c r="AR442" s="196">
        <v>40289</v>
      </c>
      <c r="AS442" s="197">
        <v>-575</v>
      </c>
      <c r="AU442" s="216">
        <v>41205</v>
      </c>
      <c r="AV442" s="217">
        <v>2250</v>
      </c>
    </row>
    <row r="443" spans="44:48" x14ac:dyDescent="0.25">
      <c r="AR443" s="196">
        <v>40290</v>
      </c>
      <c r="AS443" s="197">
        <v>-650</v>
      </c>
      <c r="AU443" s="216">
        <v>41213</v>
      </c>
      <c r="AV443" s="217">
        <v>-1062.5</v>
      </c>
    </row>
    <row r="444" spans="44:48" x14ac:dyDescent="0.25">
      <c r="AR444" s="196">
        <v>40290</v>
      </c>
      <c r="AS444" s="197">
        <v>-262.5</v>
      </c>
      <c r="AU444" s="216">
        <v>41214</v>
      </c>
      <c r="AV444" s="217">
        <v>300</v>
      </c>
    </row>
    <row r="445" spans="44:48" x14ac:dyDescent="0.25">
      <c r="AR445" s="196">
        <v>40291</v>
      </c>
      <c r="AS445" s="197">
        <v>2275</v>
      </c>
      <c r="AU445" s="216">
        <v>41218</v>
      </c>
      <c r="AV445" s="217">
        <v>-425</v>
      </c>
    </row>
    <row r="446" spans="44:48" x14ac:dyDescent="0.25">
      <c r="AR446" s="196">
        <v>40296</v>
      </c>
      <c r="AS446" s="197">
        <v>62.5</v>
      </c>
      <c r="AU446" s="216">
        <v>41219</v>
      </c>
      <c r="AV446" s="217">
        <v>287.5</v>
      </c>
    </row>
    <row r="447" spans="44:48" x14ac:dyDescent="0.25">
      <c r="AR447" s="196">
        <v>40310</v>
      </c>
      <c r="AS447" s="197">
        <v>450</v>
      </c>
      <c r="AU447" s="216">
        <v>41221</v>
      </c>
      <c r="AV447" s="217">
        <v>1912.5</v>
      </c>
    </row>
    <row r="448" spans="44:48" x14ac:dyDescent="0.25">
      <c r="AR448" s="196">
        <v>40315</v>
      </c>
      <c r="AS448" s="197">
        <v>-437.5</v>
      </c>
      <c r="AU448" s="216">
        <v>41234</v>
      </c>
      <c r="AV448" s="217">
        <v>3412.5</v>
      </c>
    </row>
    <row r="449" spans="44:48" x14ac:dyDescent="0.25">
      <c r="AR449" s="196">
        <v>40315</v>
      </c>
      <c r="AS449" s="197">
        <v>-475</v>
      </c>
      <c r="AU449" s="214" t="s">
        <v>187</v>
      </c>
      <c r="AV449" s="215" t="s">
        <v>187</v>
      </c>
    </row>
    <row r="450" spans="44:48" x14ac:dyDescent="0.25">
      <c r="AR450" s="196">
        <v>40315</v>
      </c>
      <c r="AS450" s="197">
        <v>-1612.5</v>
      </c>
      <c r="AU450" s="214" t="s">
        <v>187</v>
      </c>
      <c r="AV450" s="215" t="s">
        <v>187</v>
      </c>
    </row>
    <row r="451" spans="44:48" x14ac:dyDescent="0.25">
      <c r="AR451" s="196">
        <v>40316</v>
      </c>
      <c r="AS451" s="197">
        <v>-1200</v>
      </c>
      <c r="AU451" s="214" t="s">
        <v>187</v>
      </c>
      <c r="AV451" s="215" t="s">
        <v>187</v>
      </c>
    </row>
    <row r="452" spans="44:48" x14ac:dyDescent="0.25">
      <c r="AR452" s="196">
        <v>40317</v>
      </c>
      <c r="AS452" s="197">
        <v>-1125</v>
      </c>
      <c r="AU452" s="214" t="s">
        <v>187</v>
      </c>
      <c r="AV452" s="215" t="s">
        <v>187</v>
      </c>
    </row>
    <row r="453" spans="44:48" x14ac:dyDescent="0.25">
      <c r="AR453" s="196">
        <v>40317</v>
      </c>
      <c r="AS453" s="197">
        <v>6000</v>
      </c>
      <c r="AU453" s="214" t="s">
        <v>187</v>
      </c>
      <c r="AV453" s="215" t="s">
        <v>187</v>
      </c>
    </row>
    <row r="454" spans="44:48" x14ac:dyDescent="0.25">
      <c r="AR454" s="196">
        <v>40326</v>
      </c>
      <c r="AS454" s="197">
        <v>-962.5</v>
      </c>
      <c r="AU454" s="214" t="s">
        <v>187</v>
      </c>
      <c r="AV454" s="215" t="s">
        <v>187</v>
      </c>
    </row>
    <row r="455" spans="44:48" x14ac:dyDescent="0.25">
      <c r="AR455" s="196">
        <v>40326</v>
      </c>
      <c r="AS455" s="197">
        <v>-962.5</v>
      </c>
      <c r="AU455" s="214" t="s">
        <v>187</v>
      </c>
      <c r="AV455" s="215" t="s">
        <v>187</v>
      </c>
    </row>
    <row r="456" spans="44:48" x14ac:dyDescent="0.25">
      <c r="AR456" s="196">
        <v>40329</v>
      </c>
      <c r="AS456" s="197">
        <v>-937.5</v>
      </c>
      <c r="AU456" s="214" t="s">
        <v>187</v>
      </c>
      <c r="AV456" s="215" t="s">
        <v>187</v>
      </c>
    </row>
    <row r="457" spans="44:48" x14ac:dyDescent="0.25">
      <c r="AR457" s="196">
        <v>40330</v>
      </c>
      <c r="AS457" s="197">
        <v>-762.5</v>
      </c>
      <c r="AU457" s="214" t="s">
        <v>187</v>
      </c>
      <c r="AV457" s="215" t="s">
        <v>187</v>
      </c>
    </row>
    <row r="458" spans="44:48" x14ac:dyDescent="0.25">
      <c r="AR458" s="196">
        <v>40330</v>
      </c>
      <c r="AS458" s="197">
        <v>-825</v>
      </c>
      <c r="AU458" s="214" t="s">
        <v>187</v>
      </c>
      <c r="AV458" s="215" t="s">
        <v>187</v>
      </c>
    </row>
    <row r="459" spans="44:48" x14ac:dyDescent="0.25">
      <c r="AR459" s="196">
        <v>40331</v>
      </c>
      <c r="AS459" s="197">
        <v>-762.5</v>
      </c>
      <c r="AU459" s="214" t="s">
        <v>187</v>
      </c>
      <c r="AV459" s="215" t="s">
        <v>187</v>
      </c>
    </row>
    <row r="460" spans="44:48" x14ac:dyDescent="0.25">
      <c r="AR460" s="196">
        <v>40331</v>
      </c>
      <c r="AS460" s="197">
        <v>-650</v>
      </c>
      <c r="AU460" s="214" t="s">
        <v>187</v>
      </c>
      <c r="AV460" s="215" t="s">
        <v>187</v>
      </c>
    </row>
    <row r="461" spans="44:48" x14ac:dyDescent="0.25">
      <c r="AR461" s="196">
        <v>40331</v>
      </c>
      <c r="AS461" s="197">
        <v>-312.5</v>
      </c>
      <c r="AU461" s="214" t="s">
        <v>187</v>
      </c>
      <c r="AV461" s="215" t="s">
        <v>187</v>
      </c>
    </row>
    <row r="462" spans="44:48" x14ac:dyDescent="0.25">
      <c r="AR462" s="196">
        <v>40331</v>
      </c>
      <c r="AS462" s="197">
        <v>-262.5</v>
      </c>
      <c r="AU462" s="214" t="s">
        <v>187</v>
      </c>
      <c r="AV462" s="215" t="s">
        <v>187</v>
      </c>
    </row>
    <row r="463" spans="44:48" x14ac:dyDescent="0.25">
      <c r="AR463" s="196">
        <v>40331</v>
      </c>
      <c r="AS463" s="197">
        <v>2000</v>
      </c>
      <c r="AU463" s="214" t="s">
        <v>187</v>
      </c>
      <c r="AV463" s="215" t="s">
        <v>187</v>
      </c>
    </row>
    <row r="464" spans="44:48" x14ac:dyDescent="0.25">
      <c r="AR464" s="196">
        <v>40336</v>
      </c>
      <c r="AS464" s="197">
        <v>362.5</v>
      </c>
      <c r="AU464" s="214" t="s">
        <v>187</v>
      </c>
      <c r="AV464" s="215" t="s">
        <v>187</v>
      </c>
    </row>
    <row r="465" spans="44:48" x14ac:dyDescent="0.25">
      <c r="AR465" s="196">
        <v>40338</v>
      </c>
      <c r="AS465" s="197">
        <v>-337.5</v>
      </c>
      <c r="AU465" s="214" t="s">
        <v>187</v>
      </c>
      <c r="AV465" s="215" t="s">
        <v>187</v>
      </c>
    </row>
    <row r="466" spans="44:48" x14ac:dyDescent="0.25">
      <c r="AR466" s="196">
        <v>40338</v>
      </c>
      <c r="AS466" s="197">
        <v>-287.5</v>
      </c>
      <c r="AU466" s="214" t="s">
        <v>187</v>
      </c>
      <c r="AV466" s="215" t="s">
        <v>187</v>
      </c>
    </row>
    <row r="467" spans="44:48" x14ac:dyDescent="0.25">
      <c r="AR467" s="196">
        <v>40338</v>
      </c>
      <c r="AS467" s="197">
        <v>-175</v>
      </c>
      <c r="AU467" s="214" t="s">
        <v>187</v>
      </c>
      <c r="AV467" s="215" t="s">
        <v>187</v>
      </c>
    </row>
    <row r="468" spans="44:48" x14ac:dyDescent="0.25">
      <c r="AR468" s="196">
        <v>40339</v>
      </c>
      <c r="AS468" s="197">
        <v>450</v>
      </c>
      <c r="AU468" s="214" t="s">
        <v>187</v>
      </c>
      <c r="AV468" s="215" t="s">
        <v>187</v>
      </c>
    </row>
    <row r="469" spans="44:48" x14ac:dyDescent="0.25">
      <c r="AR469" s="196">
        <v>40354</v>
      </c>
      <c r="AS469" s="197">
        <v>275</v>
      </c>
      <c r="AU469" s="214" t="s">
        <v>187</v>
      </c>
      <c r="AV469" s="215" t="s">
        <v>187</v>
      </c>
    </row>
    <row r="470" spans="44:48" x14ac:dyDescent="0.25">
      <c r="AR470" s="196">
        <v>40357</v>
      </c>
      <c r="AS470" s="197">
        <v>-25</v>
      </c>
      <c r="AU470" s="214" t="s">
        <v>187</v>
      </c>
      <c r="AV470" s="215" t="s">
        <v>187</v>
      </c>
    </row>
    <row r="471" spans="44:48" x14ac:dyDescent="0.25">
      <c r="AR471" s="196">
        <v>40357</v>
      </c>
      <c r="AS471" s="197">
        <v>-212.5</v>
      </c>
      <c r="AU471" s="214" t="s">
        <v>187</v>
      </c>
      <c r="AV471" s="215" t="s">
        <v>187</v>
      </c>
    </row>
    <row r="472" spans="44:48" x14ac:dyDescent="0.25">
      <c r="AR472" s="196">
        <v>40357</v>
      </c>
      <c r="AS472" s="197">
        <v>-750</v>
      </c>
      <c r="AU472" s="214" t="s">
        <v>187</v>
      </c>
      <c r="AV472" s="215" t="s">
        <v>187</v>
      </c>
    </row>
    <row r="473" spans="44:48" x14ac:dyDescent="0.25">
      <c r="AR473" s="196">
        <v>40357</v>
      </c>
      <c r="AS473" s="197">
        <v>-712.5</v>
      </c>
      <c r="AU473" s="214" t="s">
        <v>187</v>
      </c>
      <c r="AV473" s="215" t="s">
        <v>187</v>
      </c>
    </row>
    <row r="474" spans="44:48" x14ac:dyDescent="0.25">
      <c r="AR474" s="196">
        <v>40357</v>
      </c>
      <c r="AS474" s="197">
        <v>-100</v>
      </c>
      <c r="AU474" s="214" t="s">
        <v>187</v>
      </c>
      <c r="AV474" s="215" t="s">
        <v>187</v>
      </c>
    </row>
    <row r="475" spans="44:48" x14ac:dyDescent="0.25">
      <c r="AR475" s="196">
        <v>40358</v>
      </c>
      <c r="AS475" s="197">
        <v>2275</v>
      </c>
      <c r="AU475" s="214" t="s">
        <v>187</v>
      </c>
      <c r="AV475" s="215" t="s">
        <v>187</v>
      </c>
    </row>
    <row r="476" spans="44:48" x14ac:dyDescent="0.25">
      <c r="AR476" s="199">
        <v>40378</v>
      </c>
      <c r="AS476" s="174">
        <v>900</v>
      </c>
      <c r="AU476" s="214" t="s">
        <v>187</v>
      </c>
      <c r="AV476" s="215" t="s">
        <v>187</v>
      </c>
    </row>
    <row r="477" spans="44:48" x14ac:dyDescent="0.25">
      <c r="AR477" s="199">
        <v>40380</v>
      </c>
      <c r="AS477" s="174">
        <v>-412.5</v>
      </c>
      <c r="AU477" s="214" t="s">
        <v>187</v>
      </c>
      <c r="AV477" s="215" t="s">
        <v>187</v>
      </c>
    </row>
    <row r="478" spans="44:48" x14ac:dyDescent="0.25">
      <c r="AR478" s="199">
        <v>40381</v>
      </c>
      <c r="AS478" s="174">
        <v>2262.5</v>
      </c>
      <c r="AU478" s="214" t="s">
        <v>187</v>
      </c>
      <c r="AV478" s="215" t="s">
        <v>187</v>
      </c>
    </row>
    <row r="479" spans="44:48" x14ac:dyDescent="0.25">
      <c r="AR479" s="199">
        <v>40385</v>
      </c>
      <c r="AS479" s="174">
        <v>537.5</v>
      </c>
      <c r="AU479" s="214" t="s">
        <v>187</v>
      </c>
      <c r="AV479" s="215" t="s">
        <v>187</v>
      </c>
    </row>
    <row r="480" spans="44:48" x14ac:dyDescent="0.25">
      <c r="AR480" s="199">
        <v>40388</v>
      </c>
      <c r="AS480" s="174">
        <v>-375</v>
      </c>
      <c r="AU480" s="214" t="s">
        <v>187</v>
      </c>
      <c r="AV480" s="215" t="s">
        <v>187</v>
      </c>
    </row>
    <row r="481" spans="44:48" x14ac:dyDescent="0.25">
      <c r="AR481" s="199">
        <v>40388</v>
      </c>
      <c r="AS481" s="174">
        <v>-725</v>
      </c>
      <c r="AU481" s="214" t="s">
        <v>187</v>
      </c>
      <c r="AV481" s="215" t="s">
        <v>187</v>
      </c>
    </row>
    <row r="482" spans="44:48" x14ac:dyDescent="0.25">
      <c r="AR482" s="199">
        <v>40388</v>
      </c>
      <c r="AS482" s="174">
        <v>-300</v>
      </c>
      <c r="AU482" s="214" t="s">
        <v>187</v>
      </c>
      <c r="AV482" s="215" t="s">
        <v>187</v>
      </c>
    </row>
    <row r="483" spans="44:48" x14ac:dyDescent="0.25">
      <c r="AR483" s="199">
        <v>40389</v>
      </c>
      <c r="AS483" s="174">
        <v>-750</v>
      </c>
      <c r="AU483" s="214" t="s">
        <v>187</v>
      </c>
      <c r="AV483" s="215" t="s">
        <v>187</v>
      </c>
    </row>
    <row r="484" spans="44:48" x14ac:dyDescent="0.25">
      <c r="AR484" s="199">
        <v>40389</v>
      </c>
      <c r="AS484" s="174">
        <v>-912.5</v>
      </c>
      <c r="AU484" s="214" t="s">
        <v>187</v>
      </c>
      <c r="AV484" s="215" t="s">
        <v>187</v>
      </c>
    </row>
    <row r="485" spans="44:48" x14ac:dyDescent="0.25">
      <c r="AR485" s="199">
        <v>40392</v>
      </c>
      <c r="AS485" s="174">
        <v>2150</v>
      </c>
      <c r="AU485" s="214" t="s">
        <v>187</v>
      </c>
      <c r="AV485" s="215" t="s">
        <v>187</v>
      </c>
    </row>
    <row r="486" spans="44:48" x14ac:dyDescent="0.25">
      <c r="AR486" s="199">
        <v>40399</v>
      </c>
      <c r="AS486" s="174">
        <v>-762.5</v>
      </c>
      <c r="AU486" s="214" t="s">
        <v>187</v>
      </c>
      <c r="AV486" s="215" t="s">
        <v>187</v>
      </c>
    </row>
    <row r="487" spans="44:48" x14ac:dyDescent="0.25">
      <c r="AR487" s="199">
        <v>40400</v>
      </c>
      <c r="AS487" s="174">
        <v>-325</v>
      </c>
      <c r="AU487" s="214" t="s">
        <v>187</v>
      </c>
      <c r="AV487" s="215" t="s">
        <v>187</v>
      </c>
    </row>
    <row r="488" spans="44:48" x14ac:dyDescent="0.25">
      <c r="AR488" s="199">
        <v>40401</v>
      </c>
      <c r="AS488" s="174">
        <v>1587.5</v>
      </c>
      <c r="AU488" s="214" t="s">
        <v>187</v>
      </c>
      <c r="AV488" s="215" t="s">
        <v>187</v>
      </c>
    </row>
    <row r="489" spans="44:48" x14ac:dyDescent="0.25">
      <c r="AR489" s="199">
        <v>40408</v>
      </c>
      <c r="AS489" s="174">
        <v>-137.5</v>
      </c>
      <c r="AU489" s="214" t="s">
        <v>187</v>
      </c>
      <c r="AV489" s="215" t="s">
        <v>187</v>
      </c>
    </row>
    <row r="490" spans="44:48" x14ac:dyDescent="0.25">
      <c r="AR490" s="199">
        <v>40408</v>
      </c>
      <c r="AS490" s="174">
        <v>-525</v>
      </c>
      <c r="AU490" s="214" t="s">
        <v>187</v>
      </c>
      <c r="AV490" s="215" t="s">
        <v>187</v>
      </c>
    </row>
    <row r="491" spans="44:48" x14ac:dyDescent="0.25">
      <c r="AR491" s="199">
        <v>40408</v>
      </c>
      <c r="AS491" s="174">
        <v>-275</v>
      </c>
      <c r="AU491" s="214" t="s">
        <v>187</v>
      </c>
      <c r="AV491" s="215" t="s">
        <v>187</v>
      </c>
    </row>
    <row r="492" spans="44:48" x14ac:dyDescent="0.25">
      <c r="AR492" s="199">
        <v>40408</v>
      </c>
      <c r="AS492" s="174">
        <v>-275</v>
      </c>
      <c r="AU492" s="214" t="s">
        <v>187</v>
      </c>
      <c r="AV492" s="215" t="s">
        <v>187</v>
      </c>
    </row>
    <row r="493" spans="44:48" x14ac:dyDescent="0.25">
      <c r="AR493" s="199">
        <v>40408</v>
      </c>
      <c r="AS493" s="174">
        <v>-350</v>
      </c>
      <c r="AU493" s="214" t="s">
        <v>187</v>
      </c>
      <c r="AV493" s="215" t="s">
        <v>187</v>
      </c>
    </row>
    <row r="494" spans="44:48" x14ac:dyDescent="0.25">
      <c r="AR494" s="199">
        <v>40409</v>
      </c>
      <c r="AS494" s="174">
        <v>-762.71097619119246</v>
      </c>
      <c r="AU494" s="214" t="s">
        <v>187</v>
      </c>
      <c r="AV494" s="215" t="s">
        <v>187</v>
      </c>
    </row>
    <row r="495" spans="44:48" x14ac:dyDescent="0.25">
      <c r="AR495" s="199">
        <v>40409</v>
      </c>
      <c r="AS495" s="174">
        <v>-787.5</v>
      </c>
      <c r="AU495" s="214" t="s">
        <v>187</v>
      </c>
      <c r="AV495" s="215" t="s">
        <v>187</v>
      </c>
    </row>
    <row r="496" spans="44:48" x14ac:dyDescent="0.25">
      <c r="AR496" s="199">
        <v>40409</v>
      </c>
      <c r="AS496" s="174">
        <v>-800</v>
      </c>
      <c r="AU496" s="214" t="s">
        <v>187</v>
      </c>
      <c r="AV496" s="215" t="s">
        <v>187</v>
      </c>
    </row>
    <row r="497" spans="44:48" x14ac:dyDescent="0.25">
      <c r="AR497" s="199">
        <v>40409</v>
      </c>
      <c r="AS497" s="174">
        <v>2750</v>
      </c>
      <c r="AU497" s="214" t="s">
        <v>187</v>
      </c>
      <c r="AV497" s="215" t="s">
        <v>187</v>
      </c>
    </row>
    <row r="498" spans="44:48" x14ac:dyDescent="0.25">
      <c r="AR498" s="199">
        <v>40422</v>
      </c>
      <c r="AS498" s="174">
        <v>2525</v>
      </c>
      <c r="AU498" s="214" t="s">
        <v>187</v>
      </c>
      <c r="AV498" s="215" t="s">
        <v>187</v>
      </c>
    </row>
    <row r="499" spans="44:48" x14ac:dyDescent="0.25">
      <c r="AR499" s="199">
        <v>40438</v>
      </c>
      <c r="AS499" s="174">
        <v>-600</v>
      </c>
      <c r="AU499" s="214" t="s">
        <v>187</v>
      </c>
      <c r="AV499" s="215" t="s">
        <v>187</v>
      </c>
    </row>
    <row r="500" spans="44:48" x14ac:dyDescent="0.25">
      <c r="AR500" s="199">
        <v>40441</v>
      </c>
      <c r="AS500" s="174">
        <v>-112.5</v>
      </c>
      <c r="AU500" s="214" t="s">
        <v>187</v>
      </c>
      <c r="AV500" s="215" t="s">
        <v>187</v>
      </c>
    </row>
    <row r="501" spans="44:48" x14ac:dyDescent="0.25">
      <c r="AR501" s="199">
        <v>40441</v>
      </c>
      <c r="AS501" s="174">
        <v>375</v>
      </c>
      <c r="AU501" s="214" t="s">
        <v>187</v>
      </c>
      <c r="AV501" s="215" t="s">
        <v>187</v>
      </c>
    </row>
    <row r="502" spans="44:48" x14ac:dyDescent="0.25">
      <c r="AR502" s="199">
        <v>40443</v>
      </c>
      <c r="AS502" s="174">
        <v>-275</v>
      </c>
      <c r="AU502" s="214" t="s">
        <v>187</v>
      </c>
      <c r="AV502" s="215" t="s">
        <v>187</v>
      </c>
    </row>
    <row r="503" spans="44:48" x14ac:dyDescent="0.25">
      <c r="AR503" s="199">
        <v>40443</v>
      </c>
      <c r="AS503" s="174">
        <v>-125</v>
      </c>
      <c r="AU503" s="214" t="s">
        <v>187</v>
      </c>
      <c r="AV503" s="215" t="s">
        <v>187</v>
      </c>
    </row>
    <row r="504" spans="44:48" x14ac:dyDescent="0.25">
      <c r="AR504" s="199">
        <v>40443</v>
      </c>
      <c r="AS504" s="174">
        <v>-200</v>
      </c>
      <c r="AU504" s="214" t="s">
        <v>187</v>
      </c>
      <c r="AV504" s="215" t="s">
        <v>187</v>
      </c>
    </row>
    <row r="505" spans="44:48" x14ac:dyDescent="0.25">
      <c r="AR505" s="199">
        <v>40444</v>
      </c>
      <c r="AS505" s="174">
        <v>-300</v>
      </c>
      <c r="AU505" s="214" t="s">
        <v>187</v>
      </c>
      <c r="AV505" s="215" t="s">
        <v>187</v>
      </c>
    </row>
    <row r="506" spans="44:48" x14ac:dyDescent="0.25">
      <c r="AR506" s="199">
        <v>40444</v>
      </c>
      <c r="AS506" s="174">
        <v>-550</v>
      </c>
      <c r="AU506" s="214" t="s">
        <v>187</v>
      </c>
      <c r="AV506" s="215" t="s">
        <v>187</v>
      </c>
    </row>
    <row r="507" spans="44:48" x14ac:dyDescent="0.25">
      <c r="AR507" s="199">
        <v>40444</v>
      </c>
      <c r="AS507" s="174">
        <v>525</v>
      </c>
      <c r="AU507" s="214" t="s">
        <v>187</v>
      </c>
      <c r="AV507" s="215" t="s">
        <v>187</v>
      </c>
    </row>
    <row r="508" spans="44:48" x14ac:dyDescent="0.25">
      <c r="AR508" s="199">
        <v>40445</v>
      </c>
      <c r="AS508" s="174">
        <v>-500</v>
      </c>
      <c r="AU508" s="214" t="s">
        <v>187</v>
      </c>
      <c r="AV508" s="215" t="s">
        <v>187</v>
      </c>
    </row>
    <row r="509" spans="44:48" x14ac:dyDescent="0.25">
      <c r="AR509" s="199">
        <v>40449</v>
      </c>
      <c r="AS509" s="174">
        <v>-87.5</v>
      </c>
      <c r="AU509" s="214" t="s">
        <v>187</v>
      </c>
      <c r="AV509" s="215" t="s">
        <v>187</v>
      </c>
    </row>
    <row r="510" spans="44:48" x14ac:dyDescent="0.25">
      <c r="AR510" s="199">
        <v>40449</v>
      </c>
      <c r="AS510" s="174">
        <v>-750</v>
      </c>
      <c r="AU510" s="214" t="s">
        <v>187</v>
      </c>
      <c r="AV510" s="215" t="s">
        <v>187</v>
      </c>
    </row>
    <row r="511" spans="44:48" x14ac:dyDescent="0.25">
      <c r="AR511" s="199">
        <v>40449</v>
      </c>
      <c r="AS511" s="174">
        <v>-450</v>
      </c>
      <c r="AU511" s="214" t="s">
        <v>187</v>
      </c>
      <c r="AV511" s="215" t="s">
        <v>187</v>
      </c>
    </row>
    <row r="512" spans="44:48" x14ac:dyDescent="0.25">
      <c r="AR512" s="199">
        <v>40449</v>
      </c>
      <c r="AS512" s="174">
        <v>-325</v>
      </c>
      <c r="AU512" s="214" t="s">
        <v>187</v>
      </c>
      <c r="AV512" s="215" t="s">
        <v>187</v>
      </c>
    </row>
    <row r="513" spans="44:48" x14ac:dyDescent="0.25">
      <c r="AR513" s="199">
        <v>40449</v>
      </c>
      <c r="AS513" s="174">
        <v>-462.5</v>
      </c>
      <c r="AU513" s="214" t="s">
        <v>187</v>
      </c>
      <c r="AV513" s="215" t="s">
        <v>187</v>
      </c>
    </row>
    <row r="514" spans="44:48" x14ac:dyDescent="0.25">
      <c r="AR514" s="199">
        <v>40450</v>
      </c>
      <c r="AS514" s="174">
        <v>-893.18989131782018</v>
      </c>
      <c r="AU514" s="214" t="s">
        <v>187</v>
      </c>
      <c r="AV514" s="215" t="s">
        <v>187</v>
      </c>
    </row>
    <row r="515" spans="44:48" x14ac:dyDescent="0.25">
      <c r="AR515" s="199">
        <v>40450</v>
      </c>
      <c r="AS515" s="174">
        <v>-525</v>
      </c>
      <c r="AU515" s="214" t="s">
        <v>187</v>
      </c>
      <c r="AV515" s="215" t="s">
        <v>187</v>
      </c>
    </row>
    <row r="516" spans="44:48" x14ac:dyDescent="0.25">
      <c r="AR516" s="199">
        <v>40450</v>
      </c>
      <c r="AS516" s="174">
        <v>-462.5</v>
      </c>
      <c r="AU516" s="214" t="s">
        <v>187</v>
      </c>
      <c r="AV516" s="215" t="s">
        <v>187</v>
      </c>
    </row>
    <row r="517" spans="44:48" x14ac:dyDescent="0.25">
      <c r="AR517" s="199">
        <v>40450</v>
      </c>
      <c r="AS517" s="174">
        <v>-612.5</v>
      </c>
      <c r="AU517" s="214" t="s">
        <v>187</v>
      </c>
      <c r="AV517" s="215" t="s">
        <v>187</v>
      </c>
    </row>
    <row r="518" spans="44:48" x14ac:dyDescent="0.25">
      <c r="AR518" s="199">
        <v>40450</v>
      </c>
      <c r="AS518" s="174">
        <v>-425</v>
      </c>
      <c r="AU518" s="214" t="s">
        <v>187</v>
      </c>
      <c r="AV518" s="215" t="s">
        <v>187</v>
      </c>
    </row>
    <row r="519" spans="44:48" x14ac:dyDescent="0.25">
      <c r="AR519" s="199">
        <v>40450</v>
      </c>
      <c r="AS519" s="174">
        <v>-112.5</v>
      </c>
      <c r="AU519" s="214" t="s">
        <v>187</v>
      </c>
      <c r="AV519" s="215" t="s">
        <v>187</v>
      </c>
    </row>
    <row r="520" spans="44:48" x14ac:dyDescent="0.25">
      <c r="AR520" s="199">
        <v>40451</v>
      </c>
      <c r="AS520" s="174">
        <v>-750</v>
      </c>
      <c r="AU520" s="214" t="s">
        <v>187</v>
      </c>
      <c r="AV520" s="215" t="s">
        <v>187</v>
      </c>
    </row>
    <row r="521" spans="44:48" x14ac:dyDescent="0.25">
      <c r="AR521" s="199">
        <v>40451</v>
      </c>
      <c r="AS521" s="174">
        <v>-75</v>
      </c>
      <c r="AU521" s="214" t="s">
        <v>187</v>
      </c>
      <c r="AV521" s="215" t="s">
        <v>187</v>
      </c>
    </row>
    <row r="522" spans="44:48" x14ac:dyDescent="0.25">
      <c r="AR522" s="199">
        <v>40451</v>
      </c>
      <c r="AS522" s="174">
        <v>-937.5</v>
      </c>
      <c r="AU522" s="214" t="s">
        <v>187</v>
      </c>
      <c r="AV522" s="215" t="s">
        <v>187</v>
      </c>
    </row>
    <row r="523" spans="44:48" x14ac:dyDescent="0.25">
      <c r="AR523" s="199">
        <v>40451</v>
      </c>
      <c r="AS523" s="174">
        <v>-1025</v>
      </c>
      <c r="AU523" s="214" t="s">
        <v>187</v>
      </c>
      <c r="AV523" s="215" t="s">
        <v>187</v>
      </c>
    </row>
    <row r="524" spans="44:48" x14ac:dyDescent="0.25">
      <c r="AR524" s="199">
        <v>40451</v>
      </c>
      <c r="AS524" s="174">
        <v>-400</v>
      </c>
      <c r="AU524" s="214" t="s">
        <v>187</v>
      </c>
      <c r="AV524" s="215" t="s">
        <v>187</v>
      </c>
    </row>
    <row r="525" spans="44:48" x14ac:dyDescent="0.25">
      <c r="AR525" s="199">
        <v>40452</v>
      </c>
      <c r="AS525" s="174">
        <v>-1025</v>
      </c>
      <c r="AU525" s="214" t="s">
        <v>187</v>
      </c>
      <c r="AV525" s="215" t="s">
        <v>187</v>
      </c>
    </row>
    <row r="526" spans="44:48" x14ac:dyDescent="0.25">
      <c r="AR526" s="199">
        <v>40452</v>
      </c>
      <c r="AS526" s="174">
        <v>-562.5</v>
      </c>
      <c r="AU526" s="214" t="s">
        <v>187</v>
      </c>
      <c r="AV526" s="215" t="s">
        <v>187</v>
      </c>
    </row>
    <row r="527" spans="44:48" x14ac:dyDescent="0.25">
      <c r="AR527" s="199">
        <v>40452</v>
      </c>
      <c r="AS527" s="174">
        <v>-112.5</v>
      </c>
      <c r="AU527" s="214" t="s">
        <v>187</v>
      </c>
      <c r="AV527" s="215" t="s">
        <v>187</v>
      </c>
    </row>
    <row r="528" spans="44:48" x14ac:dyDescent="0.25">
      <c r="AR528" s="199">
        <v>40452</v>
      </c>
      <c r="AS528" s="174">
        <v>-875</v>
      </c>
      <c r="AU528" s="214" t="s">
        <v>187</v>
      </c>
      <c r="AV528" s="215" t="s">
        <v>187</v>
      </c>
    </row>
    <row r="529" spans="44:48" x14ac:dyDescent="0.25">
      <c r="AR529" s="199">
        <v>40452</v>
      </c>
      <c r="AS529" s="174">
        <v>-1075</v>
      </c>
      <c r="AU529" s="214" t="s">
        <v>187</v>
      </c>
      <c r="AV529" s="215" t="s">
        <v>187</v>
      </c>
    </row>
    <row r="530" spans="44:48" x14ac:dyDescent="0.25">
      <c r="AR530" s="199">
        <v>40452</v>
      </c>
      <c r="AS530" s="174">
        <v>1225</v>
      </c>
      <c r="AU530" s="214" t="s">
        <v>187</v>
      </c>
      <c r="AV530" s="215" t="s">
        <v>187</v>
      </c>
    </row>
    <row r="531" spans="44:48" x14ac:dyDescent="0.25">
      <c r="AR531" s="199">
        <v>40457</v>
      </c>
      <c r="AS531" s="174">
        <v>-412.5</v>
      </c>
      <c r="AU531" s="214" t="s">
        <v>187</v>
      </c>
      <c r="AV531" s="215" t="s">
        <v>187</v>
      </c>
    </row>
    <row r="532" spans="44:48" x14ac:dyDescent="0.25">
      <c r="AR532" s="199">
        <v>40458</v>
      </c>
      <c r="AS532" s="174">
        <v>-262.5</v>
      </c>
      <c r="AU532" s="214" t="s">
        <v>187</v>
      </c>
      <c r="AV532" s="215" t="s">
        <v>187</v>
      </c>
    </row>
    <row r="533" spans="44:48" x14ac:dyDescent="0.25">
      <c r="AR533" s="199">
        <v>40459</v>
      </c>
      <c r="AS533" s="174">
        <v>-375</v>
      </c>
      <c r="AU533" s="214" t="s">
        <v>187</v>
      </c>
      <c r="AV533" s="215" t="s">
        <v>187</v>
      </c>
    </row>
    <row r="534" spans="44:48" x14ac:dyDescent="0.25">
      <c r="AR534" s="199">
        <v>40459</v>
      </c>
      <c r="AS534" s="174">
        <v>-200</v>
      </c>
      <c r="AU534" s="214" t="s">
        <v>187</v>
      </c>
      <c r="AV534" s="215" t="s">
        <v>187</v>
      </c>
    </row>
    <row r="535" spans="44:48" x14ac:dyDescent="0.25">
      <c r="AR535" s="199">
        <v>40459</v>
      </c>
      <c r="AS535" s="174">
        <v>-100</v>
      </c>
      <c r="AU535" s="214" t="s">
        <v>187</v>
      </c>
      <c r="AV535" s="215" t="s">
        <v>187</v>
      </c>
    </row>
    <row r="536" spans="44:48" x14ac:dyDescent="0.25">
      <c r="AR536" s="199">
        <v>40463</v>
      </c>
      <c r="AS536" s="174">
        <v>-425</v>
      </c>
      <c r="AU536" s="214" t="s">
        <v>187</v>
      </c>
      <c r="AV536" s="215" t="s">
        <v>187</v>
      </c>
    </row>
    <row r="537" spans="44:48" x14ac:dyDescent="0.25">
      <c r="AR537" s="199">
        <v>40463</v>
      </c>
      <c r="AS537" s="174">
        <v>-637.5</v>
      </c>
      <c r="AU537" s="214" t="s">
        <v>187</v>
      </c>
      <c r="AV537" s="215" t="s">
        <v>187</v>
      </c>
    </row>
    <row r="538" spans="44:48" x14ac:dyDescent="0.25">
      <c r="AR538" s="199">
        <v>40463</v>
      </c>
      <c r="AS538" s="174">
        <v>3625</v>
      </c>
      <c r="AU538" s="214" t="s">
        <v>187</v>
      </c>
      <c r="AV538" s="215" t="s">
        <v>187</v>
      </c>
    </row>
    <row r="539" spans="44:48" x14ac:dyDescent="0.25">
      <c r="AR539" s="199">
        <v>40479</v>
      </c>
      <c r="AS539" s="174">
        <v>-212.5</v>
      </c>
      <c r="AU539" s="214" t="s">
        <v>187</v>
      </c>
      <c r="AV539" s="215" t="s">
        <v>187</v>
      </c>
    </row>
    <row r="540" spans="44:48" x14ac:dyDescent="0.25">
      <c r="AR540" s="199">
        <v>40479</v>
      </c>
      <c r="AS540" s="174">
        <v>-562.5</v>
      </c>
      <c r="AU540" s="214" t="s">
        <v>187</v>
      </c>
      <c r="AV540" s="215" t="s">
        <v>187</v>
      </c>
    </row>
    <row r="541" spans="44:48" x14ac:dyDescent="0.25">
      <c r="AR541" s="199">
        <v>40480</v>
      </c>
      <c r="AS541" s="174">
        <v>-112.5</v>
      </c>
      <c r="AU541" s="214" t="s">
        <v>187</v>
      </c>
      <c r="AV541" s="215" t="s">
        <v>187</v>
      </c>
    </row>
    <row r="542" spans="44:48" x14ac:dyDescent="0.25">
      <c r="AR542" s="199">
        <v>40483</v>
      </c>
      <c r="AS542" s="174">
        <v>-387.5</v>
      </c>
      <c r="AU542" s="214" t="s">
        <v>187</v>
      </c>
      <c r="AV542" s="215" t="s">
        <v>187</v>
      </c>
    </row>
    <row r="543" spans="44:48" x14ac:dyDescent="0.25">
      <c r="AR543" s="199">
        <v>40484</v>
      </c>
      <c r="AS543" s="174">
        <v>-25</v>
      </c>
      <c r="AU543" s="214" t="s">
        <v>187</v>
      </c>
      <c r="AV543" s="215" t="s">
        <v>187</v>
      </c>
    </row>
    <row r="544" spans="44:48" x14ac:dyDescent="0.25">
      <c r="AR544" s="199">
        <v>40484</v>
      </c>
      <c r="AS544" s="174">
        <v>575</v>
      </c>
      <c r="AU544" s="214" t="s">
        <v>187</v>
      </c>
      <c r="AV544" s="215" t="s">
        <v>187</v>
      </c>
    </row>
    <row r="545" spans="44:48" x14ac:dyDescent="0.25">
      <c r="AR545" s="199">
        <v>40486</v>
      </c>
      <c r="AS545" s="174">
        <v>1087.5</v>
      </c>
      <c r="AU545" s="214" t="s">
        <v>187</v>
      </c>
      <c r="AV545" s="215" t="s">
        <v>187</v>
      </c>
    </row>
    <row r="546" spans="44:48" x14ac:dyDescent="0.25">
      <c r="AR546" s="199">
        <v>40493</v>
      </c>
      <c r="AS546" s="174">
        <v>-87.5</v>
      </c>
      <c r="AU546" s="214" t="s">
        <v>187</v>
      </c>
      <c r="AV546" s="215" t="s">
        <v>187</v>
      </c>
    </row>
    <row r="547" spans="44:48" x14ac:dyDescent="0.25">
      <c r="AR547" s="199">
        <v>40494</v>
      </c>
      <c r="AS547" s="174">
        <v>-786.59770710337398</v>
      </c>
      <c r="AU547" s="214" t="s">
        <v>187</v>
      </c>
      <c r="AV547" s="215" t="s">
        <v>187</v>
      </c>
    </row>
    <row r="548" spans="44:48" x14ac:dyDescent="0.25">
      <c r="AR548" s="199">
        <v>40494</v>
      </c>
      <c r="AS548" s="174">
        <v>-150</v>
      </c>
      <c r="AU548" s="214" t="s">
        <v>187</v>
      </c>
      <c r="AV548" s="215" t="s">
        <v>187</v>
      </c>
    </row>
    <row r="549" spans="44:48" x14ac:dyDescent="0.25">
      <c r="AR549" s="199">
        <v>40494</v>
      </c>
      <c r="AS549" s="174">
        <v>-137.5</v>
      </c>
      <c r="AU549" s="214" t="s">
        <v>187</v>
      </c>
      <c r="AV549" s="215" t="s">
        <v>187</v>
      </c>
    </row>
    <row r="550" spans="44:48" x14ac:dyDescent="0.25">
      <c r="AR550" s="199">
        <v>40494</v>
      </c>
      <c r="AS550" s="174">
        <v>-550</v>
      </c>
      <c r="AU550" s="214" t="s">
        <v>187</v>
      </c>
      <c r="AV550" s="215" t="s">
        <v>187</v>
      </c>
    </row>
    <row r="551" spans="44:48" x14ac:dyDescent="0.25">
      <c r="AR551" s="199">
        <v>40497</v>
      </c>
      <c r="AS551" s="174">
        <v>-262.5</v>
      </c>
      <c r="AU551" s="214" t="s">
        <v>187</v>
      </c>
      <c r="AV551" s="215" t="s">
        <v>187</v>
      </c>
    </row>
    <row r="552" spans="44:48" x14ac:dyDescent="0.25">
      <c r="AR552" s="199">
        <v>40497</v>
      </c>
      <c r="AS552" s="174">
        <v>650</v>
      </c>
      <c r="AU552" s="214" t="s">
        <v>187</v>
      </c>
      <c r="AV552" s="215" t="s">
        <v>187</v>
      </c>
    </row>
    <row r="553" spans="44:48" x14ac:dyDescent="0.25">
      <c r="AR553" s="199">
        <v>40498</v>
      </c>
      <c r="AS553" s="174">
        <v>-1600</v>
      </c>
      <c r="AU553" s="214" t="s">
        <v>187</v>
      </c>
      <c r="AV553" s="215" t="s">
        <v>187</v>
      </c>
    </row>
    <row r="554" spans="44:48" x14ac:dyDescent="0.25">
      <c r="AR554" s="199">
        <v>40500</v>
      </c>
      <c r="AS554" s="174">
        <v>1650</v>
      </c>
      <c r="AU554" s="214" t="s">
        <v>187</v>
      </c>
      <c r="AV554" s="215" t="s">
        <v>187</v>
      </c>
    </row>
    <row r="555" spans="44:48" x14ac:dyDescent="0.25">
      <c r="AR555" s="199">
        <v>40505</v>
      </c>
      <c r="AS555" s="174">
        <v>-275</v>
      </c>
      <c r="AU555" s="214" t="s">
        <v>187</v>
      </c>
      <c r="AV555" s="215" t="s">
        <v>187</v>
      </c>
    </row>
    <row r="556" spans="44:48" x14ac:dyDescent="0.25">
      <c r="AR556" s="199">
        <v>40505</v>
      </c>
      <c r="AS556" s="174">
        <v>-100</v>
      </c>
      <c r="AU556" s="214" t="s">
        <v>187</v>
      </c>
      <c r="AV556" s="215" t="s">
        <v>187</v>
      </c>
    </row>
    <row r="557" spans="44:48" x14ac:dyDescent="0.25">
      <c r="AR557" s="199">
        <v>40505</v>
      </c>
      <c r="AS557" s="174">
        <v>-262.5</v>
      </c>
      <c r="AU557" s="214" t="s">
        <v>187</v>
      </c>
      <c r="AV557" s="215" t="s">
        <v>187</v>
      </c>
    </row>
    <row r="558" spans="44:48" x14ac:dyDescent="0.25">
      <c r="AR558" s="199">
        <v>40505</v>
      </c>
      <c r="AS558" s="174">
        <v>-825</v>
      </c>
      <c r="AU558" s="214" t="s">
        <v>187</v>
      </c>
      <c r="AV558" s="215" t="s">
        <v>187</v>
      </c>
    </row>
    <row r="559" spans="44:48" x14ac:dyDescent="0.25">
      <c r="AR559" s="199">
        <v>40506</v>
      </c>
      <c r="AS559" s="174">
        <v>1500</v>
      </c>
      <c r="AU559" s="214" t="s">
        <v>187</v>
      </c>
      <c r="AV559" s="215" t="s">
        <v>187</v>
      </c>
    </row>
    <row r="560" spans="44:48" x14ac:dyDescent="0.25">
      <c r="AR560" s="199">
        <v>40508</v>
      </c>
      <c r="AS560" s="174">
        <v>-475</v>
      </c>
      <c r="AU560" s="214" t="s">
        <v>187</v>
      </c>
      <c r="AV560" s="215" t="s">
        <v>187</v>
      </c>
    </row>
    <row r="561" spans="44:48" x14ac:dyDescent="0.25">
      <c r="AR561" s="199">
        <v>40508</v>
      </c>
      <c r="AS561" s="174">
        <v>-200</v>
      </c>
      <c r="AU561" s="214" t="s">
        <v>187</v>
      </c>
      <c r="AV561" s="215" t="s">
        <v>187</v>
      </c>
    </row>
    <row r="562" spans="44:48" x14ac:dyDescent="0.25">
      <c r="AR562" s="199">
        <v>40508</v>
      </c>
      <c r="AS562" s="174">
        <v>-112.5</v>
      </c>
      <c r="AU562" s="214" t="s">
        <v>187</v>
      </c>
      <c r="AV562" s="215" t="s">
        <v>187</v>
      </c>
    </row>
    <row r="563" spans="44:48" x14ac:dyDescent="0.25">
      <c r="AR563" s="199">
        <v>40511</v>
      </c>
      <c r="AS563" s="174">
        <v>-787.5</v>
      </c>
      <c r="AU563" s="214" t="s">
        <v>187</v>
      </c>
      <c r="AV563" s="215" t="s">
        <v>187</v>
      </c>
    </row>
    <row r="564" spans="44:48" x14ac:dyDescent="0.25">
      <c r="AR564" s="199">
        <v>40511</v>
      </c>
      <c r="AS564" s="174">
        <v>612.5</v>
      </c>
      <c r="AU564" s="214" t="s">
        <v>187</v>
      </c>
      <c r="AV564" s="215" t="s">
        <v>187</v>
      </c>
    </row>
    <row r="565" spans="44:48" x14ac:dyDescent="0.25">
      <c r="AR565" s="199">
        <v>40513</v>
      </c>
      <c r="AS565" s="174">
        <v>-362.5</v>
      </c>
      <c r="AU565" s="214" t="s">
        <v>187</v>
      </c>
      <c r="AV565" s="215" t="s">
        <v>187</v>
      </c>
    </row>
    <row r="566" spans="44:48" x14ac:dyDescent="0.25">
      <c r="AR566" s="199">
        <v>40513</v>
      </c>
      <c r="AS566" s="174">
        <v>3750</v>
      </c>
      <c r="AU566" s="214" t="s">
        <v>187</v>
      </c>
      <c r="AV566" s="215" t="s">
        <v>187</v>
      </c>
    </row>
    <row r="567" spans="44:48" x14ac:dyDescent="0.25">
      <c r="AR567" s="199">
        <v>40527</v>
      </c>
      <c r="AS567" s="174">
        <v>-412.5</v>
      </c>
      <c r="AU567" s="214" t="s">
        <v>187</v>
      </c>
      <c r="AV567" s="215" t="s">
        <v>187</v>
      </c>
    </row>
    <row r="568" spans="44:48" x14ac:dyDescent="0.25">
      <c r="AR568" s="199">
        <v>40528</v>
      </c>
      <c r="AS568" s="174">
        <v>-312.5</v>
      </c>
      <c r="AU568" s="214" t="s">
        <v>187</v>
      </c>
      <c r="AV568" s="215" t="s">
        <v>187</v>
      </c>
    </row>
    <row r="569" spans="44:48" x14ac:dyDescent="0.25">
      <c r="AR569" s="199">
        <v>40528</v>
      </c>
      <c r="AS569" s="174">
        <v>-112.5</v>
      </c>
      <c r="AU569" s="214" t="s">
        <v>187</v>
      </c>
      <c r="AV569" s="215" t="s">
        <v>187</v>
      </c>
    </row>
    <row r="570" spans="44:48" x14ac:dyDescent="0.25">
      <c r="AR570" s="199">
        <v>40529</v>
      </c>
      <c r="AS570" s="174">
        <v>-375</v>
      </c>
      <c r="AU570" s="214" t="s">
        <v>187</v>
      </c>
      <c r="AV570" s="215" t="s">
        <v>187</v>
      </c>
    </row>
    <row r="571" spans="44:48" x14ac:dyDescent="0.25">
      <c r="AR571" s="199">
        <v>40532</v>
      </c>
      <c r="AS571" s="174">
        <v>-112.5</v>
      </c>
      <c r="AU571" s="214" t="s">
        <v>187</v>
      </c>
      <c r="AV571" s="215" t="s">
        <v>187</v>
      </c>
    </row>
    <row r="572" spans="44:48" x14ac:dyDescent="0.25">
      <c r="AR572" s="199">
        <v>40533</v>
      </c>
      <c r="AS572" s="174">
        <v>362.5</v>
      </c>
      <c r="AU572" s="214" t="s">
        <v>187</v>
      </c>
      <c r="AV572" s="215" t="s">
        <v>187</v>
      </c>
    </row>
    <row r="573" spans="44:48" x14ac:dyDescent="0.25">
      <c r="AR573" s="199">
        <v>40535</v>
      </c>
      <c r="AS573" s="174">
        <v>-137.5</v>
      </c>
      <c r="AU573" s="214" t="s">
        <v>187</v>
      </c>
      <c r="AV573" s="215" t="s">
        <v>187</v>
      </c>
    </row>
    <row r="574" spans="44:48" x14ac:dyDescent="0.25">
      <c r="AR574" s="199">
        <v>40539</v>
      </c>
      <c r="AS574" s="174">
        <v>-362.5</v>
      </c>
      <c r="AU574" s="214" t="s">
        <v>187</v>
      </c>
      <c r="AV574" s="215" t="s">
        <v>187</v>
      </c>
    </row>
    <row r="575" spans="44:48" x14ac:dyDescent="0.25">
      <c r="AR575" s="199">
        <v>40541</v>
      </c>
      <c r="AS575" s="174">
        <v>-175</v>
      </c>
      <c r="AU575" s="214" t="s">
        <v>187</v>
      </c>
      <c r="AV575" s="215" t="s">
        <v>187</v>
      </c>
    </row>
    <row r="576" spans="44:48" x14ac:dyDescent="0.25">
      <c r="AR576" s="199">
        <v>40541</v>
      </c>
      <c r="AS576" s="174">
        <v>-125</v>
      </c>
      <c r="AU576" s="214" t="s">
        <v>187</v>
      </c>
      <c r="AV576" s="215" t="s">
        <v>187</v>
      </c>
    </row>
    <row r="577" spans="44:48" x14ac:dyDescent="0.25">
      <c r="AR577" s="199">
        <v>40541</v>
      </c>
      <c r="AS577" s="174">
        <v>-150</v>
      </c>
      <c r="AU577" s="214" t="s">
        <v>187</v>
      </c>
      <c r="AV577" s="215" t="s">
        <v>187</v>
      </c>
    </row>
    <row r="578" spans="44:48" x14ac:dyDescent="0.25">
      <c r="AR578" s="199">
        <v>40542</v>
      </c>
      <c r="AS578" s="174">
        <v>1825</v>
      </c>
      <c r="AU578" s="214" t="s">
        <v>187</v>
      </c>
      <c r="AV578" s="215" t="s">
        <v>187</v>
      </c>
    </row>
    <row r="579" spans="44:48" x14ac:dyDescent="0.25">
      <c r="AR579" s="195">
        <v>40570</v>
      </c>
      <c r="AS579" s="174">
        <v>-575</v>
      </c>
      <c r="AU579" s="214" t="s">
        <v>187</v>
      </c>
      <c r="AV579" s="215" t="s">
        <v>187</v>
      </c>
    </row>
    <row r="580" spans="44:48" x14ac:dyDescent="0.25">
      <c r="AR580" s="195">
        <v>40575</v>
      </c>
      <c r="AS580" s="174">
        <v>850</v>
      </c>
      <c r="AU580" s="214" t="s">
        <v>187</v>
      </c>
      <c r="AV580" s="215" t="s">
        <v>187</v>
      </c>
    </row>
    <row r="581" spans="44:48" x14ac:dyDescent="0.25">
      <c r="AR581" s="195">
        <v>40596</v>
      </c>
      <c r="AS581" s="174">
        <v>-237.5</v>
      </c>
      <c r="AU581" s="214" t="s">
        <v>187</v>
      </c>
      <c r="AV581" s="215" t="s">
        <v>187</v>
      </c>
    </row>
    <row r="582" spans="44:48" x14ac:dyDescent="0.25">
      <c r="AR582" s="195">
        <v>40597</v>
      </c>
      <c r="AS582" s="174">
        <v>-325</v>
      </c>
      <c r="AU582" s="214" t="s">
        <v>187</v>
      </c>
      <c r="AV582" s="215" t="s">
        <v>187</v>
      </c>
    </row>
    <row r="583" spans="44:48" x14ac:dyDescent="0.25">
      <c r="AR583" s="195">
        <v>40597</v>
      </c>
      <c r="AS583" s="174">
        <v>2400</v>
      </c>
      <c r="AU583" s="214" t="s">
        <v>187</v>
      </c>
      <c r="AV583" s="215" t="s">
        <v>187</v>
      </c>
    </row>
    <row r="584" spans="44:48" x14ac:dyDescent="0.25">
      <c r="AR584" s="195">
        <v>40603</v>
      </c>
      <c r="AS584" s="174">
        <v>-650</v>
      </c>
      <c r="AU584" s="214" t="s">
        <v>187</v>
      </c>
      <c r="AV584" s="215" t="s">
        <v>187</v>
      </c>
    </row>
    <row r="585" spans="44:48" x14ac:dyDescent="0.25">
      <c r="AR585" s="195">
        <v>40603</v>
      </c>
      <c r="AS585" s="174">
        <v>-646.67795763900813</v>
      </c>
      <c r="AU585" s="214" t="s">
        <v>187</v>
      </c>
      <c r="AV585" s="215" t="s">
        <v>187</v>
      </c>
    </row>
    <row r="586" spans="44:48" x14ac:dyDescent="0.25">
      <c r="AR586" s="195">
        <v>40603</v>
      </c>
      <c r="AS586" s="174">
        <v>862.5</v>
      </c>
      <c r="AU586" s="214" t="s">
        <v>187</v>
      </c>
      <c r="AV586" s="215" t="s">
        <v>187</v>
      </c>
    </row>
    <row r="587" spans="44:48" x14ac:dyDescent="0.25">
      <c r="AR587" s="195">
        <v>40606</v>
      </c>
      <c r="AS587" s="174">
        <v>-787.5</v>
      </c>
      <c r="AU587" s="214" t="s">
        <v>187</v>
      </c>
      <c r="AV587" s="215" t="s">
        <v>187</v>
      </c>
    </row>
    <row r="588" spans="44:48" x14ac:dyDescent="0.25">
      <c r="AR588" s="195">
        <v>40606</v>
      </c>
      <c r="AS588" s="174">
        <v>-350</v>
      </c>
      <c r="AU588" s="214" t="s">
        <v>187</v>
      </c>
      <c r="AV588" s="215" t="s">
        <v>187</v>
      </c>
    </row>
    <row r="589" spans="44:48" x14ac:dyDescent="0.25">
      <c r="AR589" s="195">
        <v>40606</v>
      </c>
      <c r="AS589" s="174">
        <v>-12.5</v>
      </c>
      <c r="AU589" s="214" t="s">
        <v>187</v>
      </c>
      <c r="AV589" s="215" t="s">
        <v>187</v>
      </c>
    </row>
    <row r="590" spans="44:48" x14ac:dyDescent="0.25">
      <c r="AR590" s="195">
        <v>40609</v>
      </c>
      <c r="AS590" s="174">
        <v>-918.32520357822887</v>
      </c>
      <c r="AU590" s="214" t="s">
        <v>187</v>
      </c>
      <c r="AV590" s="215" t="s">
        <v>187</v>
      </c>
    </row>
    <row r="591" spans="44:48" x14ac:dyDescent="0.25">
      <c r="AR591" s="195">
        <v>40609</v>
      </c>
      <c r="AS591" s="174">
        <v>-75</v>
      </c>
      <c r="AU591" s="214" t="s">
        <v>187</v>
      </c>
      <c r="AV591" s="215" t="s">
        <v>187</v>
      </c>
    </row>
    <row r="592" spans="44:48" x14ac:dyDescent="0.25">
      <c r="AR592" s="195">
        <v>40627</v>
      </c>
      <c r="AS592" s="174">
        <v>-771.80999114468705</v>
      </c>
      <c r="AU592" s="214" t="s">
        <v>187</v>
      </c>
      <c r="AV592" s="215" t="s">
        <v>187</v>
      </c>
    </row>
    <row r="593" spans="44:48" x14ac:dyDescent="0.25">
      <c r="AR593" s="195">
        <v>40627</v>
      </c>
      <c r="AS593" s="174">
        <v>-675</v>
      </c>
      <c r="AU593" s="214" t="s">
        <v>187</v>
      </c>
      <c r="AV593" s="215" t="s">
        <v>187</v>
      </c>
    </row>
    <row r="594" spans="44:48" x14ac:dyDescent="0.25">
      <c r="AR594" s="195">
        <v>40631</v>
      </c>
      <c r="AS594" s="174">
        <v>-710.57080951657099</v>
      </c>
      <c r="AU594" s="214" t="s">
        <v>187</v>
      </c>
      <c r="AV594" s="215" t="s">
        <v>187</v>
      </c>
    </row>
    <row r="595" spans="44:48" x14ac:dyDescent="0.25">
      <c r="AR595" s="195">
        <v>40631</v>
      </c>
      <c r="AS595" s="174">
        <v>-250</v>
      </c>
      <c r="AU595" s="214" t="s">
        <v>187</v>
      </c>
      <c r="AV595" s="215" t="s">
        <v>187</v>
      </c>
    </row>
    <row r="596" spans="44:48" x14ac:dyDescent="0.25">
      <c r="AR596" s="195">
        <v>40631</v>
      </c>
      <c r="AS596" s="174">
        <v>5587.5</v>
      </c>
      <c r="AU596" s="214" t="s">
        <v>187</v>
      </c>
      <c r="AV596" s="215" t="s">
        <v>187</v>
      </c>
    </row>
    <row r="597" spans="44:48" x14ac:dyDescent="0.25">
      <c r="AR597" s="195">
        <v>40648</v>
      </c>
      <c r="AS597" s="174">
        <v>-612.5</v>
      </c>
      <c r="AU597" s="214" t="s">
        <v>187</v>
      </c>
      <c r="AV597" s="215" t="s">
        <v>187</v>
      </c>
    </row>
    <row r="598" spans="44:48" x14ac:dyDescent="0.25">
      <c r="AR598" s="195">
        <v>40651</v>
      </c>
      <c r="AS598" s="174">
        <v>-137.5</v>
      </c>
      <c r="AU598" s="214" t="s">
        <v>187</v>
      </c>
      <c r="AV598" s="215" t="s">
        <v>187</v>
      </c>
    </row>
    <row r="599" spans="44:48" x14ac:dyDescent="0.25">
      <c r="AR599" s="195">
        <v>40651</v>
      </c>
      <c r="AS599" s="174">
        <v>-700</v>
      </c>
      <c r="AU599" s="214" t="s">
        <v>187</v>
      </c>
      <c r="AV599" s="215" t="s">
        <v>187</v>
      </c>
    </row>
    <row r="600" spans="44:48" x14ac:dyDescent="0.25">
      <c r="AR600" s="195">
        <v>40652</v>
      </c>
      <c r="AS600" s="174">
        <v>-1512.5</v>
      </c>
      <c r="AU600" s="214" t="s">
        <v>187</v>
      </c>
      <c r="AV600" s="215" t="s">
        <v>187</v>
      </c>
    </row>
    <row r="601" spans="44:48" x14ac:dyDescent="0.25">
      <c r="AR601" s="195">
        <v>40653</v>
      </c>
      <c r="AS601" s="174">
        <v>8575</v>
      </c>
      <c r="AU601" s="214" t="s">
        <v>187</v>
      </c>
      <c r="AV601" s="215" t="s">
        <v>187</v>
      </c>
    </row>
    <row r="602" spans="44:48" x14ac:dyDescent="0.25">
      <c r="AR602" s="195">
        <v>40676</v>
      </c>
      <c r="AS602" s="174">
        <v>-812.5</v>
      </c>
      <c r="AU602" s="214" t="s">
        <v>187</v>
      </c>
      <c r="AV602" s="215" t="s">
        <v>187</v>
      </c>
    </row>
    <row r="603" spans="44:48" x14ac:dyDescent="0.25">
      <c r="AR603" s="195">
        <v>40676</v>
      </c>
      <c r="AS603" s="174">
        <v>-475</v>
      </c>
      <c r="AU603" s="214" t="s">
        <v>187</v>
      </c>
      <c r="AV603" s="215" t="s">
        <v>187</v>
      </c>
    </row>
    <row r="604" spans="44:48" x14ac:dyDescent="0.25">
      <c r="AR604" s="195">
        <v>40676</v>
      </c>
      <c r="AS604" s="174">
        <v>-87.5</v>
      </c>
      <c r="AU604" s="214" t="s">
        <v>187</v>
      </c>
      <c r="AV604" s="215" t="s">
        <v>187</v>
      </c>
    </row>
    <row r="605" spans="44:48" x14ac:dyDescent="0.25">
      <c r="AR605" s="195">
        <v>40680</v>
      </c>
      <c r="AS605" s="174">
        <v>-875</v>
      </c>
      <c r="AU605" s="214" t="s">
        <v>187</v>
      </c>
      <c r="AV605" s="215" t="s">
        <v>187</v>
      </c>
    </row>
    <row r="606" spans="44:48" x14ac:dyDescent="0.25">
      <c r="AR606" s="195">
        <v>40680</v>
      </c>
      <c r="AS606" s="174">
        <v>-937.68040856805328</v>
      </c>
      <c r="AU606" s="214" t="s">
        <v>187</v>
      </c>
      <c r="AV606" s="215" t="s">
        <v>187</v>
      </c>
    </row>
    <row r="607" spans="44:48" x14ac:dyDescent="0.25">
      <c r="AR607" s="195">
        <v>40680</v>
      </c>
      <c r="AS607" s="174">
        <v>-37.5</v>
      </c>
      <c r="AU607" s="214" t="s">
        <v>187</v>
      </c>
      <c r="AV607" s="215" t="s">
        <v>187</v>
      </c>
    </row>
    <row r="608" spans="44:48" x14ac:dyDescent="0.25">
      <c r="AR608" s="195">
        <v>40683</v>
      </c>
      <c r="AS608" s="174">
        <v>-787.5</v>
      </c>
      <c r="AU608" s="214" t="s">
        <v>187</v>
      </c>
      <c r="AV608" s="215" t="s">
        <v>187</v>
      </c>
    </row>
    <row r="609" spans="44:48" x14ac:dyDescent="0.25">
      <c r="AR609" s="195">
        <v>40683</v>
      </c>
      <c r="AS609" s="174">
        <v>4537.5</v>
      </c>
      <c r="AU609" s="214" t="s">
        <v>187</v>
      </c>
      <c r="AV609" s="215" t="s">
        <v>187</v>
      </c>
    </row>
    <row r="610" spans="44:48" x14ac:dyDescent="0.25">
      <c r="AR610" s="195">
        <v>40695</v>
      </c>
      <c r="AS610" s="174">
        <v>-637.5</v>
      </c>
      <c r="AU610" s="214" t="s">
        <v>187</v>
      </c>
      <c r="AV610" s="215" t="s">
        <v>187</v>
      </c>
    </row>
    <row r="611" spans="44:48" x14ac:dyDescent="0.25">
      <c r="AR611" s="195">
        <v>40695</v>
      </c>
      <c r="AS611" s="174">
        <v>-900</v>
      </c>
      <c r="AU611" s="214" t="s">
        <v>187</v>
      </c>
      <c r="AV611" s="215" t="s">
        <v>187</v>
      </c>
    </row>
    <row r="612" spans="44:48" x14ac:dyDescent="0.25">
      <c r="AR612" s="195">
        <v>40695</v>
      </c>
      <c r="AS612" s="174">
        <v>2062.5</v>
      </c>
      <c r="AU612" s="214" t="s">
        <v>187</v>
      </c>
      <c r="AV612" s="215" t="s">
        <v>187</v>
      </c>
    </row>
    <row r="613" spans="44:48" x14ac:dyDescent="0.25">
      <c r="AR613" s="195">
        <v>40704</v>
      </c>
      <c r="AS613" s="174">
        <v>-362.5</v>
      </c>
      <c r="AU613" s="214" t="s">
        <v>187</v>
      </c>
      <c r="AV613" s="215" t="s">
        <v>187</v>
      </c>
    </row>
    <row r="614" spans="44:48" x14ac:dyDescent="0.25">
      <c r="AR614" s="195">
        <v>40707</v>
      </c>
      <c r="AS614" s="174">
        <v>-1512.5</v>
      </c>
      <c r="AU614" s="214" t="s">
        <v>187</v>
      </c>
      <c r="AV614" s="215" t="s">
        <v>187</v>
      </c>
    </row>
    <row r="615" spans="44:48" x14ac:dyDescent="0.25">
      <c r="AR615" s="195">
        <v>40708</v>
      </c>
      <c r="AS615" s="174">
        <v>-387.5</v>
      </c>
      <c r="AU615" s="214" t="s">
        <v>187</v>
      </c>
      <c r="AV615" s="215" t="s">
        <v>187</v>
      </c>
    </row>
    <row r="616" spans="44:48" x14ac:dyDescent="0.25">
      <c r="AR616" s="195">
        <v>40708</v>
      </c>
      <c r="AS616" s="174">
        <v>-737.5</v>
      </c>
      <c r="AU616" s="214" t="s">
        <v>187</v>
      </c>
      <c r="AV616" s="215" t="s">
        <v>187</v>
      </c>
    </row>
    <row r="617" spans="44:48" x14ac:dyDescent="0.25">
      <c r="AR617" s="195">
        <v>40709</v>
      </c>
      <c r="AS617" s="174">
        <v>-550</v>
      </c>
      <c r="AU617" s="214" t="s">
        <v>187</v>
      </c>
      <c r="AV617" s="215" t="s">
        <v>187</v>
      </c>
    </row>
    <row r="618" spans="44:48" x14ac:dyDescent="0.25">
      <c r="AR618" s="195">
        <v>40709</v>
      </c>
      <c r="AS618" s="174">
        <v>1250</v>
      </c>
      <c r="AU618" s="214" t="s">
        <v>187</v>
      </c>
      <c r="AV618" s="215" t="s">
        <v>187</v>
      </c>
    </row>
    <row r="619" spans="44:48" x14ac:dyDescent="0.25">
      <c r="AR619" s="195">
        <v>40711</v>
      </c>
      <c r="AS619" s="174">
        <v>-625</v>
      </c>
      <c r="AU619" s="214" t="s">
        <v>187</v>
      </c>
      <c r="AV619" s="215" t="s">
        <v>187</v>
      </c>
    </row>
    <row r="620" spans="44:48" x14ac:dyDescent="0.25">
      <c r="AR620" s="195">
        <v>40711</v>
      </c>
      <c r="AS620" s="174">
        <v>-1387.5</v>
      </c>
      <c r="AU620" s="214" t="s">
        <v>187</v>
      </c>
      <c r="AV620" s="215" t="s">
        <v>187</v>
      </c>
    </row>
    <row r="621" spans="44:48" x14ac:dyDescent="0.25">
      <c r="AR621" s="195">
        <v>40714</v>
      </c>
      <c r="AS621" s="174">
        <v>-887.5</v>
      </c>
      <c r="AU621" s="214" t="s">
        <v>187</v>
      </c>
      <c r="AV621" s="215" t="s">
        <v>187</v>
      </c>
    </row>
    <row r="622" spans="44:48" x14ac:dyDescent="0.25">
      <c r="AR622" s="195">
        <v>40714</v>
      </c>
      <c r="AS622" s="174">
        <v>1912.5</v>
      </c>
      <c r="AU622" s="214" t="s">
        <v>187</v>
      </c>
      <c r="AV622" s="215" t="s">
        <v>187</v>
      </c>
    </row>
    <row r="623" spans="44:48" x14ac:dyDescent="0.25">
      <c r="AR623" s="195">
        <v>40718</v>
      </c>
      <c r="AS623" s="174">
        <v>-400</v>
      </c>
      <c r="AU623" s="214" t="s">
        <v>187</v>
      </c>
      <c r="AV623" s="215" t="s">
        <v>187</v>
      </c>
    </row>
    <row r="624" spans="44:48" x14ac:dyDescent="0.25">
      <c r="AR624" s="195">
        <v>40718</v>
      </c>
      <c r="AS624" s="174">
        <v>-550</v>
      </c>
      <c r="AU624" s="214" t="s">
        <v>187</v>
      </c>
      <c r="AV624" s="215" t="s">
        <v>187</v>
      </c>
    </row>
    <row r="625" spans="44:48" x14ac:dyDescent="0.25">
      <c r="AR625" s="195">
        <v>40722</v>
      </c>
      <c r="AS625" s="174">
        <v>-412.5</v>
      </c>
      <c r="AU625" s="214" t="s">
        <v>187</v>
      </c>
      <c r="AV625" s="215" t="s">
        <v>187</v>
      </c>
    </row>
    <row r="626" spans="44:48" x14ac:dyDescent="0.25">
      <c r="AR626" s="195">
        <v>40722</v>
      </c>
      <c r="AS626" s="174">
        <v>-575</v>
      </c>
      <c r="AU626" s="214" t="s">
        <v>187</v>
      </c>
      <c r="AV626" s="215" t="s">
        <v>187</v>
      </c>
    </row>
    <row r="627" spans="44:48" x14ac:dyDescent="0.25">
      <c r="AR627" s="195">
        <v>40722</v>
      </c>
      <c r="AS627" s="174">
        <v>5262.5</v>
      </c>
      <c r="AU627" s="214" t="s">
        <v>187</v>
      </c>
      <c r="AV627" s="215" t="s">
        <v>187</v>
      </c>
    </row>
    <row r="628" spans="44:48" x14ac:dyDescent="0.25">
      <c r="AR628" s="195">
        <v>40745</v>
      </c>
      <c r="AS628" s="174">
        <v>62.5</v>
      </c>
      <c r="AU628" s="214" t="s">
        <v>187</v>
      </c>
      <c r="AV628" s="215" t="s">
        <v>187</v>
      </c>
    </row>
    <row r="629" spans="44:48" x14ac:dyDescent="0.25">
      <c r="AR629" s="195">
        <v>40746</v>
      </c>
      <c r="AS629" s="174">
        <v>-1087.5</v>
      </c>
      <c r="AU629" s="214" t="s">
        <v>187</v>
      </c>
      <c r="AV629" s="215" t="s">
        <v>187</v>
      </c>
    </row>
    <row r="630" spans="44:48" x14ac:dyDescent="0.25">
      <c r="AR630" s="195">
        <v>40749</v>
      </c>
      <c r="AS630" s="174">
        <v>-112.5</v>
      </c>
      <c r="AU630" s="214" t="s">
        <v>187</v>
      </c>
      <c r="AV630" s="215" t="s">
        <v>187</v>
      </c>
    </row>
    <row r="631" spans="44:48" x14ac:dyDescent="0.25">
      <c r="AR631" s="195">
        <v>40750</v>
      </c>
      <c r="AS631" s="174">
        <v>-325</v>
      </c>
      <c r="AU631" s="214" t="s">
        <v>187</v>
      </c>
      <c r="AV631" s="215" t="s">
        <v>187</v>
      </c>
    </row>
    <row r="632" spans="44:48" x14ac:dyDescent="0.25">
      <c r="AR632" s="195">
        <v>40750</v>
      </c>
      <c r="AS632" s="174">
        <v>-775</v>
      </c>
      <c r="AU632" s="214" t="s">
        <v>187</v>
      </c>
      <c r="AV632" s="215" t="s">
        <v>187</v>
      </c>
    </row>
    <row r="633" spans="44:48" x14ac:dyDescent="0.25">
      <c r="AR633" s="195">
        <v>40751</v>
      </c>
      <c r="AS633" s="174">
        <v>-375</v>
      </c>
      <c r="AU633" s="214" t="s">
        <v>187</v>
      </c>
      <c r="AV633" s="215" t="s">
        <v>187</v>
      </c>
    </row>
    <row r="634" spans="44:48" x14ac:dyDescent="0.25">
      <c r="AR634" s="195">
        <v>40751</v>
      </c>
      <c r="AS634" s="174">
        <v>-275</v>
      </c>
      <c r="AU634" s="214" t="s">
        <v>187</v>
      </c>
      <c r="AV634" s="215" t="s">
        <v>187</v>
      </c>
    </row>
    <row r="635" spans="44:48" x14ac:dyDescent="0.25">
      <c r="AR635" s="195">
        <v>40751</v>
      </c>
      <c r="AS635" s="174">
        <v>2862.5</v>
      </c>
      <c r="AU635" s="214" t="s">
        <v>187</v>
      </c>
      <c r="AV635" s="215" t="s">
        <v>187</v>
      </c>
    </row>
    <row r="636" spans="44:48" x14ac:dyDescent="0.25">
      <c r="AR636" s="195">
        <v>40756</v>
      </c>
      <c r="AS636" s="174">
        <v>-525</v>
      </c>
      <c r="AU636" s="214" t="s">
        <v>187</v>
      </c>
      <c r="AV636" s="215" t="s">
        <v>187</v>
      </c>
    </row>
    <row r="637" spans="44:48" x14ac:dyDescent="0.25">
      <c r="AR637" s="195">
        <v>40756</v>
      </c>
      <c r="AS637" s="174">
        <v>29900</v>
      </c>
      <c r="AU637" s="214" t="s">
        <v>187</v>
      </c>
      <c r="AV637" s="215" t="s">
        <v>187</v>
      </c>
    </row>
    <row r="638" spans="44:48" x14ac:dyDescent="0.25">
      <c r="AR638" s="195">
        <v>40785</v>
      </c>
      <c r="AS638" s="174">
        <v>-50</v>
      </c>
      <c r="AU638" s="214" t="s">
        <v>187</v>
      </c>
      <c r="AV638" s="215" t="s">
        <v>187</v>
      </c>
    </row>
    <row r="639" spans="44:48" x14ac:dyDescent="0.25">
      <c r="AR639" s="195">
        <v>40785</v>
      </c>
      <c r="AS639" s="174">
        <v>-1125</v>
      </c>
      <c r="AU639" s="214" t="s">
        <v>187</v>
      </c>
      <c r="AV639" s="215" t="s">
        <v>187</v>
      </c>
    </row>
    <row r="640" spans="44:48" x14ac:dyDescent="0.25">
      <c r="AR640" s="195">
        <v>40786</v>
      </c>
      <c r="AS640" s="174">
        <v>-737.5</v>
      </c>
      <c r="AU640" s="214" t="s">
        <v>187</v>
      </c>
      <c r="AV640" s="215" t="s">
        <v>187</v>
      </c>
    </row>
    <row r="641" spans="44:48" x14ac:dyDescent="0.25">
      <c r="AR641" s="195">
        <v>40787</v>
      </c>
      <c r="AS641" s="174">
        <v>112.5</v>
      </c>
      <c r="AU641" s="214" t="s">
        <v>187</v>
      </c>
      <c r="AV641" s="215" t="s">
        <v>187</v>
      </c>
    </row>
    <row r="642" spans="44:48" x14ac:dyDescent="0.25">
      <c r="AR642" s="195">
        <v>40787</v>
      </c>
      <c r="AS642" s="174">
        <v>-2062.5</v>
      </c>
      <c r="AU642" s="214" t="s">
        <v>187</v>
      </c>
      <c r="AV642" s="215" t="s">
        <v>187</v>
      </c>
    </row>
    <row r="643" spans="44:48" x14ac:dyDescent="0.25">
      <c r="AR643" s="195">
        <v>40787</v>
      </c>
      <c r="AS643" s="174">
        <v>-650</v>
      </c>
      <c r="AU643" s="214" t="s">
        <v>187</v>
      </c>
      <c r="AV643" s="215" t="s">
        <v>187</v>
      </c>
    </row>
    <row r="644" spans="44:48" x14ac:dyDescent="0.25">
      <c r="AR644" s="195">
        <v>40788</v>
      </c>
      <c r="AS644" s="174">
        <v>7875</v>
      </c>
      <c r="AU644" s="214" t="s">
        <v>187</v>
      </c>
      <c r="AV644" s="215" t="s">
        <v>187</v>
      </c>
    </row>
    <row r="645" spans="44:48" x14ac:dyDescent="0.25">
      <c r="AR645" s="195">
        <v>40801</v>
      </c>
      <c r="AS645" s="174">
        <v>-2300</v>
      </c>
      <c r="AU645" s="214" t="s">
        <v>187</v>
      </c>
      <c r="AV645" s="215" t="s">
        <v>187</v>
      </c>
    </row>
    <row r="646" spans="44:48" x14ac:dyDescent="0.25">
      <c r="AR646" s="195">
        <v>40808</v>
      </c>
      <c r="AS646" s="174">
        <v>337.5</v>
      </c>
      <c r="AU646" s="214" t="s">
        <v>187</v>
      </c>
      <c r="AV646" s="215" t="s">
        <v>187</v>
      </c>
    </row>
    <row r="647" spans="44:48" x14ac:dyDescent="0.25">
      <c r="AR647" s="195">
        <v>40813</v>
      </c>
      <c r="AS647" s="174">
        <v>150</v>
      </c>
      <c r="AU647" s="214" t="s">
        <v>187</v>
      </c>
      <c r="AV647" s="215" t="s">
        <v>187</v>
      </c>
    </row>
    <row r="648" spans="44:48" x14ac:dyDescent="0.25">
      <c r="AR648" s="195">
        <v>40819</v>
      </c>
      <c r="AS648" s="174">
        <v>-1625</v>
      </c>
      <c r="AU648" s="214" t="s">
        <v>187</v>
      </c>
      <c r="AV648" s="215" t="s">
        <v>187</v>
      </c>
    </row>
    <row r="649" spans="44:48" x14ac:dyDescent="0.25">
      <c r="AR649" s="195">
        <v>40819</v>
      </c>
      <c r="AS649" s="174">
        <v>937.5</v>
      </c>
      <c r="AU649" s="214" t="s">
        <v>187</v>
      </c>
      <c r="AV649" s="215" t="s">
        <v>187</v>
      </c>
    </row>
    <row r="650" spans="44:48" x14ac:dyDescent="0.25">
      <c r="AR650" s="195">
        <v>40822</v>
      </c>
      <c r="AS650" s="174">
        <v>-1500</v>
      </c>
      <c r="AU650" s="214" t="s">
        <v>187</v>
      </c>
      <c r="AV650" s="215" t="s">
        <v>187</v>
      </c>
    </row>
    <row r="651" spans="44:48" x14ac:dyDescent="0.25">
      <c r="AR651" s="195">
        <v>40822</v>
      </c>
      <c r="AS651" s="174">
        <v>8850</v>
      </c>
      <c r="AU651" s="214" t="s">
        <v>187</v>
      </c>
      <c r="AV651" s="215" t="s">
        <v>187</v>
      </c>
    </row>
    <row r="652" spans="44:48" x14ac:dyDescent="0.25">
      <c r="AR652" s="195">
        <v>40848</v>
      </c>
      <c r="AS652" s="174">
        <v>-1750</v>
      </c>
      <c r="AU652" s="214" t="s">
        <v>187</v>
      </c>
      <c r="AV652" s="215" t="s">
        <v>187</v>
      </c>
    </row>
    <row r="653" spans="44:48" x14ac:dyDescent="0.25">
      <c r="AR653" s="195">
        <v>40849</v>
      </c>
      <c r="AS653" s="174">
        <v>-1600</v>
      </c>
      <c r="AU653" s="214" t="s">
        <v>187</v>
      </c>
      <c r="AV653" s="215" t="s">
        <v>187</v>
      </c>
    </row>
    <row r="654" spans="44:48" x14ac:dyDescent="0.25">
      <c r="AR654" s="195">
        <v>40850</v>
      </c>
      <c r="AS654" s="174">
        <v>-1500</v>
      </c>
      <c r="AU654" s="214" t="s">
        <v>187</v>
      </c>
      <c r="AV654" s="215" t="s">
        <v>187</v>
      </c>
    </row>
    <row r="655" spans="44:48" x14ac:dyDescent="0.25">
      <c r="AR655" s="195">
        <v>40851</v>
      </c>
      <c r="AS655" s="174">
        <v>-387.5</v>
      </c>
      <c r="AU655" s="214" t="s">
        <v>187</v>
      </c>
      <c r="AV655" s="215" t="s">
        <v>187</v>
      </c>
    </row>
    <row r="656" spans="44:48" x14ac:dyDescent="0.25">
      <c r="AR656" s="195">
        <v>40851</v>
      </c>
      <c r="AS656" s="174">
        <v>-137.5</v>
      </c>
      <c r="AU656" s="214" t="s">
        <v>187</v>
      </c>
      <c r="AV656" s="215" t="s">
        <v>187</v>
      </c>
    </row>
    <row r="657" spans="44:48" x14ac:dyDescent="0.25">
      <c r="AR657" s="195">
        <v>40854</v>
      </c>
      <c r="AS657" s="174">
        <v>-1725</v>
      </c>
      <c r="AU657" s="214" t="s">
        <v>187</v>
      </c>
      <c r="AV657" s="215" t="s">
        <v>187</v>
      </c>
    </row>
    <row r="658" spans="44:48" x14ac:dyDescent="0.25">
      <c r="AR658" s="195">
        <v>40854</v>
      </c>
      <c r="AS658" s="174">
        <v>-1075</v>
      </c>
      <c r="AU658" s="214" t="s">
        <v>187</v>
      </c>
      <c r="AV658" s="215" t="s">
        <v>187</v>
      </c>
    </row>
    <row r="659" spans="44:48" x14ac:dyDescent="0.25">
      <c r="AR659" s="195">
        <v>40854</v>
      </c>
      <c r="AS659" s="174">
        <v>-487.5</v>
      </c>
      <c r="AU659" s="214" t="s">
        <v>187</v>
      </c>
      <c r="AV659" s="215" t="s">
        <v>187</v>
      </c>
    </row>
    <row r="660" spans="44:48" x14ac:dyDescent="0.25">
      <c r="AR660" s="195">
        <v>40854</v>
      </c>
      <c r="AS660" s="174">
        <v>-1625</v>
      </c>
      <c r="AU660" s="214" t="s">
        <v>187</v>
      </c>
      <c r="AV660" s="215" t="s">
        <v>187</v>
      </c>
    </row>
    <row r="661" spans="44:48" x14ac:dyDescent="0.25">
      <c r="AR661" s="195">
        <v>40855</v>
      </c>
      <c r="AS661" s="174">
        <v>-1541.0761055164585</v>
      </c>
      <c r="AU661" s="214" t="s">
        <v>187</v>
      </c>
      <c r="AV661" s="215" t="s">
        <v>187</v>
      </c>
    </row>
    <row r="662" spans="44:48" x14ac:dyDescent="0.25">
      <c r="AR662" s="195">
        <v>40855</v>
      </c>
      <c r="AS662" s="174">
        <v>-325</v>
      </c>
      <c r="AU662" s="214" t="s">
        <v>187</v>
      </c>
      <c r="AV662" s="215" t="s">
        <v>187</v>
      </c>
    </row>
    <row r="663" spans="44:48" x14ac:dyDescent="0.25">
      <c r="AR663" s="195">
        <v>40856</v>
      </c>
      <c r="AS663" s="174">
        <v>-137.5</v>
      </c>
      <c r="AU663" s="214" t="s">
        <v>187</v>
      </c>
      <c r="AV663" s="215" t="s">
        <v>187</v>
      </c>
    </row>
    <row r="664" spans="44:48" x14ac:dyDescent="0.25">
      <c r="AR664" s="195">
        <v>40861</v>
      </c>
      <c r="AS664" s="174">
        <v>-975</v>
      </c>
      <c r="AU664" s="214" t="s">
        <v>187</v>
      </c>
      <c r="AV664" s="215" t="s">
        <v>187</v>
      </c>
    </row>
    <row r="665" spans="44:48" x14ac:dyDescent="0.25">
      <c r="AR665" s="195">
        <v>40861</v>
      </c>
      <c r="AS665" s="174">
        <v>-637.5</v>
      </c>
      <c r="AU665" s="214" t="s">
        <v>187</v>
      </c>
      <c r="AV665" s="215" t="s">
        <v>187</v>
      </c>
    </row>
    <row r="666" spans="44:48" x14ac:dyDescent="0.25">
      <c r="AR666" s="195">
        <v>40861</v>
      </c>
      <c r="AS666" s="174">
        <v>-537.5</v>
      </c>
      <c r="AU666" s="214" t="s">
        <v>187</v>
      </c>
      <c r="AV666" s="215" t="s">
        <v>187</v>
      </c>
    </row>
    <row r="667" spans="44:48" x14ac:dyDescent="0.25">
      <c r="AR667" s="195">
        <v>40861</v>
      </c>
      <c r="AS667" s="174">
        <v>-775</v>
      </c>
      <c r="AU667" s="214" t="s">
        <v>187</v>
      </c>
      <c r="AV667" s="215" t="s">
        <v>187</v>
      </c>
    </row>
    <row r="668" spans="44:48" x14ac:dyDescent="0.25">
      <c r="AR668" s="195">
        <v>40861</v>
      </c>
      <c r="AS668" s="174">
        <v>437.5</v>
      </c>
      <c r="AU668" s="214" t="s">
        <v>187</v>
      </c>
      <c r="AV668" s="215" t="s">
        <v>187</v>
      </c>
    </row>
    <row r="669" spans="44:48" x14ac:dyDescent="0.25">
      <c r="AR669" s="195">
        <v>40864</v>
      </c>
      <c r="AS669" s="174">
        <v>-575</v>
      </c>
      <c r="AU669" s="214" t="s">
        <v>187</v>
      </c>
      <c r="AV669" s="215" t="s">
        <v>187</v>
      </c>
    </row>
    <row r="670" spans="44:48" x14ac:dyDescent="0.25">
      <c r="AR670" s="195">
        <v>40876</v>
      </c>
      <c r="AS670" s="174">
        <v>7387.5</v>
      </c>
      <c r="AU670" s="214" t="s">
        <v>187</v>
      </c>
      <c r="AV670" s="215" t="s">
        <v>187</v>
      </c>
    </row>
    <row r="671" spans="44:48" x14ac:dyDescent="0.25">
      <c r="AR671" s="195">
        <v>40889</v>
      </c>
      <c r="AS671" s="174">
        <v>1762.5</v>
      </c>
      <c r="AU671" s="214" t="s">
        <v>187</v>
      </c>
      <c r="AV671" s="215" t="s">
        <v>187</v>
      </c>
    </row>
    <row r="672" spans="44:48" x14ac:dyDescent="0.25">
      <c r="AR672" s="195">
        <v>40898</v>
      </c>
      <c r="AS672" s="174">
        <v>-1143.5558153163129</v>
      </c>
      <c r="AU672" s="214" t="s">
        <v>187</v>
      </c>
      <c r="AV672" s="215" t="s">
        <v>187</v>
      </c>
    </row>
    <row r="673" spans="44:48" x14ac:dyDescent="0.25">
      <c r="AR673" s="195">
        <v>40898</v>
      </c>
      <c r="AS673" s="174">
        <v>-875</v>
      </c>
      <c r="AU673" s="214" t="s">
        <v>187</v>
      </c>
      <c r="AV673" s="215" t="s">
        <v>187</v>
      </c>
    </row>
    <row r="674" spans="44:48" x14ac:dyDescent="0.25">
      <c r="AR674" s="195">
        <v>40898</v>
      </c>
      <c r="AS674" s="174">
        <v>-1137.5</v>
      </c>
      <c r="AU674" s="214" t="s">
        <v>187</v>
      </c>
      <c r="AV674" s="215" t="s">
        <v>187</v>
      </c>
    </row>
    <row r="675" spans="44:48" x14ac:dyDescent="0.25">
      <c r="AR675" s="195">
        <v>40899</v>
      </c>
      <c r="AS675" s="174">
        <v>-1137.5</v>
      </c>
      <c r="AU675" s="214" t="s">
        <v>187</v>
      </c>
      <c r="AV675" s="215" t="s">
        <v>187</v>
      </c>
    </row>
    <row r="676" spans="44:48" x14ac:dyDescent="0.25">
      <c r="AR676" s="195">
        <v>40899</v>
      </c>
      <c r="AS676" s="174">
        <v>-50</v>
      </c>
      <c r="AU676" s="214" t="s">
        <v>187</v>
      </c>
      <c r="AV676" s="215" t="s">
        <v>187</v>
      </c>
    </row>
    <row r="677" spans="44:48" x14ac:dyDescent="0.25">
      <c r="AR677" s="195">
        <v>40900</v>
      </c>
      <c r="AS677" s="174">
        <v>-412.5</v>
      </c>
      <c r="AU677" s="214" t="s">
        <v>187</v>
      </c>
      <c r="AV677" s="215" t="s">
        <v>187</v>
      </c>
    </row>
    <row r="678" spans="44:48" x14ac:dyDescent="0.25">
      <c r="AR678" s="195">
        <v>40900</v>
      </c>
      <c r="AS678" s="174">
        <v>-287.5</v>
      </c>
      <c r="AU678" s="214" t="s">
        <v>187</v>
      </c>
      <c r="AV678" s="215" t="s">
        <v>187</v>
      </c>
    </row>
    <row r="679" spans="44:48" x14ac:dyDescent="0.25">
      <c r="AR679" s="195">
        <v>40905</v>
      </c>
      <c r="AS679" s="174">
        <v>-525</v>
      </c>
      <c r="AU679" s="214" t="s">
        <v>187</v>
      </c>
      <c r="AV679" s="215" t="s">
        <v>187</v>
      </c>
    </row>
    <row r="680" spans="44:48" x14ac:dyDescent="0.25">
      <c r="AR680" s="195">
        <v>40905</v>
      </c>
      <c r="AS680" s="174">
        <v>162.5</v>
      </c>
      <c r="AU680" s="214" t="s">
        <v>187</v>
      </c>
      <c r="AV680" s="215" t="s">
        <v>187</v>
      </c>
    </row>
    <row r="681" spans="44:48" x14ac:dyDescent="0.25">
      <c r="AR681" s="195">
        <v>40906</v>
      </c>
      <c r="AS681" s="174">
        <v>-412.5</v>
      </c>
      <c r="AU681" s="214" t="s">
        <v>187</v>
      </c>
      <c r="AV681" s="215" t="s">
        <v>187</v>
      </c>
    </row>
    <row r="682" spans="44:48" x14ac:dyDescent="0.25">
      <c r="AR682" s="195">
        <v>40907</v>
      </c>
      <c r="AS682" s="174">
        <v>937.5</v>
      </c>
      <c r="AU682" s="214" t="s">
        <v>187</v>
      </c>
      <c r="AV682" s="215" t="s">
        <v>187</v>
      </c>
    </row>
    <row r="683" spans="44:48" x14ac:dyDescent="0.25">
      <c r="AR683" s="199">
        <v>40924</v>
      </c>
      <c r="AS683" s="174">
        <v>-487.5</v>
      </c>
      <c r="AU683" s="214" t="s">
        <v>187</v>
      </c>
      <c r="AV683" s="215" t="s">
        <v>187</v>
      </c>
    </row>
    <row r="684" spans="44:48" x14ac:dyDescent="0.25">
      <c r="AR684" s="199">
        <v>40924</v>
      </c>
      <c r="AS684" s="174">
        <v>-212.5</v>
      </c>
      <c r="AU684" s="214" t="s">
        <v>187</v>
      </c>
      <c r="AV684" s="215" t="s">
        <v>187</v>
      </c>
    </row>
    <row r="685" spans="44:48" x14ac:dyDescent="0.25">
      <c r="AR685" s="199">
        <v>40924</v>
      </c>
      <c r="AS685" s="174">
        <v>-62.5</v>
      </c>
      <c r="AU685" s="214" t="s">
        <v>187</v>
      </c>
      <c r="AV685" s="215" t="s">
        <v>187</v>
      </c>
    </row>
    <row r="686" spans="44:48" x14ac:dyDescent="0.25">
      <c r="AR686" s="199">
        <v>40924</v>
      </c>
      <c r="AS686" s="174">
        <v>4462.5</v>
      </c>
      <c r="AU686" s="214" t="s">
        <v>187</v>
      </c>
      <c r="AV686" s="215" t="s">
        <v>187</v>
      </c>
    </row>
    <row r="687" spans="44:48" x14ac:dyDescent="0.25">
      <c r="AR687" s="199">
        <v>40939</v>
      </c>
      <c r="AS687" s="174">
        <v>-362.5</v>
      </c>
      <c r="AU687" s="214" t="s">
        <v>187</v>
      </c>
      <c r="AV687" s="215" t="s">
        <v>187</v>
      </c>
    </row>
    <row r="688" spans="44:48" x14ac:dyDescent="0.25">
      <c r="AR688" s="199">
        <v>40939</v>
      </c>
      <c r="AS688" s="174">
        <v>-825</v>
      </c>
      <c r="AU688" s="214" t="s">
        <v>187</v>
      </c>
      <c r="AV688" s="215" t="s">
        <v>187</v>
      </c>
    </row>
    <row r="689" spans="44:48" x14ac:dyDescent="0.25">
      <c r="AR689" s="199">
        <v>40940</v>
      </c>
      <c r="AS689" s="174">
        <v>5812.5</v>
      </c>
      <c r="AU689" s="214" t="s">
        <v>187</v>
      </c>
      <c r="AV689" s="215" t="s">
        <v>187</v>
      </c>
    </row>
    <row r="690" spans="44:48" x14ac:dyDescent="0.25">
      <c r="AR690" s="199">
        <v>40952</v>
      </c>
      <c r="AS690" s="174">
        <v>-550</v>
      </c>
      <c r="AU690" s="214" t="s">
        <v>187</v>
      </c>
      <c r="AV690" s="215" t="s">
        <v>187</v>
      </c>
    </row>
    <row r="691" spans="44:48" x14ac:dyDescent="0.25">
      <c r="AR691" s="199">
        <v>40952</v>
      </c>
      <c r="AS691" s="174">
        <v>-450</v>
      </c>
      <c r="AU691" s="214" t="s">
        <v>187</v>
      </c>
      <c r="AV691" s="215" t="s">
        <v>187</v>
      </c>
    </row>
    <row r="692" spans="44:48" x14ac:dyDescent="0.25">
      <c r="AR692" s="199">
        <v>40953</v>
      </c>
      <c r="AS692" s="174">
        <v>-500</v>
      </c>
      <c r="AU692" s="214" t="s">
        <v>187</v>
      </c>
      <c r="AV692" s="215" t="s">
        <v>187</v>
      </c>
    </row>
    <row r="693" spans="44:48" x14ac:dyDescent="0.25">
      <c r="AR693" s="199">
        <v>40954</v>
      </c>
      <c r="AS693" s="174">
        <v>-887.5</v>
      </c>
      <c r="AU693" s="214" t="s">
        <v>187</v>
      </c>
      <c r="AV693" s="215" t="s">
        <v>187</v>
      </c>
    </row>
    <row r="694" spans="44:48" x14ac:dyDescent="0.25">
      <c r="AR694" s="199">
        <v>40954</v>
      </c>
      <c r="AS694" s="174">
        <v>-112.5</v>
      </c>
      <c r="AU694" s="214" t="s">
        <v>187</v>
      </c>
      <c r="AV694" s="215" t="s">
        <v>187</v>
      </c>
    </row>
    <row r="695" spans="44:48" x14ac:dyDescent="0.25">
      <c r="AR695" s="199">
        <v>40955</v>
      </c>
      <c r="AS695" s="174">
        <v>-775</v>
      </c>
      <c r="AU695" s="214" t="s">
        <v>187</v>
      </c>
      <c r="AV695" s="215" t="s">
        <v>187</v>
      </c>
    </row>
    <row r="696" spans="44:48" x14ac:dyDescent="0.25">
      <c r="AR696" s="199">
        <v>40955</v>
      </c>
      <c r="AS696" s="174">
        <v>-62.5</v>
      </c>
      <c r="AU696" s="214" t="s">
        <v>187</v>
      </c>
      <c r="AV696" s="215" t="s">
        <v>187</v>
      </c>
    </row>
    <row r="697" spans="44:48" x14ac:dyDescent="0.25">
      <c r="AR697" s="199">
        <v>40955</v>
      </c>
      <c r="AS697" s="174">
        <v>4087.5</v>
      </c>
      <c r="AU697" s="214" t="s">
        <v>187</v>
      </c>
      <c r="AV697" s="215" t="s">
        <v>187</v>
      </c>
    </row>
    <row r="698" spans="44:48" x14ac:dyDescent="0.25">
      <c r="AR698" s="199">
        <v>40962</v>
      </c>
      <c r="AS698" s="174">
        <v>-75</v>
      </c>
      <c r="AU698" s="214" t="s">
        <v>187</v>
      </c>
      <c r="AV698" s="215" t="s">
        <v>187</v>
      </c>
    </row>
    <row r="699" spans="44:48" x14ac:dyDescent="0.25">
      <c r="AR699" s="199">
        <v>40962</v>
      </c>
      <c r="AS699" s="174">
        <v>-375</v>
      </c>
      <c r="AU699" s="214" t="s">
        <v>187</v>
      </c>
      <c r="AV699" s="215" t="s">
        <v>187</v>
      </c>
    </row>
    <row r="700" spans="44:48" x14ac:dyDescent="0.25">
      <c r="AR700" s="199">
        <v>40962</v>
      </c>
      <c r="AS700" s="174">
        <v>-137.5</v>
      </c>
      <c r="AU700" s="214" t="s">
        <v>187</v>
      </c>
      <c r="AV700" s="215" t="s">
        <v>187</v>
      </c>
    </row>
    <row r="701" spans="44:48" x14ac:dyDescent="0.25">
      <c r="AR701" s="199">
        <v>40963</v>
      </c>
      <c r="AS701" s="174">
        <v>-862.5</v>
      </c>
      <c r="AU701" s="214" t="s">
        <v>187</v>
      </c>
      <c r="AV701" s="215" t="s">
        <v>187</v>
      </c>
    </row>
    <row r="702" spans="44:48" x14ac:dyDescent="0.25">
      <c r="AR702" s="199">
        <v>40963</v>
      </c>
      <c r="AS702" s="174">
        <v>-987.5</v>
      </c>
      <c r="AU702" s="214" t="s">
        <v>187</v>
      </c>
      <c r="AV702" s="215" t="s">
        <v>187</v>
      </c>
    </row>
    <row r="703" spans="44:48" x14ac:dyDescent="0.25">
      <c r="AR703" s="199">
        <v>40966</v>
      </c>
      <c r="AS703" s="174">
        <v>-250</v>
      </c>
      <c r="AU703" s="214" t="s">
        <v>187</v>
      </c>
      <c r="AV703" s="215" t="s">
        <v>187</v>
      </c>
    </row>
    <row r="704" spans="44:48" x14ac:dyDescent="0.25">
      <c r="AR704" s="199">
        <v>40966</v>
      </c>
      <c r="AS704" s="174">
        <v>-862.5</v>
      </c>
      <c r="AU704" s="214" t="s">
        <v>187</v>
      </c>
      <c r="AV704" s="215" t="s">
        <v>187</v>
      </c>
    </row>
    <row r="705" spans="44:48" x14ac:dyDescent="0.25">
      <c r="AR705" s="199">
        <v>40966</v>
      </c>
      <c r="AS705" s="174">
        <v>50</v>
      </c>
      <c r="AU705" s="214" t="s">
        <v>187</v>
      </c>
      <c r="AV705" s="215" t="s">
        <v>187</v>
      </c>
    </row>
    <row r="706" spans="44:48" x14ac:dyDescent="0.25">
      <c r="AR706" s="199">
        <v>40967</v>
      </c>
      <c r="AS706" s="174">
        <v>-900</v>
      </c>
      <c r="AU706" s="214" t="s">
        <v>187</v>
      </c>
      <c r="AV706" s="215" t="s">
        <v>187</v>
      </c>
    </row>
    <row r="707" spans="44:48" x14ac:dyDescent="0.25">
      <c r="AR707" s="199">
        <v>40967</v>
      </c>
      <c r="AS707" s="174">
        <v>1025</v>
      </c>
      <c r="AU707" s="214" t="s">
        <v>187</v>
      </c>
      <c r="AV707" s="215" t="s">
        <v>187</v>
      </c>
    </row>
    <row r="708" spans="44:48" x14ac:dyDescent="0.25">
      <c r="AR708" s="199">
        <v>40969</v>
      </c>
      <c r="AS708" s="174">
        <v>-162.5</v>
      </c>
      <c r="AU708" s="214" t="s">
        <v>187</v>
      </c>
      <c r="AV708" s="215" t="s">
        <v>187</v>
      </c>
    </row>
    <row r="709" spans="44:48" x14ac:dyDescent="0.25">
      <c r="AR709" s="199">
        <v>40969</v>
      </c>
      <c r="AS709" s="174">
        <v>312.5</v>
      </c>
      <c r="AU709" s="214" t="s">
        <v>187</v>
      </c>
      <c r="AV709" s="215" t="s">
        <v>187</v>
      </c>
    </row>
    <row r="710" spans="44:48" x14ac:dyDescent="0.25">
      <c r="AR710" s="199">
        <v>40970</v>
      </c>
      <c r="AS710" s="174">
        <v>-412.5</v>
      </c>
      <c r="AU710" s="214" t="s">
        <v>187</v>
      </c>
      <c r="AV710" s="215" t="s">
        <v>187</v>
      </c>
    </row>
    <row r="711" spans="44:48" x14ac:dyDescent="0.25">
      <c r="AR711" s="199">
        <v>40973</v>
      </c>
      <c r="AS711" s="174">
        <v>-775</v>
      </c>
      <c r="AU711" s="214" t="s">
        <v>187</v>
      </c>
      <c r="AV711" s="215" t="s">
        <v>187</v>
      </c>
    </row>
    <row r="712" spans="44:48" x14ac:dyDescent="0.25">
      <c r="AR712" s="199">
        <v>40973</v>
      </c>
      <c r="AS712" s="174">
        <v>-237.5</v>
      </c>
      <c r="AU712" s="214" t="s">
        <v>187</v>
      </c>
      <c r="AV712" s="215" t="s">
        <v>187</v>
      </c>
    </row>
    <row r="713" spans="44:48" x14ac:dyDescent="0.25">
      <c r="AR713" s="199">
        <v>40973</v>
      </c>
      <c r="AS713" s="174">
        <v>-884.11978819665364</v>
      </c>
      <c r="AU713" s="214" t="s">
        <v>187</v>
      </c>
      <c r="AV713" s="215" t="s">
        <v>187</v>
      </c>
    </row>
    <row r="714" spans="44:48" x14ac:dyDescent="0.25">
      <c r="AR714" s="199">
        <v>40973</v>
      </c>
      <c r="AS714" s="174">
        <v>3812.5</v>
      </c>
      <c r="AU714" s="214" t="s">
        <v>187</v>
      </c>
      <c r="AV714" s="215" t="s">
        <v>187</v>
      </c>
    </row>
    <row r="715" spans="44:48" x14ac:dyDescent="0.25">
      <c r="AR715" s="199">
        <v>40977</v>
      </c>
      <c r="AS715" s="174">
        <v>7650</v>
      </c>
      <c r="AU715" s="214" t="s">
        <v>187</v>
      </c>
      <c r="AV715" s="215" t="s">
        <v>187</v>
      </c>
    </row>
    <row r="716" spans="44:48" x14ac:dyDescent="0.25">
      <c r="AR716" s="199">
        <v>40989</v>
      </c>
      <c r="AS716" s="174">
        <v>-362.5</v>
      </c>
      <c r="AU716" s="214" t="s">
        <v>187</v>
      </c>
      <c r="AV716" s="215" t="s">
        <v>187</v>
      </c>
    </row>
    <row r="717" spans="44:48" x14ac:dyDescent="0.25">
      <c r="AR717" s="199">
        <v>40989</v>
      </c>
      <c r="AS717" s="174">
        <v>-112.5</v>
      </c>
      <c r="AU717" s="214" t="s">
        <v>187</v>
      </c>
      <c r="AV717" s="215" t="s">
        <v>187</v>
      </c>
    </row>
    <row r="718" spans="44:48" x14ac:dyDescent="0.25">
      <c r="AR718" s="199">
        <v>40990</v>
      </c>
      <c r="AS718" s="174">
        <v>-525</v>
      </c>
      <c r="AU718" s="214" t="s">
        <v>187</v>
      </c>
      <c r="AV718" s="215" t="s">
        <v>187</v>
      </c>
    </row>
    <row r="719" spans="44:48" x14ac:dyDescent="0.25">
      <c r="AR719" s="199">
        <v>40991</v>
      </c>
      <c r="AS719" s="174">
        <v>-425</v>
      </c>
      <c r="AU719" s="214" t="s">
        <v>187</v>
      </c>
      <c r="AV719" s="215" t="s">
        <v>187</v>
      </c>
    </row>
    <row r="720" spans="44:48" x14ac:dyDescent="0.25">
      <c r="AR720" s="199">
        <v>40991</v>
      </c>
      <c r="AS720" s="174">
        <v>-225</v>
      </c>
      <c r="AU720" s="214" t="s">
        <v>187</v>
      </c>
      <c r="AV720" s="215" t="s">
        <v>187</v>
      </c>
    </row>
    <row r="721" spans="44:48" x14ac:dyDescent="0.25">
      <c r="AR721" s="199">
        <v>40994</v>
      </c>
      <c r="AS721" s="174">
        <v>-612.5</v>
      </c>
      <c r="AU721" s="214" t="s">
        <v>187</v>
      </c>
      <c r="AV721" s="215" t="s">
        <v>187</v>
      </c>
    </row>
    <row r="722" spans="44:48" x14ac:dyDescent="0.25">
      <c r="AR722" s="199">
        <v>40994</v>
      </c>
      <c r="AS722" s="174">
        <v>-762.5</v>
      </c>
      <c r="AU722" s="214" t="s">
        <v>187</v>
      </c>
      <c r="AV722" s="215" t="s">
        <v>187</v>
      </c>
    </row>
    <row r="723" spans="44:48" x14ac:dyDescent="0.25">
      <c r="AR723" s="199">
        <v>40994</v>
      </c>
      <c r="AS723" s="174">
        <v>-137.5</v>
      </c>
      <c r="AU723" s="214" t="s">
        <v>187</v>
      </c>
      <c r="AV723" s="215" t="s">
        <v>187</v>
      </c>
    </row>
    <row r="724" spans="44:48" x14ac:dyDescent="0.25">
      <c r="AR724" s="199">
        <v>40994</v>
      </c>
      <c r="AS724" s="174">
        <v>-100</v>
      </c>
      <c r="AU724" s="214" t="s">
        <v>187</v>
      </c>
      <c r="AV724" s="215" t="s">
        <v>187</v>
      </c>
    </row>
    <row r="725" spans="44:48" x14ac:dyDescent="0.25">
      <c r="AR725" s="199">
        <v>40994</v>
      </c>
      <c r="AS725" s="174">
        <v>1462.5</v>
      </c>
      <c r="AU725" s="214" t="s">
        <v>187</v>
      </c>
      <c r="AV725" s="215" t="s">
        <v>187</v>
      </c>
    </row>
    <row r="726" spans="44:48" x14ac:dyDescent="0.25">
      <c r="AR726" s="199">
        <v>40996</v>
      </c>
      <c r="AS726" s="174">
        <v>-700</v>
      </c>
      <c r="AU726" s="214" t="s">
        <v>187</v>
      </c>
      <c r="AV726" s="215" t="s">
        <v>187</v>
      </c>
    </row>
    <row r="727" spans="44:48" x14ac:dyDescent="0.25">
      <c r="AR727" s="199">
        <v>40996</v>
      </c>
      <c r="AS727" s="174">
        <v>-225</v>
      </c>
      <c r="AU727" s="214" t="s">
        <v>187</v>
      </c>
      <c r="AV727" s="215" t="s">
        <v>187</v>
      </c>
    </row>
    <row r="728" spans="44:48" x14ac:dyDescent="0.25">
      <c r="AR728" s="199">
        <v>40996</v>
      </c>
      <c r="AS728" s="174">
        <v>-275</v>
      </c>
      <c r="AU728" s="214" t="s">
        <v>187</v>
      </c>
      <c r="AV728" s="215" t="s">
        <v>187</v>
      </c>
    </row>
    <row r="729" spans="44:48" x14ac:dyDescent="0.25">
      <c r="AR729" s="199">
        <v>40996</v>
      </c>
      <c r="AS729" s="174">
        <v>-212.5</v>
      </c>
      <c r="AU729" s="214" t="s">
        <v>187</v>
      </c>
      <c r="AV729" s="215" t="s">
        <v>187</v>
      </c>
    </row>
    <row r="730" spans="44:48" x14ac:dyDescent="0.25">
      <c r="AR730" s="199">
        <v>40996</v>
      </c>
      <c r="AS730" s="174">
        <v>1562.5</v>
      </c>
      <c r="AU730" s="214" t="s">
        <v>187</v>
      </c>
      <c r="AV730" s="215" t="s">
        <v>187</v>
      </c>
    </row>
    <row r="731" spans="44:48" x14ac:dyDescent="0.25">
      <c r="AR731" s="199">
        <v>41001</v>
      </c>
      <c r="AS731" s="174">
        <v>-575</v>
      </c>
      <c r="AU731" s="214" t="s">
        <v>187</v>
      </c>
      <c r="AV731" s="215" t="s">
        <v>187</v>
      </c>
    </row>
    <row r="732" spans="44:48" x14ac:dyDescent="0.25">
      <c r="AR732" s="199">
        <v>41001</v>
      </c>
      <c r="AS732" s="174">
        <v>-1037.5</v>
      </c>
      <c r="AU732" s="214" t="s">
        <v>187</v>
      </c>
      <c r="AV732" s="215" t="s">
        <v>187</v>
      </c>
    </row>
    <row r="733" spans="44:48" x14ac:dyDescent="0.25">
      <c r="AR733" s="199">
        <v>41001</v>
      </c>
      <c r="AS733" s="174">
        <v>-350</v>
      </c>
      <c r="AU733" s="214" t="s">
        <v>187</v>
      </c>
      <c r="AV733" s="215" t="s">
        <v>187</v>
      </c>
    </row>
    <row r="734" spans="44:48" x14ac:dyDescent="0.25">
      <c r="AR734" s="199">
        <v>41001</v>
      </c>
      <c r="AS734" s="174">
        <v>-1062.5</v>
      </c>
      <c r="AU734" s="214" t="s">
        <v>187</v>
      </c>
      <c r="AV734" s="215" t="s">
        <v>187</v>
      </c>
    </row>
    <row r="735" spans="44:48" x14ac:dyDescent="0.25">
      <c r="AR735" s="199">
        <v>41001</v>
      </c>
      <c r="AS735" s="174">
        <v>-1000</v>
      </c>
      <c r="AU735" s="214" t="s">
        <v>187</v>
      </c>
      <c r="AV735" s="215" t="s">
        <v>187</v>
      </c>
    </row>
    <row r="736" spans="44:48" x14ac:dyDescent="0.25">
      <c r="AR736" s="199">
        <v>41002</v>
      </c>
      <c r="AS736" s="174">
        <v>7212.5</v>
      </c>
      <c r="AU736" s="214" t="s">
        <v>187</v>
      </c>
      <c r="AV736" s="215" t="s">
        <v>187</v>
      </c>
    </row>
    <row r="737" spans="44:48" x14ac:dyDescent="0.25">
      <c r="AR737" s="199">
        <v>41017</v>
      </c>
      <c r="AS737" s="174">
        <v>-262.5</v>
      </c>
      <c r="AU737" s="214" t="s">
        <v>187</v>
      </c>
      <c r="AV737" s="215" t="s">
        <v>187</v>
      </c>
    </row>
    <row r="738" spans="44:48" x14ac:dyDescent="0.25">
      <c r="AR738" s="199">
        <v>41017</v>
      </c>
      <c r="AS738" s="174">
        <v>-287.5</v>
      </c>
      <c r="AU738" s="214" t="s">
        <v>187</v>
      </c>
      <c r="AV738" s="215" t="s">
        <v>187</v>
      </c>
    </row>
    <row r="739" spans="44:48" x14ac:dyDescent="0.25">
      <c r="AR739" s="199">
        <v>41017</v>
      </c>
      <c r="AS739" s="174">
        <v>-650</v>
      </c>
      <c r="AU739" s="214" t="s">
        <v>187</v>
      </c>
      <c r="AV739" s="215" t="s">
        <v>187</v>
      </c>
    </row>
    <row r="740" spans="44:48" x14ac:dyDescent="0.25">
      <c r="AR740" s="199">
        <v>41017</v>
      </c>
      <c r="AS740" s="174">
        <v>-275</v>
      </c>
      <c r="AU740" s="214" t="s">
        <v>187</v>
      </c>
      <c r="AV740" s="215" t="s">
        <v>187</v>
      </c>
    </row>
    <row r="741" spans="44:48" x14ac:dyDescent="0.25">
      <c r="AR741" s="199">
        <v>41017</v>
      </c>
      <c r="AS741" s="174">
        <v>-50</v>
      </c>
      <c r="AU741" s="214" t="s">
        <v>187</v>
      </c>
      <c r="AV741" s="215" t="s">
        <v>187</v>
      </c>
    </row>
    <row r="742" spans="44:48" x14ac:dyDescent="0.25">
      <c r="AR742" s="199">
        <v>41018</v>
      </c>
      <c r="AS742" s="174">
        <v>-1037.5</v>
      </c>
      <c r="AU742" s="214" t="s">
        <v>187</v>
      </c>
      <c r="AV742" s="215" t="s">
        <v>187</v>
      </c>
    </row>
    <row r="743" spans="44:48" x14ac:dyDescent="0.25">
      <c r="AR743" s="199">
        <v>41018</v>
      </c>
      <c r="AS743" s="174">
        <v>-1087.5</v>
      </c>
      <c r="AU743" s="214" t="s">
        <v>187</v>
      </c>
      <c r="AV743" s="215" t="s">
        <v>187</v>
      </c>
    </row>
    <row r="744" spans="44:48" x14ac:dyDescent="0.25">
      <c r="AR744" s="199">
        <v>41018</v>
      </c>
      <c r="AS744" s="174">
        <v>-1225</v>
      </c>
      <c r="AU744" s="214" t="s">
        <v>187</v>
      </c>
      <c r="AV744" s="215" t="s">
        <v>187</v>
      </c>
    </row>
    <row r="745" spans="44:48" x14ac:dyDescent="0.25">
      <c r="AR745" s="199">
        <v>41018</v>
      </c>
      <c r="AS745" s="174">
        <v>-1000</v>
      </c>
      <c r="AU745" s="214" t="s">
        <v>187</v>
      </c>
      <c r="AV745" s="215" t="s">
        <v>187</v>
      </c>
    </row>
    <row r="746" spans="44:48" x14ac:dyDescent="0.25">
      <c r="AR746" s="199">
        <v>41019</v>
      </c>
      <c r="AS746" s="174">
        <v>-150</v>
      </c>
      <c r="AU746" s="214" t="s">
        <v>187</v>
      </c>
      <c r="AV746" s="215" t="s">
        <v>187</v>
      </c>
    </row>
    <row r="747" spans="44:48" x14ac:dyDescent="0.25">
      <c r="AR747" s="199">
        <v>41019</v>
      </c>
      <c r="AS747" s="174">
        <v>-137.5</v>
      </c>
      <c r="AU747" s="214" t="s">
        <v>187</v>
      </c>
      <c r="AV747" s="215" t="s">
        <v>187</v>
      </c>
    </row>
    <row r="748" spans="44:48" x14ac:dyDescent="0.25">
      <c r="AR748" s="199">
        <v>41019</v>
      </c>
      <c r="AS748" s="174">
        <v>-200</v>
      </c>
      <c r="AU748" s="214" t="s">
        <v>187</v>
      </c>
      <c r="AV748" s="215" t="s">
        <v>187</v>
      </c>
    </row>
    <row r="749" spans="44:48" x14ac:dyDescent="0.25">
      <c r="AR749" s="199">
        <v>41022</v>
      </c>
      <c r="AS749" s="174">
        <v>1412.5</v>
      </c>
      <c r="AU749" s="214" t="s">
        <v>187</v>
      </c>
      <c r="AV749" s="215" t="s">
        <v>187</v>
      </c>
    </row>
    <row r="750" spans="44:48" x14ac:dyDescent="0.25">
      <c r="AR750" s="199">
        <v>41024</v>
      </c>
      <c r="AS750" s="174">
        <v>-150</v>
      </c>
      <c r="AU750" s="214" t="s">
        <v>187</v>
      </c>
      <c r="AV750" s="215" t="s">
        <v>187</v>
      </c>
    </row>
    <row r="751" spans="44:48" x14ac:dyDescent="0.25">
      <c r="AR751" s="199">
        <v>41024</v>
      </c>
      <c r="AS751" s="174">
        <v>-512.5</v>
      </c>
      <c r="AU751" s="214" t="s">
        <v>187</v>
      </c>
      <c r="AV751" s="215" t="s">
        <v>187</v>
      </c>
    </row>
    <row r="752" spans="44:48" x14ac:dyDescent="0.25">
      <c r="AR752" s="199">
        <v>41024</v>
      </c>
      <c r="AS752" s="174">
        <v>-362.5</v>
      </c>
      <c r="AU752" s="214" t="s">
        <v>187</v>
      </c>
      <c r="AV752" s="215" t="s">
        <v>187</v>
      </c>
    </row>
    <row r="753" spans="44:48" x14ac:dyDescent="0.25">
      <c r="AR753" s="199">
        <v>41025</v>
      </c>
      <c r="AS753" s="174">
        <v>-975</v>
      </c>
      <c r="AU753" s="214" t="s">
        <v>187</v>
      </c>
      <c r="AV753" s="215" t="s">
        <v>187</v>
      </c>
    </row>
    <row r="754" spans="44:48" x14ac:dyDescent="0.25">
      <c r="AR754" s="199">
        <v>41025</v>
      </c>
      <c r="AS754" s="174">
        <v>-250</v>
      </c>
      <c r="AU754" s="214" t="s">
        <v>187</v>
      </c>
      <c r="AV754" s="215" t="s">
        <v>187</v>
      </c>
    </row>
    <row r="755" spans="44:48" x14ac:dyDescent="0.25">
      <c r="AR755" s="199">
        <v>41025</v>
      </c>
      <c r="AS755" s="174">
        <v>-162.5</v>
      </c>
      <c r="AU755" s="214" t="s">
        <v>187</v>
      </c>
      <c r="AV755" s="215" t="s">
        <v>187</v>
      </c>
    </row>
    <row r="756" spans="44:48" x14ac:dyDescent="0.25">
      <c r="AR756" s="199">
        <v>41025</v>
      </c>
      <c r="AS756" s="174">
        <v>-662.5</v>
      </c>
      <c r="AU756" s="214" t="s">
        <v>187</v>
      </c>
      <c r="AV756" s="215" t="s">
        <v>187</v>
      </c>
    </row>
    <row r="757" spans="44:48" x14ac:dyDescent="0.25">
      <c r="AR757" s="199">
        <v>41025</v>
      </c>
      <c r="AS757" s="174">
        <v>-300</v>
      </c>
      <c r="AU757" s="214" t="s">
        <v>187</v>
      </c>
      <c r="AV757" s="215" t="s">
        <v>187</v>
      </c>
    </row>
    <row r="758" spans="44:48" x14ac:dyDescent="0.25">
      <c r="AR758" s="199">
        <v>41026</v>
      </c>
      <c r="AS758" s="174">
        <v>-662.5</v>
      </c>
      <c r="AU758" s="214" t="s">
        <v>187</v>
      </c>
      <c r="AV758" s="215" t="s">
        <v>187</v>
      </c>
    </row>
    <row r="759" spans="44:48" x14ac:dyDescent="0.25">
      <c r="AR759" s="199">
        <v>41026</v>
      </c>
      <c r="AS759" s="174">
        <v>975</v>
      </c>
      <c r="AU759" s="214" t="s">
        <v>187</v>
      </c>
      <c r="AV759" s="215" t="s">
        <v>187</v>
      </c>
    </row>
    <row r="760" spans="44:48" x14ac:dyDescent="0.25">
      <c r="AR760" s="199">
        <v>41031</v>
      </c>
      <c r="AS760" s="174">
        <v>-575</v>
      </c>
      <c r="AU760" s="214" t="s">
        <v>187</v>
      </c>
      <c r="AV760" s="215" t="s">
        <v>187</v>
      </c>
    </row>
    <row r="761" spans="44:48" x14ac:dyDescent="0.25">
      <c r="AR761" s="199">
        <v>41032</v>
      </c>
      <c r="AS761" s="174">
        <v>-975</v>
      </c>
    </row>
    <row r="762" spans="44:48" x14ac:dyDescent="0.25">
      <c r="AR762" s="199">
        <v>41032</v>
      </c>
      <c r="AS762" s="174">
        <v>3725</v>
      </c>
    </row>
    <row r="763" spans="44:48" x14ac:dyDescent="0.25">
      <c r="AR763" s="199">
        <v>41051</v>
      </c>
      <c r="AS763" s="174">
        <v>-1375</v>
      </c>
    </row>
    <row r="764" spans="44:48" x14ac:dyDescent="0.25">
      <c r="AR764" s="199">
        <v>41052</v>
      </c>
      <c r="AS764" s="174">
        <v>575</v>
      </c>
    </row>
    <row r="765" spans="44:48" x14ac:dyDescent="0.25">
      <c r="AR765" s="199">
        <v>41053</v>
      </c>
      <c r="AS765" s="174">
        <v>-1137.5</v>
      </c>
    </row>
    <row r="766" spans="44:48" x14ac:dyDescent="0.25">
      <c r="AR766" s="199">
        <v>41054</v>
      </c>
      <c r="AS766" s="174">
        <v>-250</v>
      </c>
    </row>
    <row r="767" spans="44:48" x14ac:dyDescent="0.25">
      <c r="AR767" s="199">
        <v>41054</v>
      </c>
      <c r="AS767" s="174">
        <v>-300</v>
      </c>
    </row>
    <row r="768" spans="44:48" x14ac:dyDescent="0.25">
      <c r="AR768" s="199">
        <v>41054</v>
      </c>
      <c r="AS768" s="174">
        <v>-262.5</v>
      </c>
    </row>
    <row r="769" spans="44:45" x14ac:dyDescent="0.25">
      <c r="AR769" s="199">
        <v>41054</v>
      </c>
      <c r="AS769" s="174">
        <v>-250</v>
      </c>
    </row>
    <row r="770" spans="44:45" x14ac:dyDescent="0.25">
      <c r="AR770" s="199">
        <v>41057</v>
      </c>
      <c r="AS770" s="174">
        <v>-1125</v>
      </c>
    </row>
    <row r="771" spans="44:45" x14ac:dyDescent="0.25">
      <c r="AR771" s="199">
        <v>41057</v>
      </c>
      <c r="AS771" s="174">
        <v>-1375</v>
      </c>
    </row>
    <row r="772" spans="44:45" x14ac:dyDescent="0.25">
      <c r="AR772" s="199">
        <v>41058</v>
      </c>
      <c r="AS772" s="174">
        <v>-737.5</v>
      </c>
    </row>
    <row r="773" spans="44:45" x14ac:dyDescent="0.25">
      <c r="AR773" s="199">
        <v>41058</v>
      </c>
      <c r="AS773" s="174">
        <v>-425</v>
      </c>
    </row>
    <row r="774" spans="44:45" x14ac:dyDescent="0.25">
      <c r="AR774" s="199">
        <v>41058</v>
      </c>
      <c r="AS774" s="174">
        <v>-687.5</v>
      </c>
    </row>
    <row r="775" spans="44:45" x14ac:dyDescent="0.25">
      <c r="AR775" s="199">
        <v>41058</v>
      </c>
      <c r="AS775" s="174">
        <v>-212.5</v>
      </c>
    </row>
    <row r="776" spans="44:45" x14ac:dyDescent="0.25">
      <c r="AR776" s="199">
        <v>41058</v>
      </c>
      <c r="AS776" s="174">
        <v>-287.5</v>
      </c>
    </row>
    <row r="777" spans="44:45" x14ac:dyDescent="0.25">
      <c r="AR777" s="199">
        <v>41058</v>
      </c>
      <c r="AS777" s="174">
        <v>-975</v>
      </c>
    </row>
    <row r="778" spans="44:45" x14ac:dyDescent="0.25">
      <c r="AR778" s="199">
        <v>41059</v>
      </c>
      <c r="AS778" s="174">
        <v>-1012.5</v>
      </c>
    </row>
    <row r="779" spans="44:45" x14ac:dyDescent="0.25">
      <c r="AR779" s="199">
        <v>41059</v>
      </c>
      <c r="AS779" s="174">
        <v>8325</v>
      </c>
    </row>
    <row r="780" spans="44:45" x14ac:dyDescent="0.25">
      <c r="AR780" s="199">
        <v>41068</v>
      </c>
      <c r="AS780" s="174">
        <v>-537.5</v>
      </c>
    </row>
    <row r="781" spans="44:45" x14ac:dyDescent="0.25">
      <c r="AR781" s="199">
        <v>41068</v>
      </c>
      <c r="AS781" s="174">
        <v>-487.5</v>
      </c>
    </row>
    <row r="782" spans="44:45" x14ac:dyDescent="0.25">
      <c r="AR782" s="199">
        <v>41068</v>
      </c>
      <c r="AS782" s="174">
        <v>-525</v>
      </c>
    </row>
    <row r="783" spans="44:45" x14ac:dyDescent="0.25">
      <c r="AR783" s="199">
        <v>41071</v>
      </c>
      <c r="AS783" s="174">
        <v>-1100</v>
      </c>
    </row>
    <row r="784" spans="44:45" x14ac:dyDescent="0.25">
      <c r="AR784" s="199">
        <v>41071</v>
      </c>
      <c r="AS784" s="174">
        <v>-1062.5</v>
      </c>
    </row>
    <row r="785" spans="44:45" x14ac:dyDescent="0.25">
      <c r="AR785" s="199">
        <v>41071</v>
      </c>
      <c r="AS785" s="174">
        <v>-100</v>
      </c>
    </row>
    <row r="786" spans="44:45" x14ac:dyDescent="0.25">
      <c r="AR786" s="199">
        <v>41072</v>
      </c>
      <c r="AS786" s="174">
        <v>-125</v>
      </c>
    </row>
    <row r="787" spans="44:45" x14ac:dyDescent="0.25">
      <c r="AR787" s="199">
        <v>41072</v>
      </c>
      <c r="AS787" s="174">
        <v>-1125</v>
      </c>
    </row>
    <row r="788" spans="44:45" x14ac:dyDescent="0.25">
      <c r="AR788" s="199">
        <v>41072</v>
      </c>
      <c r="AS788" s="174">
        <v>-700</v>
      </c>
    </row>
    <row r="789" spans="44:45" x14ac:dyDescent="0.25">
      <c r="AR789" s="199">
        <v>41072</v>
      </c>
      <c r="AS789" s="174">
        <v>-762.5</v>
      </c>
    </row>
    <row r="790" spans="44:45" x14ac:dyDescent="0.25">
      <c r="AR790" s="199">
        <v>41072</v>
      </c>
      <c r="AS790" s="174">
        <v>-412.5</v>
      </c>
    </row>
    <row r="791" spans="44:45" x14ac:dyDescent="0.25">
      <c r="AR791" s="199">
        <v>41072</v>
      </c>
      <c r="AS791" s="174">
        <v>-125</v>
      </c>
    </row>
    <row r="792" spans="44:45" x14ac:dyDescent="0.25">
      <c r="AR792" s="199">
        <v>41072</v>
      </c>
      <c r="AS792" s="174">
        <v>-1212.5</v>
      </c>
    </row>
    <row r="793" spans="44:45" x14ac:dyDescent="0.25">
      <c r="AR793" s="199">
        <v>41072</v>
      </c>
      <c r="AS793" s="174">
        <v>-262.5</v>
      </c>
    </row>
    <row r="794" spans="44:45" x14ac:dyDescent="0.25">
      <c r="AR794" s="199">
        <v>41072</v>
      </c>
      <c r="AS794" s="174">
        <v>-525</v>
      </c>
    </row>
    <row r="795" spans="44:45" x14ac:dyDescent="0.25">
      <c r="AR795" s="199">
        <v>41073</v>
      </c>
      <c r="AS795" s="174">
        <v>-1087.5</v>
      </c>
    </row>
    <row r="796" spans="44:45" x14ac:dyDescent="0.25">
      <c r="AR796" s="199">
        <v>41073</v>
      </c>
      <c r="AS796" s="174">
        <v>-687.5</v>
      </c>
    </row>
    <row r="797" spans="44:45" x14ac:dyDescent="0.25">
      <c r="AR797" s="199">
        <v>41073</v>
      </c>
      <c r="AS797" s="174">
        <v>-900</v>
      </c>
    </row>
    <row r="798" spans="44:45" x14ac:dyDescent="0.25">
      <c r="AR798" s="199">
        <v>41073</v>
      </c>
      <c r="AS798" s="174">
        <v>-1000</v>
      </c>
    </row>
    <row r="799" spans="44:45" x14ac:dyDescent="0.25">
      <c r="AR799" s="199">
        <v>41073</v>
      </c>
      <c r="AS799" s="174">
        <v>-700</v>
      </c>
    </row>
    <row r="800" spans="44:45" x14ac:dyDescent="0.25">
      <c r="AR800" s="199">
        <v>41074</v>
      </c>
      <c r="AS800" s="174">
        <v>-787.5</v>
      </c>
    </row>
    <row r="801" spans="44:45" x14ac:dyDescent="0.25">
      <c r="AR801" s="199">
        <v>41074</v>
      </c>
      <c r="AS801" s="174">
        <v>12.5</v>
      </c>
    </row>
    <row r="802" spans="44:45" x14ac:dyDescent="0.25">
      <c r="AR802" s="199">
        <v>41074</v>
      </c>
      <c r="AS802" s="174">
        <v>-850</v>
      </c>
    </row>
    <row r="803" spans="44:45" x14ac:dyDescent="0.25">
      <c r="AR803" s="199">
        <v>41075</v>
      </c>
      <c r="AS803" s="174">
        <v>1237.5</v>
      </c>
    </row>
    <row r="804" spans="44:45" x14ac:dyDescent="0.25">
      <c r="AR804" s="199">
        <v>41082</v>
      </c>
      <c r="AS804" s="174">
        <v>-250</v>
      </c>
    </row>
    <row r="805" spans="44:45" x14ac:dyDescent="0.25">
      <c r="AR805" s="199">
        <v>41082</v>
      </c>
      <c r="AS805" s="174">
        <v>-37.5</v>
      </c>
    </row>
    <row r="806" spans="44:45" x14ac:dyDescent="0.25">
      <c r="AR806" s="199">
        <v>41085</v>
      </c>
      <c r="AS806" s="174">
        <v>650</v>
      </c>
    </row>
    <row r="807" spans="44:45" x14ac:dyDescent="0.25">
      <c r="AR807" s="199">
        <v>41088</v>
      </c>
      <c r="AS807" s="174">
        <v>-3637.5</v>
      </c>
    </row>
    <row r="808" spans="44:45" x14ac:dyDescent="0.25">
      <c r="AR808" s="199">
        <v>41089</v>
      </c>
      <c r="AS808" s="174">
        <v>3025</v>
      </c>
    </row>
    <row r="809" spans="44:45" x14ac:dyDescent="0.25">
      <c r="AR809" s="199">
        <v>41114</v>
      </c>
      <c r="AS809" s="174">
        <v>-1000</v>
      </c>
    </row>
    <row r="810" spans="44:45" x14ac:dyDescent="0.25">
      <c r="AR810" s="199">
        <v>41117</v>
      </c>
      <c r="AS810" s="174">
        <v>4700</v>
      </c>
    </row>
    <row r="811" spans="44:45" x14ac:dyDescent="0.25">
      <c r="AR811" s="199">
        <v>41145</v>
      </c>
      <c r="AS811" s="174">
        <v>-287.5</v>
      </c>
    </row>
    <row r="812" spans="44:45" x14ac:dyDescent="0.25">
      <c r="AR812" s="199">
        <v>41145</v>
      </c>
      <c r="AS812" s="174">
        <v>-375</v>
      </c>
    </row>
    <row r="813" spans="44:45" x14ac:dyDescent="0.25">
      <c r="AR813" s="199">
        <v>41145</v>
      </c>
      <c r="AS813" s="174">
        <v>-762.5</v>
      </c>
    </row>
    <row r="814" spans="44:45" x14ac:dyDescent="0.25">
      <c r="AR814" s="199">
        <v>41148</v>
      </c>
      <c r="AS814" s="174">
        <v>-412.5</v>
      </c>
    </row>
    <row r="815" spans="44:45" x14ac:dyDescent="0.25">
      <c r="AR815" s="199">
        <v>41148</v>
      </c>
      <c r="AS815" s="174">
        <v>425</v>
      </c>
    </row>
    <row r="816" spans="44:45" x14ac:dyDescent="0.25">
      <c r="AR816" s="199">
        <v>41149</v>
      </c>
      <c r="AS816" s="174">
        <v>-312.5</v>
      </c>
    </row>
    <row r="817" spans="44:45" x14ac:dyDescent="0.25">
      <c r="AR817" s="199">
        <v>41149</v>
      </c>
      <c r="AS817" s="174">
        <v>-162.5</v>
      </c>
    </row>
    <row r="818" spans="44:45" x14ac:dyDescent="0.25">
      <c r="AR818" s="199">
        <v>41150</v>
      </c>
      <c r="AS818" s="174">
        <v>-237.5</v>
      </c>
    </row>
    <row r="819" spans="44:45" x14ac:dyDescent="0.25">
      <c r="AR819" s="199">
        <v>41150</v>
      </c>
      <c r="AS819" s="174">
        <v>-675</v>
      </c>
    </row>
    <row r="820" spans="44:45" x14ac:dyDescent="0.25">
      <c r="AR820" s="199">
        <v>41151</v>
      </c>
      <c r="AS820" s="174">
        <v>-262.5</v>
      </c>
    </row>
    <row r="821" spans="44:45" x14ac:dyDescent="0.25">
      <c r="AR821" s="199">
        <v>41151</v>
      </c>
      <c r="AS821" s="174">
        <v>-262.5</v>
      </c>
    </row>
    <row r="822" spans="44:45" x14ac:dyDescent="0.25">
      <c r="AR822" s="199">
        <v>41151</v>
      </c>
      <c r="AS822" s="174">
        <v>-312.5</v>
      </c>
    </row>
    <row r="823" spans="44:45" x14ac:dyDescent="0.25">
      <c r="AR823" s="199">
        <v>41151</v>
      </c>
      <c r="AS823" s="174">
        <v>-675</v>
      </c>
    </row>
    <row r="824" spans="44:45" x14ac:dyDescent="0.25">
      <c r="AR824" s="199">
        <v>41152</v>
      </c>
      <c r="AS824" s="174">
        <v>-725</v>
      </c>
    </row>
    <row r="825" spans="44:45" x14ac:dyDescent="0.25">
      <c r="AR825" s="199">
        <v>41152</v>
      </c>
      <c r="AS825" s="174">
        <v>-812.5</v>
      </c>
    </row>
    <row r="826" spans="44:45" x14ac:dyDescent="0.25">
      <c r="AR826" s="199">
        <v>41155</v>
      </c>
      <c r="AS826" s="174">
        <v>-50</v>
      </c>
    </row>
    <row r="827" spans="44:45" x14ac:dyDescent="0.25">
      <c r="AR827" s="199">
        <v>41156</v>
      </c>
      <c r="AS827" s="174">
        <v>-237.5</v>
      </c>
    </row>
    <row r="828" spans="44:45" x14ac:dyDescent="0.25">
      <c r="AR828" s="199">
        <v>41157</v>
      </c>
      <c r="AS828" s="174">
        <v>-487.5</v>
      </c>
    </row>
    <row r="829" spans="44:45" x14ac:dyDescent="0.25">
      <c r="AR829" s="199">
        <v>41157</v>
      </c>
      <c r="AS829" s="174">
        <v>-751.97867098333973</v>
      </c>
    </row>
    <row r="830" spans="44:45" x14ac:dyDescent="0.25">
      <c r="AR830" s="199">
        <v>41157</v>
      </c>
      <c r="AS830" s="174">
        <v>-375</v>
      </c>
    </row>
    <row r="831" spans="44:45" x14ac:dyDescent="0.25">
      <c r="AR831" s="199">
        <v>41157</v>
      </c>
      <c r="AS831" s="174">
        <v>-834.2549535705075</v>
      </c>
    </row>
    <row r="832" spans="44:45" x14ac:dyDescent="0.25">
      <c r="AR832" s="199">
        <v>41157</v>
      </c>
      <c r="AS832" s="174">
        <v>-350</v>
      </c>
    </row>
    <row r="833" spans="44:45" x14ac:dyDescent="0.25">
      <c r="AR833" s="199">
        <v>41157</v>
      </c>
      <c r="AS833" s="174">
        <v>-587.5</v>
      </c>
    </row>
    <row r="834" spans="44:45" x14ac:dyDescent="0.25">
      <c r="AR834" s="199">
        <v>41157</v>
      </c>
      <c r="AS834" s="174">
        <v>-325</v>
      </c>
    </row>
    <row r="835" spans="44:45" x14ac:dyDescent="0.25">
      <c r="AR835" s="199">
        <v>41157</v>
      </c>
      <c r="AS835" s="174">
        <v>-300</v>
      </c>
    </row>
    <row r="836" spans="44:45" x14ac:dyDescent="0.25">
      <c r="AR836" s="199">
        <v>41158</v>
      </c>
      <c r="AS836" s="174">
        <v>5050</v>
      </c>
    </row>
    <row r="837" spans="44:45" x14ac:dyDescent="0.25">
      <c r="AR837" s="199">
        <v>41179</v>
      </c>
      <c r="AS837" s="174">
        <v>-150</v>
      </c>
    </row>
    <row r="838" spans="44:45" x14ac:dyDescent="0.25">
      <c r="AR838" s="199">
        <v>41179</v>
      </c>
      <c r="AS838" s="174">
        <v>-62.5</v>
      </c>
    </row>
    <row r="839" spans="44:45" x14ac:dyDescent="0.25">
      <c r="AR839" s="199">
        <v>41179</v>
      </c>
      <c r="AS839" s="174">
        <v>-562.5</v>
      </c>
    </row>
    <row r="840" spans="44:45" x14ac:dyDescent="0.25">
      <c r="AR840" s="199">
        <v>41179</v>
      </c>
      <c r="AS840" s="174">
        <v>0</v>
      </c>
    </row>
    <row r="841" spans="44:45" x14ac:dyDescent="0.25">
      <c r="AR841" s="199">
        <v>41180</v>
      </c>
      <c r="AS841" s="174">
        <v>287.5</v>
      </c>
    </row>
    <row r="842" spans="44:45" x14ac:dyDescent="0.25">
      <c r="AR842" s="199">
        <v>41184</v>
      </c>
      <c r="AS842" s="174">
        <v>-775</v>
      </c>
    </row>
    <row r="843" spans="44:45" x14ac:dyDescent="0.25">
      <c r="AR843" s="199">
        <v>41184</v>
      </c>
      <c r="AS843" s="174">
        <v>-387.5</v>
      </c>
    </row>
    <row r="844" spans="44:45" x14ac:dyDescent="0.25">
      <c r="AR844" s="199">
        <v>41185</v>
      </c>
      <c r="AS844" s="174">
        <v>-837.5</v>
      </c>
    </row>
    <row r="845" spans="44:45" x14ac:dyDescent="0.25">
      <c r="AR845" s="199">
        <v>41185</v>
      </c>
      <c r="AS845" s="174">
        <v>-212.5</v>
      </c>
    </row>
    <row r="846" spans="44:45" x14ac:dyDescent="0.25">
      <c r="AR846" s="199">
        <v>41185</v>
      </c>
      <c r="AS846" s="174">
        <v>-400</v>
      </c>
    </row>
    <row r="847" spans="44:45" x14ac:dyDescent="0.25">
      <c r="AR847" s="199">
        <v>41185</v>
      </c>
      <c r="AS847" s="174">
        <v>-612.5</v>
      </c>
    </row>
    <row r="848" spans="44:45" x14ac:dyDescent="0.25">
      <c r="AR848" s="199">
        <v>41185</v>
      </c>
      <c r="AS848" s="174">
        <v>-500</v>
      </c>
    </row>
    <row r="849" spans="44:45" x14ac:dyDescent="0.25">
      <c r="AR849" s="199">
        <v>41186</v>
      </c>
      <c r="AS849" s="174">
        <v>-828.21874044593642</v>
      </c>
    </row>
    <row r="850" spans="44:45" x14ac:dyDescent="0.25">
      <c r="AR850" s="199">
        <v>41186</v>
      </c>
      <c r="AS850" s="174">
        <v>-250</v>
      </c>
    </row>
    <row r="851" spans="44:45" x14ac:dyDescent="0.25">
      <c r="AR851" s="199">
        <v>41186</v>
      </c>
      <c r="AS851" s="174">
        <v>-700</v>
      </c>
    </row>
    <row r="852" spans="44:45" x14ac:dyDescent="0.25">
      <c r="AR852" s="199">
        <v>41186</v>
      </c>
      <c r="AS852" s="174">
        <v>-425</v>
      </c>
    </row>
    <row r="853" spans="44:45" x14ac:dyDescent="0.25">
      <c r="AR853" s="199">
        <v>41186</v>
      </c>
      <c r="AS853" s="174">
        <v>-175</v>
      </c>
    </row>
    <row r="854" spans="44:45" x14ac:dyDescent="0.25">
      <c r="AR854" s="199">
        <v>41186</v>
      </c>
      <c r="AS854" s="174">
        <v>-387.5</v>
      </c>
    </row>
    <row r="855" spans="44:45" x14ac:dyDescent="0.25">
      <c r="AR855" s="199">
        <v>41186</v>
      </c>
      <c r="AS855" s="174">
        <v>-112.5</v>
      </c>
    </row>
    <row r="856" spans="44:45" x14ac:dyDescent="0.25">
      <c r="AR856" s="199">
        <v>41187</v>
      </c>
      <c r="AS856" s="174">
        <v>50</v>
      </c>
    </row>
    <row r="857" spans="44:45" x14ac:dyDescent="0.25">
      <c r="AR857" s="199">
        <v>41190</v>
      </c>
      <c r="AS857" s="174">
        <v>-337.5</v>
      </c>
    </row>
    <row r="858" spans="44:45" x14ac:dyDescent="0.25">
      <c r="AR858" s="199">
        <v>41190</v>
      </c>
      <c r="AS858" s="174">
        <v>-162.5</v>
      </c>
    </row>
    <row r="859" spans="44:45" x14ac:dyDescent="0.25">
      <c r="AR859" s="199">
        <v>41197</v>
      </c>
      <c r="AS859" s="174">
        <v>-162.5</v>
      </c>
    </row>
    <row r="860" spans="44:45" x14ac:dyDescent="0.25">
      <c r="AR860" s="199">
        <v>41197</v>
      </c>
      <c r="AS860" s="174">
        <v>-325</v>
      </c>
    </row>
    <row r="861" spans="44:45" x14ac:dyDescent="0.25">
      <c r="AR861" s="199">
        <v>41197</v>
      </c>
      <c r="AS861" s="174">
        <v>-325</v>
      </c>
    </row>
    <row r="862" spans="44:45" x14ac:dyDescent="0.25">
      <c r="AR862" s="199">
        <v>41197</v>
      </c>
      <c r="AS862" s="174">
        <v>-275</v>
      </c>
    </row>
    <row r="863" spans="44:45" x14ac:dyDescent="0.25">
      <c r="AR863" s="199">
        <v>41198</v>
      </c>
      <c r="AS863" s="174">
        <v>2275</v>
      </c>
    </row>
    <row r="864" spans="44:45" x14ac:dyDescent="0.25">
      <c r="AR864" s="199">
        <v>41205</v>
      </c>
      <c r="AS864" s="174">
        <v>2250</v>
      </c>
    </row>
    <row r="865" spans="44:45" x14ac:dyDescent="0.25">
      <c r="AR865" s="199">
        <v>41213</v>
      </c>
      <c r="AS865" s="174">
        <v>-562.5</v>
      </c>
    </row>
    <row r="866" spans="44:45" x14ac:dyDescent="0.25">
      <c r="AR866" s="199">
        <v>41213</v>
      </c>
      <c r="AS866" s="174">
        <v>-500</v>
      </c>
    </row>
    <row r="867" spans="44:45" x14ac:dyDescent="0.25">
      <c r="AR867" s="199">
        <v>41214</v>
      </c>
      <c r="AS867" s="174">
        <v>-387.5</v>
      </c>
    </row>
    <row r="868" spans="44:45" x14ac:dyDescent="0.25">
      <c r="AR868" s="199">
        <v>41214</v>
      </c>
      <c r="AS868" s="174">
        <v>687.5</v>
      </c>
    </row>
    <row r="869" spans="44:45" x14ac:dyDescent="0.25">
      <c r="AR869" s="199">
        <v>41218</v>
      </c>
      <c r="AS869" s="174">
        <v>-87.5</v>
      </c>
    </row>
    <row r="870" spans="44:45" x14ac:dyDescent="0.25">
      <c r="AR870" s="199">
        <v>41218</v>
      </c>
      <c r="AS870" s="174">
        <v>-225</v>
      </c>
    </row>
    <row r="871" spans="44:45" x14ac:dyDescent="0.25">
      <c r="AR871" s="199">
        <v>41218</v>
      </c>
      <c r="AS871" s="174">
        <v>-112.5</v>
      </c>
    </row>
    <row r="872" spans="44:45" x14ac:dyDescent="0.25">
      <c r="AR872" s="199">
        <v>41219</v>
      </c>
      <c r="AS872" s="174">
        <v>-325</v>
      </c>
    </row>
    <row r="873" spans="44:45" x14ac:dyDescent="0.25">
      <c r="AR873" s="199">
        <v>41219</v>
      </c>
      <c r="AS873" s="174">
        <v>612.5</v>
      </c>
    </row>
    <row r="874" spans="44:45" x14ac:dyDescent="0.25">
      <c r="AR874" s="199">
        <v>41221</v>
      </c>
      <c r="AS874" s="174">
        <v>1912.5</v>
      </c>
    </row>
    <row r="875" spans="44:45" x14ac:dyDescent="0.25">
      <c r="AR875" s="199">
        <v>41234</v>
      </c>
      <c r="AS875" s="174">
        <v>3412.5</v>
      </c>
    </row>
  </sheetData>
  <mergeCells count="18">
    <mergeCell ref="Q6:R6"/>
    <mergeCell ref="T6:U6"/>
    <mergeCell ref="W6:X6"/>
    <mergeCell ref="B6:C6"/>
    <mergeCell ref="E6:F6"/>
    <mergeCell ref="H6:I6"/>
    <mergeCell ref="K6:L6"/>
    <mergeCell ref="N6:O6"/>
    <mergeCell ref="Z6:AA6"/>
    <mergeCell ref="AC6:AD6"/>
    <mergeCell ref="AF6:AG6"/>
    <mergeCell ref="AI6:AJ6"/>
    <mergeCell ref="AL6:AM6"/>
    <mergeCell ref="AR6:AS6"/>
    <mergeCell ref="AU6:AV6"/>
    <mergeCell ref="AR7:AS7"/>
    <mergeCell ref="AU7:AV7"/>
    <mergeCell ref="AO6:AP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B1:AT907"/>
  <sheetViews>
    <sheetView zoomScale="80" zoomScaleNormal="80" workbookViewId="0">
      <selection activeCell="N10" sqref="N10"/>
    </sheetView>
  </sheetViews>
  <sheetFormatPr baseColWidth="10" defaultRowHeight="15" x14ac:dyDescent="0.25"/>
  <cols>
    <col min="1" max="1" width="3.42578125" customWidth="1"/>
    <col min="2" max="10" width="14.7109375" customWidth="1"/>
    <col min="11" max="11" width="18.140625" bestFit="1" customWidth="1"/>
    <col min="12" max="12" width="16.5703125" style="11" customWidth="1"/>
    <col min="13" max="13" width="15.7109375" style="11" customWidth="1"/>
    <col min="15" max="26" width="12.85546875" customWidth="1"/>
    <col min="30" max="31" width="13.5703125" bestFit="1" customWidth="1"/>
    <col min="32" max="32" width="15.5703125" bestFit="1" customWidth="1"/>
    <col min="33" max="33" width="13.5703125" bestFit="1" customWidth="1"/>
    <col min="42" max="42" width="13.5703125" bestFit="1" customWidth="1"/>
    <col min="45" max="45" width="18" style="237" customWidth="1"/>
    <col min="46" max="46" width="11.42578125" style="235"/>
  </cols>
  <sheetData>
    <row r="1" spans="2:18" ht="15.75" thickBot="1" x14ac:dyDescent="0.3"/>
    <row r="2" spans="2:18" ht="21.75" thickBot="1" x14ac:dyDescent="0.4">
      <c r="B2" s="120" t="s">
        <v>228</v>
      </c>
      <c r="C2" s="118"/>
      <c r="D2" s="118"/>
      <c r="E2" s="118"/>
      <c r="F2" s="118"/>
      <c r="G2" s="118"/>
      <c r="H2" s="118"/>
      <c r="I2" s="118"/>
      <c r="J2" s="118"/>
      <c r="K2" s="119"/>
    </row>
    <row r="3" spans="2:18" x14ac:dyDescent="0.25">
      <c r="P3" s="5"/>
      <c r="Q3" s="112"/>
      <c r="R3" s="81"/>
    </row>
    <row r="4" spans="2:18" x14ac:dyDescent="0.25">
      <c r="B4" s="5" t="s">
        <v>0</v>
      </c>
      <c r="C4" s="112" t="s">
        <v>83</v>
      </c>
      <c r="D4" s="81"/>
      <c r="E4" s="14"/>
      <c r="F4" s="13"/>
      <c r="G4" s="13"/>
      <c r="H4" s="13"/>
      <c r="I4" s="14"/>
      <c r="J4" s="14"/>
      <c r="K4" s="14"/>
      <c r="L4" s="25"/>
      <c r="M4" s="25"/>
      <c r="P4" s="5"/>
      <c r="Q4" s="112"/>
      <c r="R4" s="113"/>
    </row>
    <row r="5" spans="2:18" x14ac:dyDescent="0.25">
      <c r="B5" s="5" t="s">
        <v>2</v>
      </c>
      <c r="C5" s="81"/>
      <c r="D5" s="114">
        <v>25</v>
      </c>
      <c r="E5" s="14"/>
      <c r="F5" s="14"/>
      <c r="G5" s="14"/>
      <c r="H5" s="14"/>
      <c r="I5" s="14"/>
      <c r="J5" s="14"/>
      <c r="K5" s="14"/>
      <c r="L5" s="25"/>
      <c r="M5" s="25"/>
      <c r="P5" s="5"/>
      <c r="Q5" s="81"/>
      <c r="R5" s="123"/>
    </row>
    <row r="6" spans="2:18" x14ac:dyDescent="0.25">
      <c r="B6" s="5" t="s">
        <v>3</v>
      </c>
      <c r="C6" s="81"/>
      <c r="D6" s="123" t="s">
        <v>84</v>
      </c>
      <c r="E6" s="14"/>
      <c r="F6" s="14"/>
      <c r="G6" s="14"/>
      <c r="H6" s="14"/>
      <c r="I6" s="14"/>
      <c r="J6" s="14"/>
      <c r="K6" s="14"/>
      <c r="L6" s="25"/>
      <c r="M6" s="25"/>
      <c r="P6" s="5"/>
      <c r="Q6" s="81"/>
      <c r="R6" s="123"/>
    </row>
    <row r="7" spans="2:18" x14ac:dyDescent="0.25">
      <c r="B7" s="15"/>
      <c r="C7" s="25"/>
      <c r="D7" s="25"/>
      <c r="E7" s="14"/>
      <c r="F7" s="14"/>
      <c r="G7" s="14"/>
      <c r="H7" s="14"/>
      <c r="I7" s="14"/>
      <c r="J7" s="14"/>
      <c r="K7" s="14"/>
      <c r="L7" s="25"/>
      <c r="M7" s="25"/>
      <c r="P7" s="5"/>
      <c r="Q7" s="81"/>
      <c r="R7" s="123"/>
    </row>
    <row r="8" spans="2:18" x14ac:dyDescent="0.25">
      <c r="B8" s="13" t="s">
        <v>23</v>
      </c>
      <c r="C8" s="13"/>
      <c r="D8" s="13"/>
      <c r="E8" s="14"/>
      <c r="F8" s="14"/>
      <c r="G8" s="14"/>
      <c r="H8" s="14"/>
      <c r="I8" s="14"/>
      <c r="J8" s="14"/>
      <c r="K8" s="14"/>
      <c r="L8" s="25"/>
      <c r="M8" s="25"/>
      <c r="P8" s="12"/>
      <c r="Q8" s="108"/>
      <c r="R8" s="108"/>
    </row>
    <row r="9" spans="2:18" x14ac:dyDescent="0.25">
      <c r="B9" s="13"/>
      <c r="C9" s="13"/>
      <c r="D9" s="13"/>
      <c r="E9" s="14"/>
      <c r="F9" s="14"/>
      <c r="G9" s="14"/>
      <c r="H9" s="14"/>
      <c r="I9" s="14"/>
      <c r="J9" s="14"/>
      <c r="K9" s="14"/>
      <c r="L9" s="25"/>
      <c r="M9" s="25"/>
    </row>
    <row r="10" spans="2:18" x14ac:dyDescent="0.25">
      <c r="B10" s="219" t="s">
        <v>24</v>
      </c>
      <c r="C10" s="123"/>
      <c r="D10" s="123"/>
      <c r="L10"/>
      <c r="M10"/>
    </row>
    <row r="11" spans="2:18" x14ac:dyDescent="0.25">
      <c r="B11" s="220" t="s">
        <v>5</v>
      </c>
      <c r="C11" s="220" t="s">
        <v>6</v>
      </c>
      <c r="D11" s="220" t="s">
        <v>153</v>
      </c>
      <c r="E11" s="220" t="s">
        <v>120</v>
      </c>
      <c r="F11" s="220" t="s">
        <v>121</v>
      </c>
      <c r="G11" s="220" t="s">
        <v>122</v>
      </c>
      <c r="H11" s="220" t="s">
        <v>8</v>
      </c>
      <c r="I11" s="220" t="s">
        <v>123</v>
      </c>
      <c r="J11" s="220" t="s">
        <v>124</v>
      </c>
      <c r="K11" s="220" t="s">
        <v>154</v>
      </c>
      <c r="L11"/>
      <c r="M11"/>
    </row>
    <row r="12" spans="2:18" x14ac:dyDescent="0.25">
      <c r="B12" s="232" t="s">
        <v>155</v>
      </c>
      <c r="C12" s="221">
        <v>3.45</v>
      </c>
      <c r="D12" s="221">
        <v>1830</v>
      </c>
      <c r="E12" s="221">
        <v>915</v>
      </c>
      <c r="F12" s="221">
        <v>2</v>
      </c>
      <c r="G12" s="221">
        <v>22</v>
      </c>
      <c r="H12" s="221">
        <v>623</v>
      </c>
      <c r="I12" s="221">
        <v>72</v>
      </c>
      <c r="J12" s="221">
        <v>10</v>
      </c>
      <c r="K12" s="221">
        <v>0.9</v>
      </c>
      <c r="L12"/>
      <c r="M12"/>
    </row>
    <row r="13" spans="2:18" x14ac:dyDescent="0.25">
      <c r="B13" s="15"/>
      <c r="C13" s="13"/>
      <c r="D13" s="13"/>
      <c r="E13" s="14"/>
      <c r="F13" s="14"/>
      <c r="G13" s="14"/>
      <c r="H13" s="14"/>
      <c r="I13" s="14"/>
      <c r="J13" s="14"/>
      <c r="K13" s="14"/>
      <c r="L13" s="25"/>
      <c r="M13" s="25"/>
    </row>
    <row r="14" spans="2:18" x14ac:dyDescent="0.25">
      <c r="B14" s="9" t="s">
        <v>191</v>
      </c>
    </row>
    <row r="15" spans="2:18" x14ac:dyDescent="0.25">
      <c r="B15" s="17"/>
      <c r="C15" s="18"/>
      <c r="D15" s="18"/>
      <c r="E15" s="18"/>
      <c r="F15" s="18"/>
      <c r="G15" s="18"/>
      <c r="H15" s="18"/>
      <c r="I15" s="18"/>
      <c r="J15" s="18"/>
      <c r="K15" s="19"/>
      <c r="L15"/>
      <c r="M15"/>
      <c r="O15" s="9"/>
    </row>
    <row r="16" spans="2:18" x14ac:dyDescent="0.25">
      <c r="B16" s="20"/>
      <c r="C16" s="10"/>
      <c r="D16" s="10"/>
      <c r="E16" s="10"/>
      <c r="F16" s="10"/>
      <c r="G16" s="10"/>
      <c r="H16" s="10"/>
      <c r="I16" s="10"/>
      <c r="J16" s="10"/>
      <c r="K16" s="21"/>
      <c r="L16"/>
      <c r="M16"/>
    </row>
    <row r="17" spans="2:26" x14ac:dyDescent="0.25">
      <c r="B17" s="20"/>
      <c r="C17" s="10"/>
      <c r="D17" s="10"/>
      <c r="E17" s="10"/>
      <c r="F17" s="10"/>
      <c r="G17" s="10"/>
      <c r="H17" s="10"/>
      <c r="I17" s="10"/>
      <c r="J17" s="10"/>
      <c r="K17" s="21"/>
      <c r="L17"/>
      <c r="M17"/>
      <c r="Y17" s="123"/>
      <c r="Z17" s="123"/>
    </row>
    <row r="18" spans="2:26" x14ac:dyDescent="0.25">
      <c r="B18" s="20"/>
      <c r="C18" s="10"/>
      <c r="D18" s="10"/>
      <c r="E18" s="10"/>
      <c r="F18" s="10"/>
      <c r="G18" s="10"/>
      <c r="H18" s="10"/>
      <c r="I18" s="10"/>
      <c r="J18" s="10"/>
      <c r="K18" s="21"/>
      <c r="L18"/>
      <c r="M18"/>
      <c r="Y18" s="123"/>
      <c r="Z18" s="123"/>
    </row>
    <row r="19" spans="2:26" x14ac:dyDescent="0.25">
      <c r="B19" s="20"/>
      <c r="C19" s="10"/>
      <c r="D19" s="10"/>
      <c r="E19" s="10"/>
      <c r="F19" s="10"/>
      <c r="G19" s="10"/>
      <c r="H19" s="10"/>
      <c r="I19" s="10"/>
      <c r="J19" s="10"/>
      <c r="K19" s="21"/>
      <c r="L19"/>
      <c r="M19"/>
      <c r="O19" s="222"/>
      <c r="P19" s="123"/>
      <c r="Q19" s="123"/>
    </row>
    <row r="20" spans="2:26" x14ac:dyDescent="0.25">
      <c r="B20" s="20"/>
      <c r="C20" s="10"/>
      <c r="D20" s="10"/>
      <c r="E20" s="10"/>
      <c r="F20" s="10"/>
      <c r="G20" s="10"/>
      <c r="H20" s="10"/>
      <c r="I20" s="10"/>
      <c r="J20" s="10"/>
      <c r="K20" s="21"/>
      <c r="L20"/>
      <c r="M20"/>
      <c r="O20" s="279" t="s">
        <v>190</v>
      </c>
      <c r="P20" s="280"/>
      <c r="Q20" s="280"/>
      <c r="R20" s="280"/>
      <c r="S20" s="280"/>
      <c r="T20" s="280"/>
      <c r="U20" s="280"/>
      <c r="V20" s="280"/>
      <c r="W20" s="280"/>
      <c r="X20" s="280"/>
      <c r="Y20" s="280"/>
      <c r="Z20" s="281"/>
    </row>
    <row r="21" spans="2:26" x14ac:dyDescent="0.25">
      <c r="B21" s="20"/>
      <c r="C21" s="10"/>
      <c r="D21" s="10"/>
      <c r="E21" s="10"/>
      <c r="F21" s="10"/>
      <c r="G21" s="10"/>
      <c r="H21" s="10"/>
      <c r="I21" s="10"/>
      <c r="J21" s="10"/>
      <c r="K21" s="21"/>
      <c r="L21"/>
      <c r="M21"/>
      <c r="O21" s="223"/>
      <c r="P21" s="224"/>
      <c r="Q21" s="224"/>
      <c r="R21" s="224"/>
      <c r="S21" s="224"/>
      <c r="T21" s="224"/>
      <c r="U21" s="224"/>
      <c r="V21" s="224"/>
      <c r="W21" s="224"/>
      <c r="X21" s="224"/>
      <c r="Y21" s="224"/>
      <c r="Z21" s="225"/>
    </row>
    <row r="22" spans="2:26" x14ac:dyDescent="0.25">
      <c r="B22" s="20"/>
      <c r="C22" s="10"/>
      <c r="D22" s="10"/>
      <c r="E22" s="10"/>
      <c r="F22" s="10"/>
      <c r="G22" s="10"/>
      <c r="H22" s="10"/>
      <c r="I22" s="10"/>
      <c r="J22" s="10"/>
      <c r="K22" s="21"/>
      <c r="L22"/>
      <c r="M22"/>
      <c r="O22" s="226"/>
      <c r="P22" s="227"/>
      <c r="Q22" s="227"/>
      <c r="R22" s="227"/>
      <c r="S22" s="227"/>
      <c r="T22" s="227"/>
      <c r="U22" s="227"/>
      <c r="V22" s="227"/>
      <c r="W22" s="227"/>
      <c r="X22" s="227"/>
      <c r="Y22" s="227"/>
      <c r="Z22" s="228"/>
    </row>
    <row r="23" spans="2:26" x14ac:dyDescent="0.25">
      <c r="B23" s="20"/>
      <c r="C23" s="10"/>
      <c r="D23" s="10"/>
      <c r="E23" s="10"/>
      <c r="F23" s="10"/>
      <c r="G23" s="10"/>
      <c r="H23" s="10"/>
      <c r="I23" s="10"/>
      <c r="J23" s="10"/>
      <c r="K23" s="21"/>
      <c r="L23"/>
      <c r="M23"/>
      <c r="O23" s="226"/>
      <c r="P23" s="227"/>
      <c r="Q23" s="227"/>
      <c r="R23" s="227"/>
      <c r="S23" s="227"/>
      <c r="T23" s="227"/>
      <c r="U23" s="227"/>
      <c r="V23" s="227"/>
      <c r="W23" s="227"/>
      <c r="X23" s="227"/>
      <c r="Y23" s="227"/>
      <c r="Z23" s="228"/>
    </row>
    <row r="24" spans="2:26" x14ac:dyDescent="0.25">
      <c r="B24" s="20"/>
      <c r="C24" s="10"/>
      <c r="D24" s="10"/>
      <c r="E24" s="10"/>
      <c r="F24" s="10"/>
      <c r="G24" s="10"/>
      <c r="H24" s="10"/>
      <c r="I24" s="10"/>
      <c r="J24" s="10"/>
      <c r="K24" s="21"/>
      <c r="L24"/>
      <c r="M24"/>
      <c r="O24" s="226"/>
      <c r="P24" s="227"/>
      <c r="Q24" s="227"/>
      <c r="R24" s="227"/>
      <c r="S24" s="227"/>
      <c r="T24" s="227"/>
      <c r="U24" s="227"/>
      <c r="V24" s="227"/>
      <c r="W24" s="227"/>
      <c r="X24" s="227"/>
      <c r="Y24" s="227"/>
      <c r="Z24" s="228"/>
    </row>
    <row r="25" spans="2:26" x14ac:dyDescent="0.25">
      <c r="B25" s="20"/>
      <c r="C25" s="10"/>
      <c r="D25" s="10"/>
      <c r="E25" s="10"/>
      <c r="F25" s="10"/>
      <c r="G25" s="10"/>
      <c r="H25" s="10"/>
      <c r="I25" s="10"/>
      <c r="J25" s="10"/>
      <c r="K25" s="21"/>
      <c r="L25"/>
      <c r="M25"/>
      <c r="O25" s="226"/>
      <c r="P25" s="227"/>
      <c r="Q25" s="227"/>
      <c r="R25" s="227"/>
      <c r="S25" s="227"/>
      <c r="T25" s="227"/>
      <c r="U25" s="227"/>
      <c r="V25" s="227"/>
      <c r="W25" s="227"/>
      <c r="X25" s="227"/>
      <c r="Y25" s="227"/>
      <c r="Z25" s="228"/>
    </row>
    <row r="26" spans="2:26" x14ac:dyDescent="0.25">
      <c r="B26" s="20"/>
      <c r="C26" s="10"/>
      <c r="D26" s="10"/>
      <c r="E26" s="10"/>
      <c r="F26" s="10"/>
      <c r="G26" s="10"/>
      <c r="H26" s="10"/>
      <c r="I26" s="10"/>
      <c r="J26" s="10"/>
      <c r="K26" s="21"/>
      <c r="L26"/>
      <c r="M26"/>
      <c r="O26" s="226"/>
      <c r="P26" s="227"/>
      <c r="Q26" s="227"/>
      <c r="R26" s="227"/>
      <c r="S26" s="227"/>
      <c r="T26" s="227"/>
      <c r="U26" s="227"/>
      <c r="V26" s="227"/>
      <c r="W26" s="227"/>
      <c r="X26" s="227"/>
      <c r="Y26" s="227"/>
      <c r="Z26" s="228"/>
    </row>
    <row r="27" spans="2:26" x14ac:dyDescent="0.25">
      <c r="B27" s="20"/>
      <c r="C27" s="10"/>
      <c r="D27" s="10"/>
      <c r="E27" s="10"/>
      <c r="F27" s="10"/>
      <c r="G27" s="10"/>
      <c r="H27" s="10"/>
      <c r="I27" s="10"/>
      <c r="J27" s="10"/>
      <c r="K27" s="21"/>
      <c r="L27"/>
      <c r="M27"/>
      <c r="O27" s="226"/>
      <c r="P27" s="227"/>
      <c r="Q27" s="227"/>
      <c r="R27" s="227"/>
      <c r="S27" s="227"/>
      <c r="T27" s="227"/>
      <c r="U27" s="227"/>
      <c r="V27" s="227"/>
      <c r="W27" s="227"/>
      <c r="X27" s="227"/>
      <c r="Y27" s="227"/>
      <c r="Z27" s="228"/>
    </row>
    <row r="28" spans="2:26" x14ac:dyDescent="0.25">
      <c r="B28" s="20"/>
      <c r="C28" s="10"/>
      <c r="D28" s="10"/>
      <c r="E28" s="10"/>
      <c r="F28" s="10"/>
      <c r="G28" s="10"/>
      <c r="H28" s="10"/>
      <c r="I28" s="10"/>
      <c r="J28" s="10"/>
      <c r="K28" s="21"/>
      <c r="L28"/>
      <c r="M28"/>
      <c r="O28" s="226"/>
      <c r="P28" s="227"/>
      <c r="Q28" s="227"/>
      <c r="R28" s="227"/>
      <c r="S28" s="227"/>
      <c r="T28" s="227"/>
      <c r="U28" s="227"/>
      <c r="V28" s="227"/>
      <c r="W28" s="227"/>
      <c r="X28" s="227"/>
      <c r="Y28" s="227"/>
      <c r="Z28" s="228"/>
    </row>
    <row r="29" spans="2:26" x14ac:dyDescent="0.25">
      <c r="B29" s="20"/>
      <c r="C29" s="10"/>
      <c r="D29" s="10"/>
      <c r="E29" s="10"/>
      <c r="F29" s="10"/>
      <c r="G29" s="10"/>
      <c r="H29" s="10"/>
      <c r="I29" s="10"/>
      <c r="J29" s="10"/>
      <c r="K29" s="21"/>
      <c r="L29"/>
      <c r="M29"/>
      <c r="O29" s="226"/>
      <c r="P29" s="227"/>
      <c r="Q29" s="227"/>
      <c r="R29" s="227"/>
      <c r="S29" s="227"/>
      <c r="T29" s="227"/>
      <c r="U29" s="227"/>
      <c r="V29" s="227"/>
      <c r="W29" s="227"/>
      <c r="X29" s="227"/>
      <c r="Y29" s="227"/>
      <c r="Z29" s="228"/>
    </row>
    <row r="30" spans="2:26" x14ac:dyDescent="0.25">
      <c r="B30" s="20"/>
      <c r="C30" s="10"/>
      <c r="D30" s="10"/>
      <c r="E30" s="10"/>
      <c r="F30" s="10"/>
      <c r="G30" s="10"/>
      <c r="H30" s="10"/>
      <c r="I30" s="10"/>
      <c r="J30" s="10"/>
      <c r="K30" s="21"/>
      <c r="L30"/>
      <c r="M30"/>
      <c r="O30" s="226"/>
      <c r="P30" s="227"/>
      <c r="Q30" s="227"/>
      <c r="R30" s="227"/>
      <c r="S30" s="227"/>
      <c r="T30" s="227"/>
      <c r="U30" s="227"/>
      <c r="V30" s="227"/>
      <c r="W30" s="227"/>
      <c r="X30" s="227"/>
      <c r="Y30" s="227"/>
      <c r="Z30" s="228"/>
    </row>
    <row r="31" spans="2:26" x14ac:dyDescent="0.25">
      <c r="B31" s="20"/>
      <c r="C31" s="10"/>
      <c r="D31" s="10"/>
      <c r="E31" s="10"/>
      <c r="F31" s="10"/>
      <c r="G31" s="10"/>
      <c r="H31" s="10"/>
      <c r="I31" s="10"/>
      <c r="J31" s="10"/>
      <c r="K31" s="21"/>
      <c r="L31"/>
      <c r="M31"/>
      <c r="O31" s="226"/>
      <c r="P31" s="227"/>
      <c r="Q31" s="227"/>
      <c r="R31" s="227"/>
      <c r="S31" s="227"/>
      <c r="T31" s="227"/>
      <c r="U31" s="227"/>
      <c r="V31" s="227"/>
      <c r="W31" s="227"/>
      <c r="X31" s="227"/>
      <c r="Y31" s="227"/>
      <c r="Z31" s="228"/>
    </row>
    <row r="32" spans="2:26" x14ac:dyDescent="0.25">
      <c r="B32" s="20"/>
      <c r="C32" s="10"/>
      <c r="D32" s="10"/>
      <c r="E32" s="10"/>
      <c r="F32" s="10"/>
      <c r="G32" s="10"/>
      <c r="H32" s="10"/>
      <c r="I32" s="10"/>
      <c r="J32" s="10"/>
      <c r="K32" s="21"/>
      <c r="L32"/>
      <c r="M32"/>
      <c r="O32" s="226"/>
      <c r="P32" s="227"/>
      <c r="Q32" s="227"/>
      <c r="R32" s="227"/>
      <c r="S32" s="227"/>
      <c r="T32" s="227"/>
      <c r="U32" s="227"/>
      <c r="V32" s="227"/>
      <c r="W32" s="227"/>
      <c r="X32" s="227"/>
      <c r="Y32" s="227"/>
      <c r="Z32" s="228"/>
    </row>
    <row r="33" spans="2:26" x14ac:dyDescent="0.25">
      <c r="B33" s="20"/>
      <c r="C33" s="10"/>
      <c r="D33" s="10"/>
      <c r="E33" s="10"/>
      <c r="F33" s="10"/>
      <c r="G33" s="10"/>
      <c r="H33" s="10"/>
      <c r="I33" s="10"/>
      <c r="J33" s="10"/>
      <c r="K33" s="21"/>
      <c r="L33"/>
      <c r="M33"/>
      <c r="O33" s="226"/>
      <c r="P33" s="227"/>
      <c r="Q33" s="227"/>
      <c r="R33" s="227"/>
      <c r="S33" s="227"/>
      <c r="T33" s="227"/>
      <c r="U33" s="227"/>
      <c r="V33" s="227"/>
      <c r="W33" s="227"/>
      <c r="X33" s="227"/>
      <c r="Y33" s="227"/>
      <c r="Z33" s="228"/>
    </row>
    <row r="34" spans="2:26" x14ac:dyDescent="0.25">
      <c r="B34" s="20"/>
      <c r="C34" s="10"/>
      <c r="D34" s="10"/>
      <c r="E34" s="10"/>
      <c r="F34" s="10"/>
      <c r="G34" s="10"/>
      <c r="H34" s="10"/>
      <c r="I34" s="10"/>
      <c r="J34" s="10"/>
      <c r="K34" s="21"/>
      <c r="L34"/>
      <c r="M34"/>
      <c r="O34" s="226"/>
      <c r="P34" s="227"/>
      <c r="Q34" s="227"/>
      <c r="R34" s="227"/>
      <c r="S34" s="227"/>
      <c r="T34" s="227"/>
      <c r="U34" s="227"/>
      <c r="V34" s="227"/>
      <c r="W34" s="227"/>
      <c r="X34" s="227"/>
      <c r="Y34" s="227"/>
      <c r="Z34" s="228"/>
    </row>
    <row r="35" spans="2:26" x14ac:dyDescent="0.25">
      <c r="B35" s="20"/>
      <c r="C35" s="10"/>
      <c r="D35" s="10"/>
      <c r="E35" s="10"/>
      <c r="F35" s="10"/>
      <c r="G35" s="10"/>
      <c r="H35" s="10"/>
      <c r="I35" s="10"/>
      <c r="J35" s="10"/>
      <c r="K35" s="21"/>
      <c r="L35"/>
      <c r="M35"/>
      <c r="O35" s="226"/>
      <c r="P35" s="227"/>
      <c r="Q35" s="227"/>
      <c r="R35" s="227"/>
      <c r="S35" s="227"/>
      <c r="T35" s="227"/>
      <c r="U35" s="227"/>
      <c r="V35" s="227"/>
      <c r="W35" s="227"/>
      <c r="X35" s="227"/>
      <c r="Y35" s="227"/>
      <c r="Z35" s="228"/>
    </row>
    <row r="36" spans="2:26" x14ac:dyDescent="0.25">
      <c r="B36" s="20"/>
      <c r="C36" s="10"/>
      <c r="D36" s="10"/>
      <c r="E36" s="10"/>
      <c r="F36" s="10"/>
      <c r="G36" s="10"/>
      <c r="H36" s="10"/>
      <c r="I36" s="10"/>
      <c r="J36" s="10"/>
      <c r="K36" s="21"/>
      <c r="L36"/>
      <c r="M36"/>
      <c r="O36" s="226"/>
      <c r="P36" s="227"/>
      <c r="Q36" s="227"/>
      <c r="R36" s="227"/>
      <c r="S36" s="227"/>
      <c r="T36" s="227"/>
      <c r="U36" s="227"/>
      <c r="V36" s="227"/>
      <c r="W36" s="227"/>
      <c r="X36" s="227"/>
      <c r="Y36" s="227"/>
      <c r="Z36" s="228"/>
    </row>
    <row r="37" spans="2:26" x14ac:dyDescent="0.25">
      <c r="B37" s="20"/>
      <c r="C37" s="10"/>
      <c r="D37" s="10"/>
      <c r="E37" s="10"/>
      <c r="F37" s="10"/>
      <c r="G37" s="10"/>
      <c r="H37" s="10"/>
      <c r="I37" s="10"/>
      <c r="J37" s="10"/>
      <c r="K37" s="21"/>
      <c r="L37"/>
      <c r="M37"/>
      <c r="O37" s="226"/>
      <c r="P37" s="227"/>
      <c r="Q37" s="227"/>
      <c r="R37" s="227"/>
      <c r="S37" s="227"/>
      <c r="T37" s="227"/>
      <c r="U37" s="227"/>
      <c r="V37" s="227"/>
      <c r="W37" s="227"/>
      <c r="X37" s="227"/>
      <c r="Y37" s="227"/>
      <c r="Z37" s="228"/>
    </row>
    <row r="38" spans="2:26" x14ac:dyDescent="0.25">
      <c r="B38" s="20"/>
      <c r="C38" s="10"/>
      <c r="D38" s="10"/>
      <c r="E38" s="10"/>
      <c r="F38" s="10"/>
      <c r="G38" s="10"/>
      <c r="H38" s="10"/>
      <c r="I38" s="10"/>
      <c r="J38" s="10"/>
      <c r="K38" s="21"/>
      <c r="L38"/>
      <c r="M38"/>
      <c r="O38" s="226"/>
      <c r="P38" s="227"/>
      <c r="Q38" s="227"/>
      <c r="R38" s="227"/>
      <c r="S38" s="227"/>
      <c r="T38" s="227"/>
      <c r="U38" s="227"/>
      <c r="V38" s="227"/>
      <c r="W38" s="227"/>
      <c r="X38" s="227"/>
      <c r="Y38" s="227"/>
      <c r="Z38" s="228"/>
    </row>
    <row r="39" spans="2:26" x14ac:dyDescent="0.25">
      <c r="B39" s="20"/>
      <c r="C39" s="10"/>
      <c r="D39" s="10"/>
      <c r="E39" s="10"/>
      <c r="F39" s="10"/>
      <c r="G39" s="10"/>
      <c r="H39" s="10"/>
      <c r="I39" s="10"/>
      <c r="J39" s="10"/>
      <c r="K39" s="21"/>
      <c r="L39"/>
      <c r="M39"/>
      <c r="O39" s="226"/>
      <c r="P39" s="227"/>
      <c r="Q39" s="227"/>
      <c r="R39" s="227"/>
      <c r="S39" s="227"/>
      <c r="T39" s="227"/>
      <c r="U39" s="227"/>
      <c r="V39" s="227"/>
      <c r="W39" s="227"/>
      <c r="X39" s="227"/>
      <c r="Y39" s="227"/>
      <c r="Z39" s="228"/>
    </row>
    <row r="40" spans="2:26" x14ac:dyDescent="0.25">
      <c r="B40" s="20"/>
      <c r="C40" s="10"/>
      <c r="D40" s="10"/>
      <c r="E40" s="10"/>
      <c r="F40" s="10"/>
      <c r="G40" s="10"/>
      <c r="H40" s="10"/>
      <c r="I40" s="10"/>
      <c r="J40" s="10"/>
      <c r="K40" s="21"/>
      <c r="L40"/>
      <c r="M40"/>
      <c r="O40" s="226"/>
      <c r="P40" s="227"/>
      <c r="Q40" s="227"/>
      <c r="R40" s="227"/>
      <c r="S40" s="227"/>
      <c r="T40" s="227"/>
      <c r="U40" s="227"/>
      <c r="V40" s="227"/>
      <c r="W40" s="227"/>
      <c r="X40" s="227"/>
      <c r="Y40" s="227"/>
      <c r="Z40" s="228"/>
    </row>
    <row r="41" spans="2:26" x14ac:dyDescent="0.25">
      <c r="B41" s="20"/>
      <c r="C41" s="10"/>
      <c r="D41" s="10"/>
      <c r="E41" s="10"/>
      <c r="F41" s="10"/>
      <c r="G41" s="10"/>
      <c r="H41" s="10"/>
      <c r="I41" s="10"/>
      <c r="J41" s="10"/>
      <c r="K41" s="21"/>
      <c r="L41"/>
      <c r="M41"/>
      <c r="O41" s="226"/>
      <c r="P41" s="227"/>
      <c r="Q41" s="227"/>
      <c r="R41" s="227"/>
      <c r="S41" s="227"/>
      <c r="T41" s="227"/>
      <c r="U41" s="227"/>
      <c r="V41" s="227"/>
      <c r="W41" s="227"/>
      <c r="X41" s="227"/>
      <c r="Y41" s="227"/>
      <c r="Z41" s="228"/>
    </row>
    <row r="42" spans="2:26" x14ac:dyDescent="0.25">
      <c r="B42" s="20"/>
      <c r="C42" s="10"/>
      <c r="D42" s="10"/>
      <c r="E42" s="10"/>
      <c r="F42" s="10"/>
      <c r="G42" s="10"/>
      <c r="H42" s="10"/>
      <c r="I42" s="10"/>
      <c r="J42" s="10"/>
      <c r="K42" s="21"/>
      <c r="L42"/>
      <c r="M42"/>
      <c r="O42" s="226"/>
      <c r="P42" s="227"/>
      <c r="Q42" s="227"/>
      <c r="R42" s="227"/>
      <c r="S42" s="227"/>
      <c r="T42" s="227"/>
      <c r="U42" s="227"/>
      <c r="V42" s="227"/>
      <c r="W42" s="227"/>
      <c r="X42" s="227"/>
      <c r="Y42" s="227"/>
      <c r="Z42" s="228"/>
    </row>
    <row r="43" spans="2:26" x14ac:dyDescent="0.25">
      <c r="B43" s="20"/>
      <c r="C43" s="10"/>
      <c r="D43" s="10"/>
      <c r="E43" s="10"/>
      <c r="F43" s="10"/>
      <c r="G43" s="10"/>
      <c r="H43" s="10"/>
      <c r="I43" s="10"/>
      <c r="J43" s="10"/>
      <c r="K43" s="21"/>
      <c r="L43"/>
      <c r="M43"/>
      <c r="O43" s="226"/>
      <c r="P43" s="227"/>
      <c r="Q43" s="227"/>
      <c r="R43" s="227"/>
      <c r="S43" s="227"/>
      <c r="T43" s="227"/>
      <c r="U43" s="227"/>
      <c r="V43" s="227"/>
      <c r="W43" s="227"/>
      <c r="X43" s="227"/>
      <c r="Y43" s="227"/>
      <c r="Z43" s="228"/>
    </row>
    <row r="44" spans="2:26" x14ac:dyDescent="0.25">
      <c r="B44" s="20"/>
      <c r="C44" s="10"/>
      <c r="D44" s="10"/>
      <c r="E44" s="10"/>
      <c r="F44" s="10"/>
      <c r="G44" s="10"/>
      <c r="H44" s="10"/>
      <c r="I44" s="10"/>
      <c r="J44" s="10"/>
      <c r="K44" s="21"/>
      <c r="L44"/>
      <c r="M44"/>
      <c r="O44" s="226"/>
      <c r="P44" s="227"/>
      <c r="Q44" s="227"/>
      <c r="R44" s="227"/>
      <c r="S44" s="227"/>
      <c r="T44" s="227"/>
      <c r="U44" s="227"/>
      <c r="V44" s="227"/>
      <c r="W44" s="227"/>
      <c r="X44" s="227"/>
      <c r="Y44" s="227"/>
      <c r="Z44" s="228"/>
    </row>
    <row r="45" spans="2:26" x14ac:dyDescent="0.25">
      <c r="B45" s="20"/>
      <c r="C45" s="10"/>
      <c r="D45" s="10"/>
      <c r="E45" s="10"/>
      <c r="F45" s="10"/>
      <c r="G45" s="10"/>
      <c r="H45" s="10"/>
      <c r="I45" s="10"/>
      <c r="J45" s="10"/>
      <c r="K45" s="21"/>
      <c r="L45"/>
      <c r="M45"/>
      <c r="O45" s="226"/>
      <c r="P45" s="227"/>
      <c r="Q45" s="227"/>
      <c r="R45" s="227"/>
      <c r="S45" s="227"/>
      <c r="T45" s="227"/>
      <c r="U45" s="227"/>
      <c r="V45" s="227"/>
      <c r="W45" s="227"/>
      <c r="X45" s="227"/>
      <c r="Y45" s="227"/>
      <c r="Z45" s="228"/>
    </row>
    <row r="46" spans="2:26" x14ac:dyDescent="0.25">
      <c r="B46" s="20"/>
      <c r="C46" s="10"/>
      <c r="D46" s="10"/>
      <c r="E46" s="10"/>
      <c r="F46" s="10"/>
      <c r="G46" s="10"/>
      <c r="H46" s="10"/>
      <c r="I46" s="10"/>
      <c r="J46" s="10"/>
      <c r="K46" s="21"/>
      <c r="L46"/>
      <c r="M46"/>
      <c r="O46" s="226"/>
      <c r="P46" s="227"/>
      <c r="Q46" s="227"/>
      <c r="R46" s="227"/>
      <c r="S46" s="227"/>
      <c r="T46" s="227"/>
      <c r="U46" s="227"/>
      <c r="V46" s="227"/>
      <c r="W46" s="227"/>
      <c r="X46" s="227"/>
      <c r="Y46" s="227"/>
      <c r="Z46" s="228"/>
    </row>
    <row r="47" spans="2:26" x14ac:dyDescent="0.25">
      <c r="B47" s="20"/>
      <c r="C47" s="10"/>
      <c r="D47" s="10"/>
      <c r="E47" s="10"/>
      <c r="F47" s="10"/>
      <c r="G47" s="10"/>
      <c r="H47" s="10"/>
      <c r="I47" s="10"/>
      <c r="J47" s="10"/>
      <c r="K47" s="21"/>
      <c r="L47"/>
      <c r="M47"/>
      <c r="O47" s="226"/>
      <c r="P47" s="227"/>
      <c r="Q47" s="227"/>
      <c r="R47" s="227"/>
      <c r="S47" s="227"/>
      <c r="T47" s="227"/>
      <c r="U47" s="227"/>
      <c r="V47" s="227"/>
      <c r="W47" s="227"/>
      <c r="X47" s="227"/>
      <c r="Y47" s="227"/>
      <c r="Z47" s="228"/>
    </row>
    <row r="48" spans="2:26" x14ac:dyDescent="0.25">
      <c r="B48" s="20"/>
      <c r="C48" s="10"/>
      <c r="D48" s="10"/>
      <c r="E48" s="10"/>
      <c r="F48" s="10"/>
      <c r="G48" s="10"/>
      <c r="H48" s="10"/>
      <c r="I48" s="10"/>
      <c r="J48" s="10"/>
      <c r="K48" s="21"/>
      <c r="L48"/>
      <c r="M48"/>
      <c r="O48" s="226"/>
      <c r="P48" s="227"/>
      <c r="Q48" s="227"/>
      <c r="R48" s="227"/>
      <c r="S48" s="227"/>
      <c r="T48" s="227"/>
      <c r="U48" s="227"/>
      <c r="V48" s="227"/>
      <c r="W48" s="227"/>
      <c r="X48" s="227"/>
      <c r="Y48" s="227"/>
      <c r="Z48" s="228"/>
    </row>
    <row r="49" spans="2:26" x14ac:dyDescent="0.25">
      <c r="B49" s="20"/>
      <c r="C49" s="10"/>
      <c r="D49" s="10"/>
      <c r="E49" s="10"/>
      <c r="F49" s="10"/>
      <c r="G49" s="10"/>
      <c r="H49" s="10"/>
      <c r="I49" s="10"/>
      <c r="J49" s="10"/>
      <c r="K49" s="21"/>
      <c r="L49"/>
      <c r="M49"/>
      <c r="O49" s="226"/>
      <c r="P49" s="227"/>
      <c r="Q49" s="227"/>
      <c r="R49" s="227"/>
      <c r="S49" s="227"/>
      <c r="T49" s="227"/>
      <c r="U49" s="227"/>
      <c r="V49" s="227"/>
      <c r="W49" s="227"/>
      <c r="X49" s="227"/>
      <c r="Y49" s="227"/>
      <c r="Z49" s="228"/>
    </row>
    <row r="50" spans="2:26" x14ac:dyDescent="0.25">
      <c r="B50" s="20"/>
      <c r="C50" s="10"/>
      <c r="D50" s="10"/>
      <c r="E50" s="10"/>
      <c r="F50" s="10"/>
      <c r="G50" s="10"/>
      <c r="H50" s="10"/>
      <c r="I50" s="10"/>
      <c r="J50" s="10"/>
      <c r="K50" s="21"/>
      <c r="L50"/>
      <c r="M50"/>
      <c r="O50" s="226"/>
      <c r="P50" s="227"/>
      <c r="Q50" s="227"/>
      <c r="R50" s="227"/>
      <c r="S50" s="227"/>
      <c r="T50" s="227"/>
      <c r="U50" s="227"/>
      <c r="V50" s="227"/>
      <c r="W50" s="227"/>
      <c r="X50" s="227"/>
      <c r="Y50" s="227"/>
      <c r="Z50" s="228"/>
    </row>
    <row r="51" spans="2:26" x14ac:dyDescent="0.25">
      <c r="B51" s="20"/>
      <c r="C51" s="10"/>
      <c r="D51" s="10"/>
      <c r="E51" s="10"/>
      <c r="F51" s="10"/>
      <c r="G51" s="10"/>
      <c r="H51" s="10"/>
      <c r="I51" s="10"/>
      <c r="J51" s="10"/>
      <c r="K51" s="21"/>
      <c r="L51"/>
      <c r="M51"/>
      <c r="O51" s="226"/>
      <c r="P51" s="227"/>
      <c r="Q51" s="227"/>
      <c r="R51" s="227"/>
      <c r="S51" s="227"/>
      <c r="T51" s="227"/>
      <c r="U51" s="227"/>
      <c r="V51" s="227"/>
      <c r="W51" s="227"/>
      <c r="X51" s="227"/>
      <c r="Y51" s="227"/>
      <c r="Z51" s="228"/>
    </row>
    <row r="52" spans="2:26" x14ac:dyDescent="0.25">
      <c r="B52" s="20"/>
      <c r="C52" s="10"/>
      <c r="D52" s="10"/>
      <c r="E52" s="10"/>
      <c r="F52" s="10"/>
      <c r="G52" s="10"/>
      <c r="H52" s="10"/>
      <c r="I52" s="10"/>
      <c r="J52" s="10"/>
      <c r="K52" s="21"/>
      <c r="L52"/>
      <c r="M52"/>
      <c r="O52" s="226"/>
      <c r="P52" s="227"/>
      <c r="Q52" s="227"/>
      <c r="R52" s="227"/>
      <c r="S52" s="227"/>
      <c r="T52" s="227"/>
      <c r="U52" s="227"/>
      <c r="V52" s="227"/>
      <c r="W52" s="227"/>
      <c r="X52" s="227"/>
      <c r="Y52" s="227"/>
      <c r="Z52" s="228"/>
    </row>
    <row r="53" spans="2:26" x14ac:dyDescent="0.25">
      <c r="B53" s="20"/>
      <c r="C53" s="10"/>
      <c r="D53" s="10"/>
      <c r="E53" s="10"/>
      <c r="F53" s="10"/>
      <c r="G53" s="10"/>
      <c r="H53" s="10"/>
      <c r="I53" s="10"/>
      <c r="J53" s="10"/>
      <c r="K53" s="21"/>
      <c r="L53"/>
      <c r="M53"/>
      <c r="O53" s="226"/>
      <c r="P53" s="227"/>
      <c r="Q53" s="227"/>
      <c r="R53" s="227"/>
      <c r="S53" s="227"/>
      <c r="T53" s="227"/>
      <c r="U53" s="227"/>
      <c r="V53" s="227"/>
      <c r="W53" s="227"/>
      <c r="X53" s="227"/>
      <c r="Y53" s="227"/>
      <c r="Z53" s="228"/>
    </row>
    <row r="54" spans="2:26" x14ac:dyDescent="0.25">
      <c r="B54" s="20"/>
      <c r="C54" s="10"/>
      <c r="D54" s="10"/>
      <c r="E54" s="10"/>
      <c r="F54" s="10"/>
      <c r="G54" s="10"/>
      <c r="H54" s="10"/>
      <c r="I54" s="10"/>
      <c r="J54" s="10"/>
      <c r="K54" s="21"/>
      <c r="L54"/>
      <c r="M54"/>
      <c r="O54" s="226"/>
      <c r="P54" s="227"/>
      <c r="Q54" s="227"/>
      <c r="R54" s="227"/>
      <c r="S54" s="227"/>
      <c r="T54" s="227"/>
      <c r="U54" s="227"/>
      <c r="V54" s="227"/>
      <c r="W54" s="227"/>
      <c r="X54" s="227"/>
      <c r="Y54" s="227"/>
      <c r="Z54" s="228"/>
    </row>
    <row r="55" spans="2:26" x14ac:dyDescent="0.25">
      <c r="B55" s="22"/>
      <c r="C55" s="23"/>
      <c r="D55" s="23"/>
      <c r="E55" s="23"/>
      <c r="F55" s="23"/>
      <c r="G55" s="23"/>
      <c r="H55" s="23"/>
      <c r="I55" s="23"/>
      <c r="J55" s="23"/>
      <c r="K55" s="24"/>
      <c r="L55"/>
      <c r="M55"/>
      <c r="O55" s="226"/>
      <c r="P55" s="227"/>
      <c r="Q55" s="227"/>
      <c r="R55" s="227"/>
      <c r="S55" s="227"/>
      <c r="T55" s="227"/>
      <c r="U55" s="227"/>
      <c r="V55" s="227"/>
      <c r="W55" s="227"/>
      <c r="X55" s="227"/>
      <c r="Y55" s="227"/>
      <c r="Z55" s="228"/>
    </row>
    <row r="56" spans="2:26" x14ac:dyDescent="0.25">
      <c r="O56" s="226"/>
      <c r="P56" s="227"/>
      <c r="Q56" s="227"/>
      <c r="R56" s="227"/>
      <c r="S56" s="227"/>
      <c r="T56" s="227"/>
      <c r="U56" s="227"/>
      <c r="V56" s="227"/>
      <c r="W56" s="227"/>
      <c r="X56" s="227"/>
      <c r="Y56" s="227"/>
      <c r="Z56" s="228"/>
    </row>
    <row r="57" spans="2:26" x14ac:dyDescent="0.25">
      <c r="O57" s="226"/>
      <c r="P57" s="227"/>
      <c r="Q57" s="227"/>
      <c r="R57" s="227"/>
      <c r="S57" s="227"/>
      <c r="T57" s="227"/>
      <c r="U57" s="227"/>
      <c r="V57" s="227"/>
      <c r="W57" s="227"/>
      <c r="X57" s="227"/>
      <c r="Y57" s="227"/>
      <c r="Z57" s="228"/>
    </row>
    <row r="58" spans="2:26" x14ac:dyDescent="0.25">
      <c r="B58" s="9" t="s">
        <v>209</v>
      </c>
      <c r="O58" s="226"/>
      <c r="P58" s="227"/>
      <c r="Q58" s="227"/>
      <c r="R58" s="227"/>
      <c r="S58" s="227"/>
      <c r="T58" s="227"/>
      <c r="U58" s="227"/>
      <c r="V58" s="227"/>
      <c r="W58" s="227"/>
      <c r="X58" s="227"/>
      <c r="Y58" s="227"/>
      <c r="Z58" s="228"/>
    </row>
    <row r="59" spans="2:26" x14ac:dyDescent="0.25">
      <c r="B59" s="17"/>
      <c r="C59" s="18"/>
      <c r="D59" s="18"/>
      <c r="E59" s="18"/>
      <c r="F59" s="18"/>
      <c r="G59" s="18"/>
      <c r="H59" s="18"/>
      <c r="I59" s="18"/>
      <c r="J59" s="18"/>
      <c r="K59" s="19"/>
      <c r="O59" s="226"/>
      <c r="P59" s="227"/>
      <c r="Q59" s="227"/>
      <c r="R59" s="227"/>
      <c r="S59" s="227"/>
      <c r="T59" s="227"/>
      <c r="U59" s="227"/>
      <c r="V59" s="227"/>
      <c r="W59" s="227"/>
      <c r="X59" s="227"/>
      <c r="Y59" s="227"/>
      <c r="Z59" s="228"/>
    </row>
    <row r="60" spans="2:26" x14ac:dyDescent="0.25">
      <c r="B60" s="20"/>
      <c r="C60" s="10"/>
      <c r="D60" s="10"/>
      <c r="E60" s="10"/>
      <c r="F60" s="10"/>
      <c r="G60" s="10"/>
      <c r="H60" s="10"/>
      <c r="I60" s="10"/>
      <c r="J60" s="10"/>
      <c r="K60" s="21"/>
      <c r="O60" s="226"/>
      <c r="P60" s="227"/>
      <c r="Q60" s="227"/>
      <c r="R60" s="227"/>
      <c r="S60" s="227"/>
      <c r="T60" s="227"/>
      <c r="U60" s="227"/>
      <c r="V60" s="227"/>
      <c r="W60" s="227"/>
      <c r="X60" s="227"/>
      <c r="Y60" s="227"/>
      <c r="Z60" s="228"/>
    </row>
    <row r="61" spans="2:26" x14ac:dyDescent="0.25">
      <c r="B61" s="20"/>
      <c r="C61" s="10"/>
      <c r="D61" s="10"/>
      <c r="E61" s="10"/>
      <c r="F61" s="10"/>
      <c r="G61" s="10"/>
      <c r="H61" s="10"/>
      <c r="I61" s="10"/>
      <c r="J61" s="10"/>
      <c r="K61" s="21"/>
      <c r="O61" s="226"/>
      <c r="P61" s="227"/>
      <c r="Q61" s="227"/>
      <c r="R61" s="227"/>
      <c r="S61" s="227"/>
      <c r="T61" s="227"/>
      <c r="U61" s="227"/>
      <c r="V61" s="227"/>
      <c r="W61" s="227"/>
      <c r="X61" s="227"/>
      <c r="Y61" s="227"/>
      <c r="Z61" s="228"/>
    </row>
    <row r="62" spans="2:26" x14ac:dyDescent="0.25">
      <c r="B62" s="20"/>
      <c r="C62" s="10"/>
      <c r="D62" s="10"/>
      <c r="E62" s="10"/>
      <c r="F62" s="10"/>
      <c r="G62" s="10"/>
      <c r="H62" s="10"/>
      <c r="I62" s="10"/>
      <c r="J62" s="10"/>
      <c r="K62" s="21"/>
      <c r="O62" s="226"/>
      <c r="P62" s="227"/>
      <c r="Q62" s="227"/>
      <c r="R62" s="227"/>
      <c r="S62" s="227"/>
      <c r="T62" s="227"/>
      <c r="U62" s="227"/>
      <c r="V62" s="227"/>
      <c r="W62" s="227"/>
      <c r="X62" s="227"/>
      <c r="Y62" s="227"/>
      <c r="Z62" s="228"/>
    </row>
    <row r="63" spans="2:26" x14ac:dyDescent="0.25">
      <c r="B63" s="20"/>
      <c r="C63" s="10"/>
      <c r="D63" s="10"/>
      <c r="E63" s="10"/>
      <c r="F63" s="10"/>
      <c r="G63" s="10"/>
      <c r="H63" s="10"/>
      <c r="I63" s="10"/>
      <c r="J63" s="10"/>
      <c r="K63" s="21"/>
      <c r="O63" s="226"/>
      <c r="P63" s="227"/>
      <c r="Q63" s="227"/>
      <c r="R63" s="227"/>
      <c r="S63" s="227"/>
      <c r="T63" s="227"/>
      <c r="U63" s="227"/>
      <c r="V63" s="227"/>
      <c r="W63" s="227"/>
      <c r="X63" s="227"/>
      <c r="Y63" s="227"/>
      <c r="Z63" s="228"/>
    </row>
    <row r="64" spans="2:26" x14ac:dyDescent="0.25">
      <c r="B64" s="20"/>
      <c r="C64" s="10"/>
      <c r="D64" s="10"/>
      <c r="E64" s="10"/>
      <c r="F64" s="10"/>
      <c r="G64" s="10"/>
      <c r="H64" s="10"/>
      <c r="I64" s="10"/>
      <c r="J64" s="10"/>
      <c r="K64" s="21"/>
      <c r="O64" s="226"/>
      <c r="P64" s="227"/>
      <c r="Q64" s="227"/>
      <c r="R64" s="227"/>
      <c r="S64" s="227"/>
      <c r="T64" s="227"/>
      <c r="U64" s="227"/>
      <c r="V64" s="227"/>
      <c r="W64" s="227"/>
      <c r="X64" s="227"/>
      <c r="Y64" s="227"/>
      <c r="Z64" s="228"/>
    </row>
    <row r="65" spans="2:26" x14ac:dyDescent="0.25">
      <c r="B65" s="20"/>
      <c r="C65" s="10"/>
      <c r="D65" s="10"/>
      <c r="E65" s="10"/>
      <c r="F65" s="10"/>
      <c r="G65" s="10"/>
      <c r="H65" s="10"/>
      <c r="I65" s="10"/>
      <c r="J65" s="10"/>
      <c r="K65" s="21"/>
      <c r="O65" s="226"/>
      <c r="P65" s="227"/>
      <c r="Q65" s="227"/>
      <c r="R65" s="227"/>
      <c r="S65" s="227"/>
      <c r="T65" s="227"/>
      <c r="U65" s="227"/>
      <c r="V65" s="227"/>
      <c r="W65" s="227"/>
      <c r="X65" s="227"/>
      <c r="Y65" s="227"/>
      <c r="Z65" s="228"/>
    </row>
    <row r="66" spans="2:26" x14ac:dyDescent="0.25">
      <c r="B66" s="20"/>
      <c r="C66" s="10"/>
      <c r="D66" s="10"/>
      <c r="E66" s="10"/>
      <c r="F66" s="10"/>
      <c r="G66" s="10"/>
      <c r="H66" s="10"/>
      <c r="I66" s="10"/>
      <c r="J66" s="10"/>
      <c r="K66" s="21"/>
      <c r="O66" s="226"/>
      <c r="P66" s="227"/>
      <c r="Q66" s="227"/>
      <c r="R66" s="227"/>
      <c r="S66" s="227"/>
      <c r="T66" s="227"/>
      <c r="U66" s="227"/>
      <c r="V66" s="227"/>
      <c r="W66" s="227"/>
      <c r="X66" s="227"/>
      <c r="Y66" s="227"/>
      <c r="Z66" s="228"/>
    </row>
    <row r="67" spans="2:26" x14ac:dyDescent="0.25">
      <c r="B67" s="20"/>
      <c r="C67" s="10"/>
      <c r="D67" s="10"/>
      <c r="E67" s="10"/>
      <c r="F67" s="10"/>
      <c r="G67" s="10"/>
      <c r="H67" s="10"/>
      <c r="I67" s="10"/>
      <c r="J67" s="10"/>
      <c r="K67" s="21"/>
      <c r="O67" s="226"/>
      <c r="P67" s="227"/>
      <c r="Q67" s="227"/>
      <c r="R67" s="227"/>
      <c r="S67" s="227"/>
      <c r="T67" s="227"/>
      <c r="U67" s="227"/>
      <c r="V67" s="227"/>
      <c r="W67" s="227"/>
      <c r="X67" s="227"/>
      <c r="Y67" s="227"/>
      <c r="Z67" s="228"/>
    </row>
    <row r="68" spans="2:26" x14ac:dyDescent="0.25">
      <c r="B68" s="20"/>
      <c r="C68" s="10"/>
      <c r="D68" s="10"/>
      <c r="E68" s="10"/>
      <c r="F68" s="10"/>
      <c r="G68" s="10"/>
      <c r="H68" s="10"/>
      <c r="I68" s="10"/>
      <c r="J68" s="10"/>
      <c r="K68" s="21"/>
      <c r="O68" s="229"/>
      <c r="P68" s="230"/>
      <c r="Q68" s="230"/>
      <c r="R68" s="230"/>
      <c r="S68" s="230"/>
      <c r="T68" s="230"/>
      <c r="U68" s="230"/>
      <c r="V68" s="230"/>
      <c r="W68" s="230"/>
      <c r="X68" s="230"/>
      <c r="Y68" s="230"/>
      <c r="Z68" s="231"/>
    </row>
    <row r="69" spans="2:26" x14ac:dyDescent="0.25">
      <c r="B69" s="20"/>
      <c r="C69" s="10"/>
      <c r="D69" s="10"/>
      <c r="E69" s="10"/>
      <c r="F69" s="10"/>
      <c r="G69" s="10"/>
      <c r="H69" s="10"/>
      <c r="I69" s="10"/>
      <c r="J69" s="10"/>
      <c r="K69" s="21"/>
    </row>
    <row r="70" spans="2:26" x14ac:dyDescent="0.25">
      <c r="B70" s="20"/>
      <c r="C70" s="10"/>
      <c r="D70" s="10"/>
      <c r="E70" s="10"/>
      <c r="F70" s="10"/>
      <c r="G70" s="10"/>
      <c r="H70" s="10"/>
      <c r="I70" s="10"/>
      <c r="J70" s="10"/>
      <c r="K70" s="21"/>
    </row>
    <row r="71" spans="2:26" x14ac:dyDescent="0.25">
      <c r="B71" s="20"/>
      <c r="C71" s="10"/>
      <c r="D71" s="10"/>
      <c r="E71" s="10"/>
      <c r="F71" s="10"/>
      <c r="G71" s="10"/>
      <c r="H71" s="10"/>
      <c r="I71" s="10"/>
      <c r="J71" s="10"/>
      <c r="K71" s="21"/>
    </row>
    <row r="72" spans="2:26" x14ac:dyDescent="0.25">
      <c r="B72" s="20"/>
      <c r="C72" s="10"/>
      <c r="D72" s="10"/>
      <c r="E72" s="10"/>
      <c r="F72" s="10"/>
      <c r="G72" s="10"/>
      <c r="H72" s="10"/>
      <c r="I72" s="10"/>
      <c r="J72" s="10"/>
      <c r="K72" s="21"/>
    </row>
    <row r="73" spans="2:26" x14ac:dyDescent="0.25">
      <c r="B73" s="20"/>
      <c r="C73" s="10"/>
      <c r="D73" s="10"/>
      <c r="E73" s="10"/>
      <c r="F73" s="10"/>
      <c r="G73" s="10"/>
      <c r="H73" s="10"/>
      <c r="I73" s="10"/>
      <c r="J73" s="10"/>
      <c r="K73" s="21"/>
    </row>
    <row r="74" spans="2:26" x14ac:dyDescent="0.25">
      <c r="B74" s="20"/>
      <c r="C74" s="10"/>
      <c r="D74" s="10"/>
      <c r="E74" s="10"/>
      <c r="F74" s="10"/>
      <c r="G74" s="10"/>
      <c r="H74" s="10"/>
      <c r="I74" s="10"/>
      <c r="J74" s="10"/>
      <c r="K74" s="21"/>
    </row>
    <row r="75" spans="2:26" x14ac:dyDescent="0.25">
      <c r="B75" s="20"/>
      <c r="C75" s="10"/>
      <c r="D75" s="10"/>
      <c r="E75" s="10"/>
      <c r="F75" s="10"/>
      <c r="G75" s="10"/>
      <c r="H75" s="10"/>
      <c r="I75" s="10"/>
      <c r="J75" s="10"/>
      <c r="K75" s="21"/>
    </row>
    <row r="76" spans="2:26" x14ac:dyDescent="0.25">
      <c r="B76" s="20"/>
      <c r="C76" s="10"/>
      <c r="D76" s="10"/>
      <c r="E76" s="10"/>
      <c r="F76" s="10"/>
      <c r="G76" s="10"/>
      <c r="H76" s="10"/>
      <c r="I76" s="10"/>
      <c r="J76" s="10"/>
      <c r="K76" s="21"/>
    </row>
    <row r="77" spans="2:26" x14ac:dyDescent="0.25">
      <c r="B77" s="20"/>
      <c r="C77" s="10"/>
      <c r="D77" s="10"/>
      <c r="E77" s="10"/>
      <c r="F77" s="10"/>
      <c r="G77" s="10"/>
      <c r="H77" s="10"/>
      <c r="I77" s="10"/>
      <c r="J77" s="10"/>
      <c r="K77" s="21"/>
    </row>
    <row r="78" spans="2:26" x14ac:dyDescent="0.25">
      <c r="B78" s="20"/>
      <c r="C78" s="10"/>
      <c r="D78" s="10"/>
      <c r="E78" s="10"/>
      <c r="F78" s="10"/>
      <c r="G78" s="10"/>
      <c r="H78" s="10"/>
      <c r="I78" s="10"/>
      <c r="J78" s="10"/>
      <c r="K78" s="21"/>
    </row>
    <row r="79" spans="2:26" x14ac:dyDescent="0.25">
      <c r="B79" s="20"/>
      <c r="C79" s="10"/>
      <c r="D79" s="10"/>
      <c r="E79" s="10"/>
      <c r="F79" s="10"/>
      <c r="G79" s="10"/>
      <c r="H79" s="10"/>
      <c r="I79" s="10"/>
      <c r="J79" s="10"/>
      <c r="K79" s="21"/>
    </row>
    <row r="80" spans="2:26" x14ac:dyDescent="0.25">
      <c r="B80" s="20"/>
      <c r="C80" s="10"/>
      <c r="D80" s="10"/>
      <c r="E80" s="10"/>
      <c r="F80" s="10"/>
      <c r="G80" s="10"/>
      <c r="H80" s="10"/>
      <c r="I80" s="10"/>
      <c r="J80" s="10"/>
      <c r="K80" s="21"/>
    </row>
    <row r="81" spans="2:11" x14ac:dyDescent="0.25">
      <c r="B81" s="20"/>
      <c r="C81" s="10"/>
      <c r="D81" s="10"/>
      <c r="E81" s="10"/>
      <c r="F81" s="10"/>
      <c r="G81" s="10"/>
      <c r="H81" s="10"/>
      <c r="I81" s="10"/>
      <c r="J81" s="10"/>
      <c r="K81" s="21"/>
    </row>
    <row r="82" spans="2:11" x14ac:dyDescent="0.25">
      <c r="B82" s="20"/>
      <c r="C82" s="10"/>
      <c r="D82" s="10"/>
      <c r="E82" s="10"/>
      <c r="F82" s="10"/>
      <c r="G82" s="10"/>
      <c r="H82" s="10"/>
      <c r="I82" s="10"/>
      <c r="J82" s="10"/>
      <c r="K82" s="21"/>
    </row>
    <row r="83" spans="2:11" x14ac:dyDescent="0.25">
      <c r="B83" s="20"/>
      <c r="C83" s="10"/>
      <c r="D83" s="10"/>
      <c r="E83" s="10"/>
      <c r="F83" s="10"/>
      <c r="G83" s="10"/>
      <c r="H83" s="10"/>
      <c r="I83" s="10"/>
      <c r="J83" s="10"/>
      <c r="K83" s="21"/>
    </row>
    <row r="84" spans="2:11" x14ac:dyDescent="0.25">
      <c r="B84" s="20"/>
      <c r="C84" s="10"/>
      <c r="D84" s="10"/>
      <c r="E84" s="10"/>
      <c r="F84" s="10"/>
      <c r="G84" s="10"/>
      <c r="H84" s="10"/>
      <c r="I84" s="10"/>
      <c r="J84" s="10"/>
      <c r="K84" s="21"/>
    </row>
    <row r="85" spans="2:11" x14ac:dyDescent="0.25">
      <c r="B85" s="20"/>
      <c r="C85" s="10"/>
      <c r="D85" s="10"/>
      <c r="E85" s="10"/>
      <c r="F85" s="10"/>
      <c r="G85" s="10"/>
      <c r="H85" s="10"/>
      <c r="I85" s="10"/>
      <c r="J85" s="10"/>
      <c r="K85" s="21"/>
    </row>
    <row r="86" spans="2:11" x14ac:dyDescent="0.25">
      <c r="B86" s="20"/>
      <c r="C86" s="10"/>
      <c r="D86" s="10"/>
      <c r="E86" s="10"/>
      <c r="F86" s="10"/>
      <c r="G86" s="10"/>
      <c r="H86" s="10"/>
      <c r="I86" s="10"/>
      <c r="J86" s="10"/>
      <c r="K86" s="21"/>
    </row>
    <row r="87" spans="2:11" x14ac:dyDescent="0.25">
      <c r="B87" s="20"/>
      <c r="C87" s="10"/>
      <c r="D87" s="10"/>
      <c r="E87" s="10"/>
      <c r="F87" s="10"/>
      <c r="G87" s="10"/>
      <c r="H87" s="10"/>
      <c r="I87" s="10"/>
      <c r="J87" s="10"/>
      <c r="K87" s="21"/>
    </row>
    <row r="88" spans="2:11" x14ac:dyDescent="0.25">
      <c r="B88" s="20"/>
      <c r="C88" s="10"/>
      <c r="D88" s="10"/>
      <c r="E88" s="10"/>
      <c r="F88" s="10"/>
      <c r="G88" s="10"/>
      <c r="H88" s="10"/>
      <c r="I88" s="10"/>
      <c r="J88" s="10"/>
      <c r="K88" s="21"/>
    </row>
    <row r="89" spans="2:11" x14ac:dyDescent="0.25">
      <c r="B89" s="20"/>
      <c r="C89" s="10"/>
      <c r="D89" s="10"/>
      <c r="E89" s="10"/>
      <c r="F89" s="10"/>
      <c r="G89" s="10"/>
      <c r="H89" s="10"/>
      <c r="I89" s="10"/>
      <c r="J89" s="10"/>
      <c r="K89" s="21"/>
    </row>
    <row r="90" spans="2:11" x14ac:dyDescent="0.25">
      <c r="B90" s="20"/>
      <c r="C90" s="10"/>
      <c r="D90" s="10"/>
      <c r="E90" s="10"/>
      <c r="F90" s="10"/>
      <c r="G90" s="10"/>
      <c r="H90" s="10"/>
      <c r="I90" s="10"/>
      <c r="J90" s="10"/>
      <c r="K90" s="21"/>
    </row>
    <row r="91" spans="2:11" x14ac:dyDescent="0.25">
      <c r="B91" s="20"/>
      <c r="C91" s="10"/>
      <c r="D91" s="10"/>
      <c r="E91" s="10"/>
      <c r="F91" s="10"/>
      <c r="G91" s="10"/>
      <c r="H91" s="10"/>
      <c r="I91" s="10"/>
      <c r="J91" s="10"/>
      <c r="K91" s="21"/>
    </row>
    <row r="92" spans="2:11" x14ac:dyDescent="0.25">
      <c r="B92" s="20"/>
      <c r="C92" s="10"/>
      <c r="D92" s="10"/>
      <c r="E92" s="10"/>
      <c r="F92" s="10"/>
      <c r="G92" s="10"/>
      <c r="H92" s="10"/>
      <c r="I92" s="10"/>
      <c r="J92" s="10"/>
      <c r="K92" s="21"/>
    </row>
    <row r="93" spans="2:11" x14ac:dyDescent="0.25">
      <c r="B93" s="20"/>
      <c r="C93" s="10"/>
      <c r="D93" s="10"/>
      <c r="E93" s="10"/>
      <c r="F93" s="10"/>
      <c r="G93" s="10"/>
      <c r="H93" s="10"/>
      <c r="I93" s="10"/>
      <c r="J93" s="10"/>
      <c r="K93" s="21"/>
    </row>
    <row r="94" spans="2:11" x14ac:dyDescent="0.25">
      <c r="B94" s="20"/>
      <c r="C94" s="10"/>
      <c r="D94" s="10"/>
      <c r="E94" s="10"/>
      <c r="F94" s="10"/>
      <c r="G94" s="10"/>
      <c r="H94" s="10"/>
      <c r="I94" s="10"/>
      <c r="J94" s="10"/>
      <c r="K94" s="21"/>
    </row>
    <row r="95" spans="2:11" x14ac:dyDescent="0.25">
      <c r="B95" s="20"/>
      <c r="C95" s="10"/>
      <c r="D95" s="10"/>
      <c r="E95" s="10"/>
      <c r="F95" s="10"/>
      <c r="G95" s="10"/>
      <c r="H95" s="10"/>
      <c r="I95" s="10"/>
      <c r="J95" s="10"/>
      <c r="K95" s="21"/>
    </row>
    <row r="96" spans="2:11" x14ac:dyDescent="0.25">
      <c r="B96" s="20"/>
      <c r="C96" s="10"/>
      <c r="D96" s="10"/>
      <c r="E96" s="10"/>
      <c r="F96" s="10"/>
      <c r="G96" s="10"/>
      <c r="H96" s="10"/>
      <c r="I96" s="10"/>
      <c r="J96" s="10"/>
      <c r="K96" s="21"/>
    </row>
    <row r="97" spans="2:46" x14ac:dyDescent="0.25">
      <c r="B97" s="20"/>
      <c r="C97" s="10"/>
      <c r="D97" s="10"/>
      <c r="E97" s="10"/>
      <c r="F97" s="10"/>
      <c r="G97" s="10"/>
      <c r="H97" s="10"/>
      <c r="I97" s="10"/>
      <c r="J97" s="10"/>
      <c r="K97" s="21"/>
    </row>
    <row r="98" spans="2:46" x14ac:dyDescent="0.25">
      <c r="B98" s="20"/>
      <c r="C98" s="10"/>
      <c r="D98" s="10"/>
      <c r="E98" s="10"/>
      <c r="F98" s="10"/>
      <c r="G98" s="10"/>
      <c r="H98" s="10"/>
      <c r="I98" s="10"/>
      <c r="J98" s="10"/>
      <c r="K98" s="21"/>
    </row>
    <row r="99" spans="2:46" x14ac:dyDescent="0.25">
      <c r="B99" s="22"/>
      <c r="C99" s="23"/>
      <c r="D99" s="23"/>
      <c r="E99" s="23"/>
      <c r="F99" s="23"/>
      <c r="G99" s="23"/>
      <c r="H99" s="23"/>
      <c r="I99" s="23"/>
      <c r="J99" s="23"/>
      <c r="K99" s="24"/>
    </row>
    <row r="100" spans="2:46" ht="15.75" thickBot="1" x14ac:dyDescent="0.3"/>
    <row r="101" spans="2:46" ht="15.75" thickBot="1" x14ac:dyDescent="0.3">
      <c r="AP101" s="233" t="s">
        <v>212</v>
      </c>
      <c r="AQ101" s="234"/>
      <c r="AS101" s="282" t="s">
        <v>213</v>
      </c>
      <c r="AT101" s="283"/>
    </row>
    <row r="102" spans="2:46" x14ac:dyDescent="0.25">
      <c r="B102" s="9" t="s">
        <v>210</v>
      </c>
      <c r="V102" s="9" t="s">
        <v>211</v>
      </c>
    </row>
    <row r="103" spans="2:46" x14ac:dyDescent="0.25">
      <c r="B103" s="200" t="s">
        <v>25</v>
      </c>
      <c r="C103" s="200" t="s">
        <v>5</v>
      </c>
      <c r="D103" s="200" t="s">
        <v>192</v>
      </c>
      <c r="E103" s="200" t="s">
        <v>26</v>
      </c>
      <c r="F103" s="200" t="s">
        <v>27</v>
      </c>
      <c r="G103" s="200" t="s">
        <v>28</v>
      </c>
      <c r="H103" s="200" t="s">
        <v>29</v>
      </c>
      <c r="I103" s="200" t="s">
        <v>30</v>
      </c>
      <c r="J103" s="200" t="s">
        <v>16</v>
      </c>
      <c r="K103" s="200" t="s">
        <v>17</v>
      </c>
      <c r="L103" s="200" t="s">
        <v>193</v>
      </c>
      <c r="M103" s="200" t="s">
        <v>194</v>
      </c>
      <c r="N103" s="200" t="s">
        <v>18</v>
      </c>
      <c r="O103" s="200" t="s">
        <v>195</v>
      </c>
      <c r="P103" s="200" t="s">
        <v>196</v>
      </c>
      <c r="Q103" s="200" t="s">
        <v>197</v>
      </c>
      <c r="R103" s="200" t="s">
        <v>198</v>
      </c>
      <c r="S103" s="200" t="s">
        <v>199</v>
      </c>
      <c r="T103" s="200" t="s">
        <v>200</v>
      </c>
      <c r="V103" s="200" t="s">
        <v>25</v>
      </c>
      <c r="W103" s="200" t="s">
        <v>5</v>
      </c>
      <c r="X103" s="200" t="s">
        <v>192</v>
      </c>
      <c r="Y103" s="200" t="s">
        <v>26</v>
      </c>
      <c r="Z103" s="200" t="s">
        <v>27</v>
      </c>
      <c r="AA103" s="200" t="s">
        <v>28</v>
      </c>
      <c r="AB103" s="200" t="s">
        <v>29</v>
      </c>
      <c r="AC103" s="200" t="s">
        <v>30</v>
      </c>
      <c r="AD103" s="200" t="s">
        <v>16</v>
      </c>
      <c r="AE103" s="200" t="s">
        <v>17</v>
      </c>
      <c r="AF103" s="200" t="s">
        <v>193</v>
      </c>
      <c r="AG103" s="200" t="s">
        <v>194</v>
      </c>
      <c r="AH103" s="200" t="s">
        <v>18</v>
      </c>
      <c r="AI103" s="200" t="s">
        <v>195</v>
      </c>
      <c r="AJ103" s="200" t="s">
        <v>196</v>
      </c>
      <c r="AK103" s="200" t="s">
        <v>197</v>
      </c>
      <c r="AL103" s="200" t="s">
        <v>198</v>
      </c>
      <c r="AM103" s="200" t="s">
        <v>199</v>
      </c>
      <c r="AN103" s="200" t="s">
        <v>200</v>
      </c>
      <c r="AP103" s="200" t="s">
        <v>184</v>
      </c>
      <c r="AQ103" s="200" t="s">
        <v>18</v>
      </c>
      <c r="AS103" s="236" t="s">
        <v>184</v>
      </c>
      <c r="AT103" s="200" t="s">
        <v>18</v>
      </c>
    </row>
    <row r="104" spans="2:46" x14ac:dyDescent="0.25">
      <c r="B104" s="174">
        <v>1</v>
      </c>
      <c r="C104" s="174" t="s">
        <v>155</v>
      </c>
      <c r="D104" s="174" t="s">
        <v>201</v>
      </c>
      <c r="E104" s="174" t="s">
        <v>202</v>
      </c>
      <c r="F104" s="174" t="s">
        <v>32</v>
      </c>
      <c r="G104" s="174">
        <v>1</v>
      </c>
      <c r="H104" s="174">
        <v>6700</v>
      </c>
      <c r="I104" s="174">
        <v>6702.5</v>
      </c>
      <c r="J104" s="199">
        <v>36924.541666666664</v>
      </c>
      <c r="K104" s="199">
        <v>36924.552083333336</v>
      </c>
      <c r="L104" s="174" t="s">
        <v>203</v>
      </c>
      <c r="M104" s="174" t="s">
        <v>204</v>
      </c>
      <c r="N104" s="174">
        <v>-87.5</v>
      </c>
      <c r="O104" s="174">
        <v>-87.5</v>
      </c>
      <c r="P104" s="174">
        <v>25</v>
      </c>
      <c r="Q104" s="174">
        <v>287.5</v>
      </c>
      <c r="R104" s="174">
        <v>25</v>
      </c>
      <c r="S104" s="174">
        <v>112.5</v>
      </c>
      <c r="T104" s="174">
        <v>2</v>
      </c>
      <c r="V104" s="174">
        <v>1</v>
      </c>
      <c r="W104" s="174" t="s">
        <v>155</v>
      </c>
      <c r="X104" s="174" t="s">
        <v>201</v>
      </c>
      <c r="Y104" s="174" t="s">
        <v>202</v>
      </c>
      <c r="Z104" s="174" t="s">
        <v>32</v>
      </c>
      <c r="AA104" s="174">
        <v>1</v>
      </c>
      <c r="AB104" s="174">
        <v>5678.5</v>
      </c>
      <c r="AC104" s="174">
        <v>5698</v>
      </c>
      <c r="AD104" s="199">
        <v>40212.697916666664</v>
      </c>
      <c r="AE104" s="199">
        <v>40212.8125</v>
      </c>
      <c r="AF104" s="174" t="s">
        <v>203</v>
      </c>
      <c r="AG104" s="174" t="s">
        <v>204</v>
      </c>
      <c r="AH104" s="174">
        <v>-512.5</v>
      </c>
      <c r="AI104" s="174">
        <v>-512.5</v>
      </c>
      <c r="AJ104" s="174">
        <v>25</v>
      </c>
      <c r="AK104" s="174">
        <v>575</v>
      </c>
      <c r="AL104" s="174">
        <v>550</v>
      </c>
      <c r="AM104" s="174">
        <v>1062.5</v>
      </c>
      <c r="AN104" s="174">
        <v>12</v>
      </c>
      <c r="AP104" s="199">
        <v>36924</v>
      </c>
      <c r="AQ104" s="174">
        <v>-87.5</v>
      </c>
      <c r="AS104" s="238">
        <v>36924</v>
      </c>
      <c r="AT104" s="116">
        <v>137.5</v>
      </c>
    </row>
    <row r="105" spans="2:46" x14ac:dyDescent="0.25">
      <c r="B105" s="174">
        <v>2</v>
      </c>
      <c r="C105" s="174" t="s">
        <v>155</v>
      </c>
      <c r="D105" s="174" t="s">
        <v>201</v>
      </c>
      <c r="E105" s="174" t="s">
        <v>202</v>
      </c>
      <c r="F105" s="174" t="s">
        <v>32</v>
      </c>
      <c r="G105" s="174">
        <v>1</v>
      </c>
      <c r="H105" s="174">
        <v>6691.5</v>
      </c>
      <c r="I105" s="174">
        <v>6681.5</v>
      </c>
      <c r="J105" s="199">
        <v>36924.71875</v>
      </c>
      <c r="K105" s="199">
        <v>36928.395833333336</v>
      </c>
      <c r="L105" s="174" t="s">
        <v>203</v>
      </c>
      <c r="M105" s="174" t="s">
        <v>204</v>
      </c>
      <c r="N105" s="174">
        <v>225</v>
      </c>
      <c r="O105" s="174">
        <v>137.5</v>
      </c>
      <c r="P105" s="174">
        <v>25</v>
      </c>
      <c r="Q105" s="174">
        <v>37.5</v>
      </c>
      <c r="R105" s="174">
        <v>1525</v>
      </c>
      <c r="S105" s="174">
        <v>1300</v>
      </c>
      <c r="T105" s="174">
        <v>58</v>
      </c>
      <c r="V105" s="174">
        <v>2</v>
      </c>
      <c r="W105" s="174" t="s">
        <v>155</v>
      </c>
      <c r="X105" s="174" t="s">
        <v>201</v>
      </c>
      <c r="Y105" s="174" t="s">
        <v>202</v>
      </c>
      <c r="Z105" s="174" t="s">
        <v>32</v>
      </c>
      <c r="AA105" s="174">
        <v>1</v>
      </c>
      <c r="AB105" s="174">
        <v>5680</v>
      </c>
      <c r="AC105" s="174">
        <v>5493</v>
      </c>
      <c r="AD105" s="199">
        <v>40213.416666666664</v>
      </c>
      <c r="AE105" s="199">
        <v>40217.71875</v>
      </c>
      <c r="AF105" s="174" t="s">
        <v>203</v>
      </c>
      <c r="AG105" s="174" t="s">
        <v>204</v>
      </c>
      <c r="AH105" s="174">
        <v>4650</v>
      </c>
      <c r="AI105" s="174">
        <v>4137.5</v>
      </c>
      <c r="AJ105" s="174">
        <v>25</v>
      </c>
      <c r="AK105" s="174">
        <v>12.5</v>
      </c>
      <c r="AL105" s="174">
        <v>7325</v>
      </c>
      <c r="AM105" s="174">
        <v>2675</v>
      </c>
      <c r="AN105" s="174">
        <v>118</v>
      </c>
      <c r="AP105" s="199">
        <v>36924</v>
      </c>
      <c r="AQ105" s="174">
        <v>225</v>
      </c>
      <c r="AS105" s="238">
        <v>36928</v>
      </c>
      <c r="AT105" s="116">
        <v>-1150</v>
      </c>
    </row>
    <row r="106" spans="2:46" x14ac:dyDescent="0.25">
      <c r="B106" s="174">
        <v>3</v>
      </c>
      <c r="C106" s="174" t="s">
        <v>155</v>
      </c>
      <c r="D106" s="174" t="s">
        <v>201</v>
      </c>
      <c r="E106" s="174" t="s">
        <v>202</v>
      </c>
      <c r="F106" s="174" t="s">
        <v>32</v>
      </c>
      <c r="G106" s="174">
        <v>1</v>
      </c>
      <c r="H106" s="174">
        <v>6661.5</v>
      </c>
      <c r="I106" s="174">
        <v>6673.5</v>
      </c>
      <c r="J106" s="199">
        <v>36928.4375</v>
      </c>
      <c r="K106" s="199">
        <v>36928.510416666664</v>
      </c>
      <c r="L106" s="174" t="s">
        <v>203</v>
      </c>
      <c r="M106" s="174" t="s">
        <v>204</v>
      </c>
      <c r="N106" s="174">
        <v>-325</v>
      </c>
      <c r="O106" s="174">
        <v>-187.5</v>
      </c>
      <c r="P106" s="174">
        <v>25</v>
      </c>
      <c r="Q106" s="174">
        <v>400</v>
      </c>
      <c r="R106" s="174">
        <v>237.5</v>
      </c>
      <c r="S106" s="174">
        <v>562.5</v>
      </c>
      <c r="T106" s="174">
        <v>8</v>
      </c>
      <c r="V106" s="174">
        <v>3</v>
      </c>
      <c r="W106" s="174" t="s">
        <v>155</v>
      </c>
      <c r="X106" s="174" t="s">
        <v>201</v>
      </c>
      <c r="Y106" s="174" t="s">
        <v>202</v>
      </c>
      <c r="Z106" s="174" t="s">
        <v>32</v>
      </c>
      <c r="AA106" s="174">
        <v>1</v>
      </c>
      <c r="AB106" s="174">
        <v>5526.5</v>
      </c>
      <c r="AC106" s="174">
        <v>5539</v>
      </c>
      <c r="AD106" s="199">
        <v>40225.5625</v>
      </c>
      <c r="AE106" s="199">
        <v>40225.635416666664</v>
      </c>
      <c r="AF106" s="174" t="s">
        <v>203</v>
      </c>
      <c r="AG106" s="174" t="s">
        <v>204</v>
      </c>
      <c r="AH106" s="174">
        <v>-337.5</v>
      </c>
      <c r="AI106" s="174">
        <v>3800</v>
      </c>
      <c r="AJ106" s="174">
        <v>25</v>
      </c>
      <c r="AK106" s="174">
        <v>400</v>
      </c>
      <c r="AL106" s="174">
        <v>687.5</v>
      </c>
      <c r="AM106" s="174">
        <v>1025</v>
      </c>
      <c r="AN106" s="174">
        <v>8</v>
      </c>
      <c r="AP106" s="199">
        <v>36928</v>
      </c>
      <c r="AQ106" s="174">
        <v>-325</v>
      </c>
      <c r="AS106" s="238">
        <v>36929</v>
      </c>
      <c r="AT106" s="116">
        <v>425</v>
      </c>
    </row>
    <row r="107" spans="2:46" x14ac:dyDescent="0.25">
      <c r="B107" s="174">
        <v>4</v>
      </c>
      <c r="C107" s="174" t="s">
        <v>155</v>
      </c>
      <c r="D107" s="174" t="s">
        <v>201</v>
      </c>
      <c r="E107" s="174" t="s">
        <v>202</v>
      </c>
      <c r="F107" s="174" t="s">
        <v>31</v>
      </c>
      <c r="G107" s="174">
        <v>1</v>
      </c>
      <c r="H107" s="174">
        <v>6704</v>
      </c>
      <c r="I107" s="174">
        <v>6672</v>
      </c>
      <c r="J107" s="199">
        <v>36928.697916666664</v>
      </c>
      <c r="K107" s="199">
        <v>36929.385416666664</v>
      </c>
      <c r="L107" s="174" t="s">
        <v>205</v>
      </c>
      <c r="M107" s="174" t="s">
        <v>206</v>
      </c>
      <c r="N107" s="174">
        <v>-825</v>
      </c>
      <c r="O107" s="174">
        <v>-1012.5</v>
      </c>
      <c r="P107" s="174">
        <v>25</v>
      </c>
      <c r="Q107" s="174">
        <v>800</v>
      </c>
      <c r="R107" s="174">
        <v>500</v>
      </c>
      <c r="S107" s="174">
        <v>1325</v>
      </c>
      <c r="T107" s="174">
        <v>15</v>
      </c>
      <c r="V107" s="174">
        <v>4</v>
      </c>
      <c r="W107" s="174" t="s">
        <v>155</v>
      </c>
      <c r="X107" s="174" t="s">
        <v>201</v>
      </c>
      <c r="Y107" s="174" t="s">
        <v>202</v>
      </c>
      <c r="Z107" s="174" t="s">
        <v>31</v>
      </c>
      <c r="AA107" s="174">
        <v>1</v>
      </c>
      <c r="AB107" s="174">
        <v>5593</v>
      </c>
      <c r="AC107" s="174">
        <v>5644.5</v>
      </c>
      <c r="AD107" s="199">
        <v>40225.739583333336</v>
      </c>
      <c r="AE107" s="199">
        <v>40228.395833333336</v>
      </c>
      <c r="AF107" s="174" t="s">
        <v>205</v>
      </c>
      <c r="AG107" s="174" t="s">
        <v>207</v>
      </c>
      <c r="AH107" s="174">
        <v>1262.5</v>
      </c>
      <c r="AI107" s="174">
        <v>5062.5</v>
      </c>
      <c r="AJ107" s="174">
        <v>25</v>
      </c>
      <c r="AK107" s="174">
        <v>112.5</v>
      </c>
      <c r="AL107" s="174">
        <v>2512.5</v>
      </c>
      <c r="AM107" s="174">
        <v>1250</v>
      </c>
      <c r="AN107" s="174">
        <v>100</v>
      </c>
      <c r="AP107" s="199">
        <v>36928</v>
      </c>
      <c r="AQ107" s="174">
        <v>-825</v>
      </c>
      <c r="AS107" s="238">
        <v>36957</v>
      </c>
      <c r="AT107" s="116">
        <v>-362.5</v>
      </c>
    </row>
    <row r="108" spans="2:46" x14ac:dyDescent="0.25">
      <c r="B108" s="174">
        <v>5</v>
      </c>
      <c r="C108" s="174" t="s">
        <v>155</v>
      </c>
      <c r="D108" s="174" t="s">
        <v>201</v>
      </c>
      <c r="E108" s="174" t="s">
        <v>202</v>
      </c>
      <c r="F108" s="174" t="s">
        <v>32</v>
      </c>
      <c r="G108" s="174">
        <v>1</v>
      </c>
      <c r="H108" s="174">
        <v>6676</v>
      </c>
      <c r="I108" s="174">
        <v>6658</v>
      </c>
      <c r="J108" s="199">
        <v>36929.395833333336</v>
      </c>
      <c r="K108" s="199">
        <v>36930.4375</v>
      </c>
      <c r="L108" s="174" t="s">
        <v>203</v>
      </c>
      <c r="M108" s="174" t="s">
        <v>204</v>
      </c>
      <c r="N108" s="174">
        <v>425</v>
      </c>
      <c r="O108" s="174">
        <v>-587.5</v>
      </c>
      <c r="P108" s="174">
        <v>25</v>
      </c>
      <c r="Q108" s="174">
        <v>87.5</v>
      </c>
      <c r="R108" s="174">
        <v>1587.5</v>
      </c>
      <c r="S108" s="174">
        <v>1162.5</v>
      </c>
      <c r="T108" s="174">
        <v>49</v>
      </c>
      <c r="V108" s="174">
        <v>5</v>
      </c>
      <c r="W108" s="174" t="s">
        <v>155</v>
      </c>
      <c r="X108" s="174" t="s">
        <v>201</v>
      </c>
      <c r="Y108" s="174" t="s">
        <v>202</v>
      </c>
      <c r="Z108" s="174" t="s">
        <v>32</v>
      </c>
      <c r="AA108" s="174">
        <v>1</v>
      </c>
      <c r="AB108" s="174">
        <v>5592.5</v>
      </c>
      <c r="AC108" s="174">
        <v>5615.5797652634883</v>
      </c>
      <c r="AD108" s="199">
        <v>40233.6875</v>
      </c>
      <c r="AE108" s="199">
        <v>40233.697916666664</v>
      </c>
      <c r="AF108" s="174" t="s">
        <v>203</v>
      </c>
      <c r="AG108" s="174" t="s">
        <v>206</v>
      </c>
      <c r="AH108" s="174">
        <v>-601.99413158720745</v>
      </c>
      <c r="AI108" s="174">
        <v>4460.5058684127926</v>
      </c>
      <c r="AJ108" s="174">
        <v>25</v>
      </c>
      <c r="AK108" s="174">
        <v>576.99413158720745</v>
      </c>
      <c r="AL108" s="174">
        <v>350</v>
      </c>
      <c r="AM108" s="174">
        <v>951.99413158720745</v>
      </c>
      <c r="AN108" s="174">
        <v>2</v>
      </c>
      <c r="AP108" s="199">
        <v>36929</v>
      </c>
      <c r="AQ108" s="174">
        <v>425</v>
      </c>
      <c r="AS108" s="238">
        <v>36958</v>
      </c>
      <c r="AT108" s="116">
        <v>9925</v>
      </c>
    </row>
    <row r="109" spans="2:46" x14ac:dyDescent="0.25">
      <c r="B109" s="174">
        <v>6</v>
      </c>
      <c r="C109" s="174" t="s">
        <v>155</v>
      </c>
      <c r="D109" s="174" t="s">
        <v>201</v>
      </c>
      <c r="E109" s="174" t="s">
        <v>202</v>
      </c>
      <c r="F109" s="174" t="s">
        <v>31</v>
      </c>
      <c r="G109" s="174">
        <v>1</v>
      </c>
      <c r="H109" s="174">
        <v>6313.5</v>
      </c>
      <c r="I109" s="174">
        <v>6300</v>
      </c>
      <c r="J109" s="199">
        <v>36957.604166666664</v>
      </c>
      <c r="K109" s="199">
        <v>36957.760416666664</v>
      </c>
      <c r="L109" s="174" t="s">
        <v>205</v>
      </c>
      <c r="M109" s="174" t="s">
        <v>207</v>
      </c>
      <c r="N109" s="174">
        <v>-362.5</v>
      </c>
      <c r="O109" s="174">
        <v>-950</v>
      </c>
      <c r="P109" s="174">
        <v>25</v>
      </c>
      <c r="Q109" s="174">
        <v>350</v>
      </c>
      <c r="R109" s="174">
        <v>912.5</v>
      </c>
      <c r="S109" s="174">
        <v>1275</v>
      </c>
      <c r="T109" s="174">
        <v>16</v>
      </c>
      <c r="V109" s="174">
        <v>6</v>
      </c>
      <c r="W109" s="174" t="s">
        <v>155</v>
      </c>
      <c r="X109" s="174" t="s">
        <v>201</v>
      </c>
      <c r="Y109" s="174" t="s">
        <v>202</v>
      </c>
      <c r="Z109" s="174" t="s">
        <v>32</v>
      </c>
      <c r="AA109" s="174">
        <v>1</v>
      </c>
      <c r="AB109" s="174">
        <v>5588.5</v>
      </c>
      <c r="AC109" s="174">
        <v>5618</v>
      </c>
      <c r="AD109" s="199">
        <v>40234.395833333336</v>
      </c>
      <c r="AE109" s="199">
        <v>40234.416666666664</v>
      </c>
      <c r="AF109" s="174" t="s">
        <v>203</v>
      </c>
      <c r="AG109" s="174" t="s">
        <v>206</v>
      </c>
      <c r="AH109" s="174">
        <v>-762.5</v>
      </c>
      <c r="AI109" s="174">
        <v>3698.0058684127926</v>
      </c>
      <c r="AJ109" s="174">
        <v>25</v>
      </c>
      <c r="AK109" s="174">
        <v>737.5</v>
      </c>
      <c r="AL109" s="174">
        <v>0</v>
      </c>
      <c r="AM109" s="174">
        <v>0</v>
      </c>
      <c r="AN109" s="174">
        <v>3</v>
      </c>
      <c r="AP109" s="199">
        <v>36957</v>
      </c>
      <c r="AQ109" s="174">
        <v>-362.5</v>
      </c>
      <c r="AS109" s="238">
        <v>36978</v>
      </c>
      <c r="AT109" s="116">
        <v>-1975</v>
      </c>
    </row>
    <row r="110" spans="2:46" x14ac:dyDescent="0.25">
      <c r="B110" s="174">
        <v>7</v>
      </c>
      <c r="C110" s="174" t="s">
        <v>155</v>
      </c>
      <c r="D110" s="174" t="s">
        <v>201</v>
      </c>
      <c r="E110" s="174" t="s">
        <v>202</v>
      </c>
      <c r="F110" s="174" t="s">
        <v>32</v>
      </c>
      <c r="G110" s="174">
        <v>1</v>
      </c>
      <c r="H110" s="174">
        <v>6282.5</v>
      </c>
      <c r="I110" s="174">
        <v>6304</v>
      </c>
      <c r="J110" s="199">
        <v>36958.427083333336</v>
      </c>
      <c r="K110" s="199">
        <v>36958.447916666664</v>
      </c>
      <c r="L110" s="174" t="s">
        <v>203</v>
      </c>
      <c r="M110" s="174" t="s">
        <v>204</v>
      </c>
      <c r="N110" s="174">
        <v>-562.5</v>
      </c>
      <c r="O110" s="174">
        <v>-1512.5</v>
      </c>
      <c r="P110" s="174">
        <v>25</v>
      </c>
      <c r="Q110" s="174">
        <v>550</v>
      </c>
      <c r="R110" s="174">
        <v>0</v>
      </c>
      <c r="S110" s="174">
        <v>0</v>
      </c>
      <c r="T110" s="174">
        <v>3</v>
      </c>
      <c r="V110" s="174">
        <v>7</v>
      </c>
      <c r="W110" s="174" t="s">
        <v>155</v>
      </c>
      <c r="X110" s="174" t="s">
        <v>201</v>
      </c>
      <c r="Y110" s="174" t="s">
        <v>202</v>
      </c>
      <c r="Z110" s="174" t="s">
        <v>32</v>
      </c>
      <c r="AA110" s="174">
        <v>1</v>
      </c>
      <c r="AB110" s="174">
        <v>5614</v>
      </c>
      <c r="AC110" s="174">
        <v>5623.5</v>
      </c>
      <c r="AD110" s="199">
        <v>40234.447916666664</v>
      </c>
      <c r="AE110" s="199">
        <v>40234.458333333336</v>
      </c>
      <c r="AF110" s="174" t="s">
        <v>203</v>
      </c>
      <c r="AG110" s="174" t="s">
        <v>204</v>
      </c>
      <c r="AH110" s="174">
        <v>-262.5</v>
      </c>
      <c r="AI110" s="174">
        <v>3435.5058684127926</v>
      </c>
      <c r="AJ110" s="174">
        <v>25</v>
      </c>
      <c r="AK110" s="174">
        <v>337.5</v>
      </c>
      <c r="AL110" s="174">
        <v>87.5</v>
      </c>
      <c r="AM110" s="174">
        <v>350</v>
      </c>
      <c r="AN110" s="174">
        <v>2</v>
      </c>
      <c r="AP110" s="199">
        <v>36958</v>
      </c>
      <c r="AQ110" s="174">
        <v>-562.5</v>
      </c>
      <c r="AS110" s="238">
        <v>36979</v>
      </c>
      <c r="AT110" s="116">
        <v>-2200</v>
      </c>
    </row>
    <row r="111" spans="2:46" x14ac:dyDescent="0.25">
      <c r="B111" s="174">
        <v>8</v>
      </c>
      <c r="C111" s="174" t="s">
        <v>155</v>
      </c>
      <c r="D111" s="174" t="s">
        <v>201</v>
      </c>
      <c r="E111" s="174" t="s">
        <v>202</v>
      </c>
      <c r="F111" s="174" t="s">
        <v>31</v>
      </c>
      <c r="G111" s="174">
        <v>1</v>
      </c>
      <c r="H111" s="174">
        <v>6314</v>
      </c>
      <c r="I111" s="174">
        <v>6304</v>
      </c>
      <c r="J111" s="199">
        <v>36958.46875</v>
      </c>
      <c r="K111" s="199">
        <v>36958.604166666664</v>
      </c>
      <c r="L111" s="174" t="s">
        <v>205</v>
      </c>
      <c r="M111" s="174" t="s">
        <v>208</v>
      </c>
      <c r="N111" s="174">
        <v>-275</v>
      </c>
      <c r="O111" s="174">
        <v>-1787.5</v>
      </c>
      <c r="P111" s="174">
        <v>25</v>
      </c>
      <c r="Q111" s="174">
        <v>387.5</v>
      </c>
      <c r="R111" s="174">
        <v>775</v>
      </c>
      <c r="S111" s="174">
        <v>1050</v>
      </c>
      <c r="T111" s="174">
        <v>14</v>
      </c>
      <c r="V111" s="174">
        <v>8</v>
      </c>
      <c r="W111" s="174" t="s">
        <v>155</v>
      </c>
      <c r="X111" s="174" t="s">
        <v>201</v>
      </c>
      <c r="Y111" s="174" t="s">
        <v>202</v>
      </c>
      <c r="Z111" s="174" t="s">
        <v>31</v>
      </c>
      <c r="AA111" s="174">
        <v>1</v>
      </c>
      <c r="AB111" s="174">
        <v>5649.5</v>
      </c>
      <c r="AC111" s="174">
        <v>5626.5</v>
      </c>
      <c r="AD111" s="199">
        <v>40234.46875</v>
      </c>
      <c r="AE111" s="199">
        <v>40234.510416666664</v>
      </c>
      <c r="AF111" s="174" t="s">
        <v>205</v>
      </c>
      <c r="AG111" s="174" t="s">
        <v>207</v>
      </c>
      <c r="AH111" s="174">
        <v>-600</v>
      </c>
      <c r="AI111" s="174">
        <v>2835.5058684127926</v>
      </c>
      <c r="AJ111" s="174">
        <v>25</v>
      </c>
      <c r="AK111" s="174">
        <v>612.5</v>
      </c>
      <c r="AL111" s="174">
        <v>212.5</v>
      </c>
      <c r="AM111" s="174">
        <v>812.5</v>
      </c>
      <c r="AN111" s="174">
        <v>5</v>
      </c>
      <c r="AP111" s="199">
        <v>36958</v>
      </c>
      <c r="AQ111" s="174">
        <v>-275</v>
      </c>
      <c r="AS111" s="238">
        <v>36984</v>
      </c>
      <c r="AT111" s="116">
        <v>1287.5</v>
      </c>
    </row>
    <row r="112" spans="2:46" x14ac:dyDescent="0.25">
      <c r="B112" s="174">
        <v>9</v>
      </c>
      <c r="C112" s="174" t="s">
        <v>155</v>
      </c>
      <c r="D112" s="174" t="s">
        <v>201</v>
      </c>
      <c r="E112" s="174" t="s">
        <v>202</v>
      </c>
      <c r="F112" s="174" t="s">
        <v>32</v>
      </c>
      <c r="G112" s="174">
        <v>1</v>
      </c>
      <c r="H112" s="174">
        <v>6304</v>
      </c>
      <c r="I112" s="174">
        <v>5872.5</v>
      </c>
      <c r="J112" s="199">
        <v>36958.604166666664</v>
      </c>
      <c r="K112" s="199">
        <v>36965.416666666664</v>
      </c>
      <c r="L112" s="174" t="s">
        <v>203</v>
      </c>
      <c r="M112" s="174" t="s">
        <v>204</v>
      </c>
      <c r="N112" s="174">
        <v>10762.5</v>
      </c>
      <c r="O112" s="174">
        <v>8975</v>
      </c>
      <c r="P112" s="174">
        <v>25</v>
      </c>
      <c r="Q112" s="174">
        <v>75</v>
      </c>
      <c r="R112" s="174">
        <v>15975</v>
      </c>
      <c r="S112" s="174">
        <v>5212.5</v>
      </c>
      <c r="T112" s="174">
        <v>202</v>
      </c>
      <c r="V112" s="174">
        <v>9</v>
      </c>
      <c r="W112" s="174" t="s">
        <v>155</v>
      </c>
      <c r="X112" s="174" t="s">
        <v>201</v>
      </c>
      <c r="Y112" s="174" t="s">
        <v>202</v>
      </c>
      <c r="Z112" s="174" t="s">
        <v>32</v>
      </c>
      <c r="AA112" s="174">
        <v>1</v>
      </c>
      <c r="AB112" s="174">
        <v>5618.5</v>
      </c>
      <c r="AC112" s="174">
        <v>5586</v>
      </c>
      <c r="AD112" s="199">
        <v>40234.520833333336</v>
      </c>
      <c r="AE112" s="199">
        <v>40235.489583333336</v>
      </c>
      <c r="AF112" s="174" t="s">
        <v>203</v>
      </c>
      <c r="AG112" s="174" t="s">
        <v>204</v>
      </c>
      <c r="AH112" s="174">
        <v>787.5</v>
      </c>
      <c r="AI112" s="174">
        <v>3623.0058684127926</v>
      </c>
      <c r="AJ112" s="174">
        <v>25</v>
      </c>
      <c r="AK112" s="174">
        <v>225</v>
      </c>
      <c r="AL112" s="174">
        <v>2487.5</v>
      </c>
      <c r="AM112" s="174">
        <v>1700</v>
      </c>
      <c r="AN112" s="174">
        <v>42</v>
      </c>
      <c r="AP112" s="199">
        <v>36958</v>
      </c>
      <c r="AQ112" s="174">
        <v>10762.5</v>
      </c>
      <c r="AS112" s="238">
        <v>36987</v>
      </c>
      <c r="AT112" s="116">
        <v>-4112.5370844717054</v>
      </c>
    </row>
    <row r="113" spans="2:46" x14ac:dyDescent="0.25">
      <c r="B113" s="174">
        <v>10</v>
      </c>
      <c r="C113" s="174" t="s">
        <v>155</v>
      </c>
      <c r="D113" s="174" t="s">
        <v>201</v>
      </c>
      <c r="E113" s="174" t="s">
        <v>202</v>
      </c>
      <c r="F113" s="174" t="s">
        <v>31</v>
      </c>
      <c r="G113" s="174">
        <v>1</v>
      </c>
      <c r="H113" s="174">
        <v>5872</v>
      </c>
      <c r="I113" s="174">
        <v>5834.5</v>
      </c>
      <c r="J113" s="199">
        <v>36978.479166666664</v>
      </c>
      <c r="K113" s="199">
        <v>36978.65625</v>
      </c>
      <c r="L113" s="174" t="s">
        <v>205</v>
      </c>
      <c r="M113" s="174" t="s">
        <v>206</v>
      </c>
      <c r="N113" s="174">
        <v>-962.5</v>
      </c>
      <c r="O113" s="174">
        <v>8012.5</v>
      </c>
      <c r="P113" s="174">
        <v>25</v>
      </c>
      <c r="Q113" s="174">
        <v>937.5</v>
      </c>
      <c r="R113" s="174">
        <v>750</v>
      </c>
      <c r="S113" s="174">
        <v>1712.5</v>
      </c>
      <c r="T113" s="174">
        <v>18</v>
      </c>
      <c r="V113" s="174">
        <v>10</v>
      </c>
      <c r="W113" s="174" t="s">
        <v>155</v>
      </c>
      <c r="X113" s="174" t="s">
        <v>201</v>
      </c>
      <c r="Y113" s="174" t="s">
        <v>202</v>
      </c>
      <c r="Z113" s="174" t="s">
        <v>32</v>
      </c>
      <c r="AA113" s="174">
        <v>1</v>
      </c>
      <c r="AB113" s="174">
        <v>5575</v>
      </c>
      <c r="AC113" s="174">
        <v>5603.5</v>
      </c>
      <c r="AD113" s="199">
        <v>40235.53125</v>
      </c>
      <c r="AE113" s="199">
        <v>40235.697916666664</v>
      </c>
      <c r="AF113" s="174" t="s">
        <v>203</v>
      </c>
      <c r="AG113" s="174" t="s">
        <v>206</v>
      </c>
      <c r="AH113" s="174">
        <v>-737.5</v>
      </c>
      <c r="AI113" s="174">
        <v>2885.5058684127926</v>
      </c>
      <c r="AJ113" s="174">
        <v>25</v>
      </c>
      <c r="AK113" s="174">
        <v>712.5</v>
      </c>
      <c r="AL113" s="174">
        <v>1100</v>
      </c>
      <c r="AM113" s="174">
        <v>1837.5</v>
      </c>
      <c r="AN113" s="174">
        <v>17</v>
      </c>
      <c r="AP113" s="199">
        <v>36978</v>
      </c>
      <c r="AQ113" s="174">
        <v>-962.5</v>
      </c>
      <c r="AS113" s="238">
        <v>36990</v>
      </c>
      <c r="AT113" s="116">
        <v>2662.5</v>
      </c>
    </row>
    <row r="114" spans="2:46" x14ac:dyDescent="0.25">
      <c r="B114" s="174">
        <v>11</v>
      </c>
      <c r="C114" s="174" t="s">
        <v>155</v>
      </c>
      <c r="D114" s="174" t="s">
        <v>201</v>
      </c>
      <c r="E114" s="174" t="s">
        <v>202</v>
      </c>
      <c r="F114" s="174" t="s">
        <v>32</v>
      </c>
      <c r="G114" s="174">
        <v>1</v>
      </c>
      <c r="H114" s="174">
        <v>5826</v>
      </c>
      <c r="I114" s="174">
        <v>5836</v>
      </c>
      <c r="J114" s="199">
        <v>36978.6875</v>
      </c>
      <c r="K114" s="199">
        <v>36978.708333333336</v>
      </c>
      <c r="L114" s="174" t="s">
        <v>203</v>
      </c>
      <c r="M114" s="174" t="s">
        <v>204</v>
      </c>
      <c r="N114" s="174">
        <v>-275</v>
      </c>
      <c r="O114" s="174">
        <v>7737.5</v>
      </c>
      <c r="P114" s="174">
        <v>25</v>
      </c>
      <c r="Q114" s="174">
        <v>337.5</v>
      </c>
      <c r="R114" s="174">
        <v>437.5</v>
      </c>
      <c r="S114" s="174">
        <v>712.5</v>
      </c>
      <c r="T114" s="174">
        <v>3</v>
      </c>
      <c r="V114" s="174">
        <v>11</v>
      </c>
      <c r="W114" s="174" t="s">
        <v>155</v>
      </c>
      <c r="X114" s="174" t="s">
        <v>201</v>
      </c>
      <c r="Y114" s="174" t="s">
        <v>202</v>
      </c>
      <c r="Z114" s="174" t="s">
        <v>31</v>
      </c>
      <c r="AA114" s="174">
        <v>1</v>
      </c>
      <c r="AB114" s="174">
        <v>5692</v>
      </c>
      <c r="AC114" s="174">
        <v>5662</v>
      </c>
      <c r="AD114" s="199">
        <v>40238.395833333336</v>
      </c>
      <c r="AE114" s="199">
        <v>40238.53125</v>
      </c>
      <c r="AF114" s="174" t="s">
        <v>205</v>
      </c>
      <c r="AG114" s="174" t="s">
        <v>206</v>
      </c>
      <c r="AH114" s="174">
        <v>-775</v>
      </c>
      <c r="AI114" s="174">
        <v>2110.5058684127926</v>
      </c>
      <c r="AJ114" s="174">
        <v>25</v>
      </c>
      <c r="AK114" s="174">
        <v>750</v>
      </c>
      <c r="AL114" s="174">
        <v>112.5</v>
      </c>
      <c r="AM114" s="174">
        <v>887.5</v>
      </c>
      <c r="AN114" s="174">
        <v>14</v>
      </c>
      <c r="AP114" s="199">
        <v>36978</v>
      </c>
      <c r="AQ114" s="174">
        <v>-275</v>
      </c>
      <c r="AS114" s="238">
        <v>37015</v>
      </c>
      <c r="AT114" s="116">
        <v>-937.5</v>
      </c>
    </row>
    <row r="115" spans="2:46" x14ac:dyDescent="0.25">
      <c r="B115" s="174">
        <v>12</v>
      </c>
      <c r="C115" s="174" t="s">
        <v>155</v>
      </c>
      <c r="D115" s="174" t="s">
        <v>201</v>
      </c>
      <c r="E115" s="174" t="s">
        <v>202</v>
      </c>
      <c r="F115" s="174" t="s">
        <v>32</v>
      </c>
      <c r="G115" s="174">
        <v>1</v>
      </c>
      <c r="H115" s="174">
        <v>5819.5</v>
      </c>
      <c r="I115" s="174">
        <v>5838</v>
      </c>
      <c r="J115" s="199">
        <v>36978.71875</v>
      </c>
      <c r="K115" s="199">
        <v>36978.739583333336</v>
      </c>
      <c r="L115" s="174" t="s">
        <v>203</v>
      </c>
      <c r="M115" s="174" t="s">
        <v>204</v>
      </c>
      <c r="N115" s="174">
        <v>-487.5</v>
      </c>
      <c r="O115" s="174">
        <v>7250</v>
      </c>
      <c r="P115" s="174">
        <v>25</v>
      </c>
      <c r="Q115" s="174">
        <v>462.5</v>
      </c>
      <c r="R115" s="174">
        <v>550</v>
      </c>
      <c r="S115" s="174">
        <v>1037.5</v>
      </c>
      <c r="T115" s="174">
        <v>3</v>
      </c>
      <c r="V115" s="174">
        <v>12</v>
      </c>
      <c r="W115" s="174" t="s">
        <v>155</v>
      </c>
      <c r="X115" s="174" t="s">
        <v>201</v>
      </c>
      <c r="Y115" s="174" t="s">
        <v>202</v>
      </c>
      <c r="Z115" s="174" t="s">
        <v>31</v>
      </c>
      <c r="AA115" s="174">
        <v>1</v>
      </c>
      <c r="AB115" s="174">
        <v>5663</v>
      </c>
      <c r="AC115" s="174">
        <v>5779</v>
      </c>
      <c r="AD115" s="199">
        <v>40238.614583333336</v>
      </c>
      <c r="AE115" s="199">
        <v>40241.708333333336</v>
      </c>
      <c r="AF115" s="174" t="s">
        <v>205</v>
      </c>
      <c r="AG115" s="174" t="s">
        <v>207</v>
      </c>
      <c r="AH115" s="174">
        <v>2875</v>
      </c>
      <c r="AI115" s="174">
        <v>4985.5058684127926</v>
      </c>
      <c r="AJ115" s="174">
        <v>25</v>
      </c>
      <c r="AK115" s="174">
        <v>162.5</v>
      </c>
      <c r="AL115" s="174">
        <v>4175</v>
      </c>
      <c r="AM115" s="174">
        <v>1300</v>
      </c>
      <c r="AN115" s="174">
        <v>142</v>
      </c>
      <c r="AP115" s="199">
        <v>36978</v>
      </c>
      <c r="AQ115" s="174">
        <v>-487.5</v>
      </c>
      <c r="AS115" s="238">
        <v>37018</v>
      </c>
      <c r="AT115" s="116">
        <v>-875</v>
      </c>
    </row>
    <row r="116" spans="2:46" x14ac:dyDescent="0.25">
      <c r="B116" s="174">
        <v>13</v>
      </c>
      <c r="C116" s="174" t="s">
        <v>155</v>
      </c>
      <c r="D116" s="174" t="s">
        <v>201</v>
      </c>
      <c r="E116" s="174" t="s">
        <v>202</v>
      </c>
      <c r="F116" s="174" t="s">
        <v>32</v>
      </c>
      <c r="G116" s="174">
        <v>1</v>
      </c>
      <c r="H116" s="174">
        <v>5819</v>
      </c>
      <c r="I116" s="174">
        <v>5828</v>
      </c>
      <c r="J116" s="199">
        <v>36978.75</v>
      </c>
      <c r="K116" s="199">
        <v>36978.8125</v>
      </c>
      <c r="L116" s="174" t="s">
        <v>203</v>
      </c>
      <c r="M116" s="174" t="s">
        <v>204</v>
      </c>
      <c r="N116" s="174">
        <v>-250</v>
      </c>
      <c r="O116" s="174">
        <v>7000</v>
      </c>
      <c r="P116" s="174">
        <v>25</v>
      </c>
      <c r="Q116" s="174">
        <v>275</v>
      </c>
      <c r="R116" s="174">
        <v>450</v>
      </c>
      <c r="S116" s="174">
        <v>700</v>
      </c>
      <c r="T116" s="174">
        <v>7</v>
      </c>
      <c r="V116" s="174">
        <v>13</v>
      </c>
      <c r="W116" s="174" t="s">
        <v>155</v>
      </c>
      <c r="X116" s="174" t="s">
        <v>201</v>
      </c>
      <c r="Y116" s="174" t="s">
        <v>202</v>
      </c>
      <c r="Z116" s="174" t="s">
        <v>32</v>
      </c>
      <c r="AA116" s="174">
        <v>1</v>
      </c>
      <c r="AB116" s="174">
        <v>6182</v>
      </c>
      <c r="AC116" s="174">
        <v>6208</v>
      </c>
      <c r="AD116" s="199">
        <v>40287.395833333336</v>
      </c>
      <c r="AE116" s="199">
        <v>40288.385416666664</v>
      </c>
      <c r="AF116" s="174" t="s">
        <v>203</v>
      </c>
      <c r="AG116" s="174" t="s">
        <v>206</v>
      </c>
      <c r="AH116" s="174">
        <v>-675</v>
      </c>
      <c r="AI116" s="174">
        <v>4310.5058684127926</v>
      </c>
      <c r="AJ116" s="174">
        <v>25</v>
      </c>
      <c r="AK116" s="174">
        <v>650</v>
      </c>
      <c r="AL116" s="174">
        <v>975</v>
      </c>
      <c r="AM116" s="174">
        <v>1650</v>
      </c>
      <c r="AN116" s="174">
        <v>44</v>
      </c>
      <c r="AP116" s="199">
        <v>36978</v>
      </c>
      <c r="AQ116" s="174">
        <v>-250</v>
      </c>
      <c r="AS116" s="238">
        <v>37019</v>
      </c>
      <c r="AT116" s="116">
        <v>-875</v>
      </c>
    </row>
    <row r="117" spans="2:46" x14ac:dyDescent="0.25">
      <c r="B117" s="174">
        <v>14</v>
      </c>
      <c r="C117" s="174" t="s">
        <v>155</v>
      </c>
      <c r="D117" s="174" t="s">
        <v>201</v>
      </c>
      <c r="E117" s="174" t="s">
        <v>202</v>
      </c>
      <c r="F117" s="174" t="s">
        <v>32</v>
      </c>
      <c r="G117" s="174">
        <v>1</v>
      </c>
      <c r="H117" s="174">
        <v>5764</v>
      </c>
      <c r="I117" s="174">
        <v>5803.5</v>
      </c>
      <c r="J117" s="199">
        <v>36979.395833333336</v>
      </c>
      <c r="K117" s="199">
        <v>36979.489583333336</v>
      </c>
      <c r="L117" s="174" t="s">
        <v>203</v>
      </c>
      <c r="M117" s="174" t="s">
        <v>206</v>
      </c>
      <c r="N117" s="174">
        <v>-1012.5</v>
      </c>
      <c r="O117" s="174">
        <v>5987.5</v>
      </c>
      <c r="P117" s="174">
        <v>25</v>
      </c>
      <c r="Q117" s="174">
        <v>987.5</v>
      </c>
      <c r="R117" s="174">
        <v>887.5</v>
      </c>
      <c r="S117" s="174">
        <v>1900</v>
      </c>
      <c r="T117" s="174">
        <v>10</v>
      </c>
      <c r="V117" s="174">
        <v>14</v>
      </c>
      <c r="W117" s="174" t="s">
        <v>155</v>
      </c>
      <c r="X117" s="174" t="s">
        <v>201</v>
      </c>
      <c r="Y117" s="174" t="s">
        <v>202</v>
      </c>
      <c r="Z117" s="174" t="s">
        <v>31</v>
      </c>
      <c r="AA117" s="174">
        <v>1</v>
      </c>
      <c r="AB117" s="174">
        <v>6202.5</v>
      </c>
      <c r="AC117" s="174">
        <v>6193.5</v>
      </c>
      <c r="AD117" s="199">
        <v>40288.395833333336</v>
      </c>
      <c r="AE117" s="199">
        <v>40288.40625</v>
      </c>
      <c r="AF117" s="174" t="s">
        <v>205</v>
      </c>
      <c r="AG117" s="174" t="s">
        <v>207</v>
      </c>
      <c r="AH117" s="174">
        <v>-250</v>
      </c>
      <c r="AI117" s="174">
        <v>4060.5058684127926</v>
      </c>
      <c r="AJ117" s="174">
        <v>25</v>
      </c>
      <c r="AK117" s="174">
        <v>387.5</v>
      </c>
      <c r="AL117" s="174">
        <v>0</v>
      </c>
      <c r="AM117" s="174">
        <v>0</v>
      </c>
      <c r="AN117" s="174">
        <v>2</v>
      </c>
      <c r="AP117" s="199">
        <v>36979</v>
      </c>
      <c r="AQ117" s="174">
        <v>-1012.5</v>
      </c>
      <c r="AS117" s="238">
        <v>37020</v>
      </c>
      <c r="AT117" s="116">
        <v>-737.5</v>
      </c>
    </row>
    <row r="118" spans="2:46" x14ac:dyDescent="0.25">
      <c r="B118" s="174">
        <v>15</v>
      </c>
      <c r="C118" s="174" t="s">
        <v>155</v>
      </c>
      <c r="D118" s="174" t="s">
        <v>201</v>
      </c>
      <c r="E118" s="174" t="s">
        <v>202</v>
      </c>
      <c r="F118" s="174" t="s">
        <v>31</v>
      </c>
      <c r="G118" s="174">
        <v>1</v>
      </c>
      <c r="H118" s="174">
        <v>5851.5</v>
      </c>
      <c r="I118" s="174">
        <v>5827.5</v>
      </c>
      <c r="J118" s="199">
        <v>36979.53125</v>
      </c>
      <c r="K118" s="199">
        <v>36979.541666666664</v>
      </c>
      <c r="L118" s="174" t="s">
        <v>205</v>
      </c>
      <c r="M118" s="174" t="s">
        <v>207</v>
      </c>
      <c r="N118" s="174">
        <v>-625</v>
      </c>
      <c r="O118" s="174">
        <v>5362.5</v>
      </c>
      <c r="P118" s="174">
        <v>25</v>
      </c>
      <c r="Q118" s="174">
        <v>712.5</v>
      </c>
      <c r="R118" s="174">
        <v>12.5</v>
      </c>
      <c r="S118" s="174">
        <v>637.5</v>
      </c>
      <c r="T118" s="174">
        <v>2</v>
      </c>
      <c r="V118" s="174">
        <v>15</v>
      </c>
      <c r="W118" s="174" t="s">
        <v>155</v>
      </c>
      <c r="X118" s="174" t="s">
        <v>201</v>
      </c>
      <c r="Y118" s="174" t="s">
        <v>202</v>
      </c>
      <c r="Z118" s="174" t="s">
        <v>31</v>
      </c>
      <c r="AA118" s="174">
        <v>1</v>
      </c>
      <c r="AB118" s="174">
        <v>6205.5</v>
      </c>
      <c r="AC118" s="174">
        <v>6192</v>
      </c>
      <c r="AD118" s="199">
        <v>40288.427083333336</v>
      </c>
      <c r="AE118" s="199">
        <v>40288.458333333336</v>
      </c>
      <c r="AF118" s="174" t="s">
        <v>205</v>
      </c>
      <c r="AG118" s="174" t="s">
        <v>207</v>
      </c>
      <c r="AH118" s="174">
        <v>-362.5</v>
      </c>
      <c r="AI118" s="174">
        <v>3698.0058684127926</v>
      </c>
      <c r="AJ118" s="174">
        <v>25</v>
      </c>
      <c r="AK118" s="174">
        <v>637.5</v>
      </c>
      <c r="AL118" s="174">
        <v>100</v>
      </c>
      <c r="AM118" s="174">
        <v>462.5</v>
      </c>
      <c r="AN118" s="174">
        <v>4</v>
      </c>
      <c r="AP118" s="199">
        <v>36979</v>
      </c>
      <c r="AQ118" s="174">
        <v>-625</v>
      </c>
      <c r="AS118" s="238">
        <v>37021</v>
      </c>
      <c r="AT118" s="116">
        <v>1200</v>
      </c>
    </row>
    <row r="119" spans="2:46" x14ac:dyDescent="0.25">
      <c r="B119" s="174">
        <v>16</v>
      </c>
      <c r="C119" s="174" t="s">
        <v>155</v>
      </c>
      <c r="D119" s="174" t="s">
        <v>201</v>
      </c>
      <c r="E119" s="174" t="s">
        <v>202</v>
      </c>
      <c r="F119" s="174" t="s">
        <v>32</v>
      </c>
      <c r="G119" s="174">
        <v>1</v>
      </c>
      <c r="H119" s="174">
        <v>5795</v>
      </c>
      <c r="I119" s="174">
        <v>5811</v>
      </c>
      <c r="J119" s="199">
        <v>36979.583333333336</v>
      </c>
      <c r="K119" s="199">
        <v>36979.645833333336</v>
      </c>
      <c r="L119" s="174" t="s">
        <v>203</v>
      </c>
      <c r="M119" s="174" t="s">
        <v>204</v>
      </c>
      <c r="N119" s="174">
        <v>-425</v>
      </c>
      <c r="O119" s="174">
        <v>4937.5</v>
      </c>
      <c r="P119" s="174">
        <v>25</v>
      </c>
      <c r="Q119" s="174">
        <v>650</v>
      </c>
      <c r="R119" s="174">
        <v>775</v>
      </c>
      <c r="S119" s="174">
        <v>1200</v>
      </c>
      <c r="T119" s="174">
        <v>7</v>
      </c>
      <c r="V119" s="174">
        <v>16</v>
      </c>
      <c r="W119" s="174" t="s">
        <v>155</v>
      </c>
      <c r="X119" s="174" t="s">
        <v>201</v>
      </c>
      <c r="Y119" s="174" t="s">
        <v>202</v>
      </c>
      <c r="Z119" s="174" t="s">
        <v>31</v>
      </c>
      <c r="AA119" s="174">
        <v>1</v>
      </c>
      <c r="AB119" s="174">
        <v>6202.5</v>
      </c>
      <c r="AC119" s="174">
        <v>6245</v>
      </c>
      <c r="AD119" s="199">
        <v>40288.510416666664</v>
      </c>
      <c r="AE119" s="199">
        <v>40289.552083333336</v>
      </c>
      <c r="AF119" s="174" t="s">
        <v>205</v>
      </c>
      <c r="AG119" s="174" t="s">
        <v>207</v>
      </c>
      <c r="AH119" s="174">
        <v>1037.5</v>
      </c>
      <c r="AI119" s="174">
        <v>4735.5058684127926</v>
      </c>
      <c r="AJ119" s="174">
        <v>25</v>
      </c>
      <c r="AK119" s="174">
        <v>25</v>
      </c>
      <c r="AL119" s="174">
        <v>2087.5</v>
      </c>
      <c r="AM119" s="174">
        <v>1050</v>
      </c>
      <c r="AN119" s="174">
        <v>49</v>
      </c>
      <c r="AP119" s="199">
        <v>36979</v>
      </c>
      <c r="AQ119" s="174">
        <v>-425</v>
      </c>
      <c r="AS119" s="238">
        <v>37025</v>
      </c>
      <c r="AT119" s="116">
        <v>500</v>
      </c>
    </row>
    <row r="120" spans="2:46" x14ac:dyDescent="0.25">
      <c r="B120" s="174">
        <v>17</v>
      </c>
      <c r="C120" s="174" t="s">
        <v>155</v>
      </c>
      <c r="D120" s="174" t="s">
        <v>201</v>
      </c>
      <c r="E120" s="174" t="s">
        <v>202</v>
      </c>
      <c r="F120" s="174" t="s">
        <v>32</v>
      </c>
      <c r="G120" s="174">
        <v>1</v>
      </c>
      <c r="H120" s="174">
        <v>5795.5</v>
      </c>
      <c r="I120" s="174">
        <v>5810</v>
      </c>
      <c r="J120" s="199">
        <v>36979.708333333336</v>
      </c>
      <c r="K120" s="199">
        <v>36979.71875</v>
      </c>
      <c r="L120" s="174" t="s">
        <v>203</v>
      </c>
      <c r="M120" s="174" t="s">
        <v>204</v>
      </c>
      <c r="N120" s="174">
        <v>-387.5</v>
      </c>
      <c r="O120" s="174">
        <v>4550</v>
      </c>
      <c r="P120" s="174">
        <v>25</v>
      </c>
      <c r="Q120" s="174">
        <v>637.5</v>
      </c>
      <c r="R120" s="174">
        <v>137.5</v>
      </c>
      <c r="S120" s="174">
        <v>525</v>
      </c>
      <c r="T120" s="174">
        <v>2</v>
      </c>
      <c r="V120" s="174">
        <v>17</v>
      </c>
      <c r="W120" s="174" t="s">
        <v>155</v>
      </c>
      <c r="X120" s="174" t="s">
        <v>201</v>
      </c>
      <c r="Y120" s="174" t="s">
        <v>202</v>
      </c>
      <c r="Z120" s="174" t="s">
        <v>31</v>
      </c>
      <c r="AA120" s="174">
        <v>1</v>
      </c>
      <c r="AB120" s="174">
        <v>6257</v>
      </c>
      <c r="AC120" s="174">
        <v>6235</v>
      </c>
      <c r="AD120" s="199">
        <v>40289.645833333336</v>
      </c>
      <c r="AE120" s="199">
        <v>40289.739583333336</v>
      </c>
      <c r="AF120" s="174" t="s">
        <v>205</v>
      </c>
      <c r="AG120" s="174" t="s">
        <v>207</v>
      </c>
      <c r="AH120" s="174">
        <v>-575</v>
      </c>
      <c r="AI120" s="174">
        <v>4160.5058684127926</v>
      </c>
      <c r="AJ120" s="174">
        <v>25</v>
      </c>
      <c r="AK120" s="174">
        <v>575</v>
      </c>
      <c r="AL120" s="174">
        <v>500</v>
      </c>
      <c r="AM120" s="174">
        <v>1075</v>
      </c>
      <c r="AN120" s="174">
        <v>10</v>
      </c>
      <c r="AP120" s="199">
        <v>36979</v>
      </c>
      <c r="AQ120" s="174">
        <v>-387.5</v>
      </c>
      <c r="AS120" s="238">
        <v>37028</v>
      </c>
      <c r="AT120" s="116">
        <v>-770.82729546857536</v>
      </c>
    </row>
    <row r="121" spans="2:46" x14ac:dyDescent="0.25">
      <c r="B121" s="174">
        <v>18</v>
      </c>
      <c r="C121" s="174" t="s">
        <v>155</v>
      </c>
      <c r="D121" s="174" t="s">
        <v>201</v>
      </c>
      <c r="E121" s="174" t="s">
        <v>202</v>
      </c>
      <c r="F121" s="174" t="s">
        <v>31</v>
      </c>
      <c r="G121" s="174">
        <v>1</v>
      </c>
      <c r="H121" s="174">
        <v>5852.5</v>
      </c>
      <c r="I121" s="174">
        <v>5863.5</v>
      </c>
      <c r="J121" s="199">
        <v>36979.739583333336</v>
      </c>
      <c r="K121" s="199">
        <v>36980.729166666664</v>
      </c>
      <c r="L121" s="174" t="s">
        <v>205</v>
      </c>
      <c r="M121" s="174" t="s">
        <v>207</v>
      </c>
      <c r="N121" s="174">
        <v>250</v>
      </c>
      <c r="O121" s="174">
        <v>4800</v>
      </c>
      <c r="P121" s="174">
        <v>25</v>
      </c>
      <c r="Q121" s="174">
        <v>0</v>
      </c>
      <c r="R121" s="174">
        <v>2687.5</v>
      </c>
      <c r="S121" s="174">
        <v>2437.5</v>
      </c>
      <c r="T121" s="174">
        <v>44</v>
      </c>
      <c r="V121" s="174">
        <v>18</v>
      </c>
      <c r="W121" s="174" t="s">
        <v>155</v>
      </c>
      <c r="X121" s="174" t="s">
        <v>201</v>
      </c>
      <c r="Y121" s="174" t="s">
        <v>202</v>
      </c>
      <c r="Z121" s="174" t="s">
        <v>31</v>
      </c>
      <c r="AA121" s="174">
        <v>1</v>
      </c>
      <c r="AB121" s="174">
        <v>6266.5</v>
      </c>
      <c r="AC121" s="174">
        <v>6242</v>
      </c>
      <c r="AD121" s="199">
        <v>40290.427083333336</v>
      </c>
      <c r="AE121" s="199">
        <v>40290.479166666664</v>
      </c>
      <c r="AF121" s="174" t="s">
        <v>205</v>
      </c>
      <c r="AG121" s="174" t="s">
        <v>206</v>
      </c>
      <c r="AH121" s="174">
        <v>-637.5</v>
      </c>
      <c r="AI121" s="174">
        <v>3523.0058684127926</v>
      </c>
      <c r="AJ121" s="174">
        <v>25</v>
      </c>
      <c r="AK121" s="174">
        <v>612.5</v>
      </c>
      <c r="AL121" s="174">
        <v>650</v>
      </c>
      <c r="AM121" s="174">
        <v>1287.5</v>
      </c>
      <c r="AN121" s="174">
        <v>6</v>
      </c>
      <c r="AP121" s="199">
        <v>36979</v>
      </c>
      <c r="AQ121" s="174">
        <v>250</v>
      </c>
      <c r="AS121" s="238">
        <v>37029</v>
      </c>
      <c r="AT121" s="116">
        <v>-712.5</v>
      </c>
    </row>
    <row r="122" spans="2:46" x14ac:dyDescent="0.25">
      <c r="B122" s="174">
        <v>19</v>
      </c>
      <c r="C122" s="174" t="s">
        <v>155</v>
      </c>
      <c r="D122" s="174" t="s">
        <v>201</v>
      </c>
      <c r="E122" s="174" t="s">
        <v>202</v>
      </c>
      <c r="F122" s="174" t="s">
        <v>32</v>
      </c>
      <c r="G122" s="174">
        <v>1</v>
      </c>
      <c r="H122" s="174">
        <v>5688</v>
      </c>
      <c r="I122" s="174">
        <v>5635.5</v>
      </c>
      <c r="J122" s="199">
        <v>36984.46875</v>
      </c>
      <c r="K122" s="199">
        <v>36985.729166666664</v>
      </c>
      <c r="L122" s="174" t="s">
        <v>203</v>
      </c>
      <c r="M122" s="174" t="s">
        <v>204</v>
      </c>
      <c r="N122" s="174">
        <v>1287.5</v>
      </c>
      <c r="O122" s="174">
        <v>6087.5</v>
      </c>
      <c r="P122" s="174">
        <v>25</v>
      </c>
      <c r="Q122" s="174">
        <v>212.5</v>
      </c>
      <c r="R122" s="174">
        <v>7250</v>
      </c>
      <c r="S122" s="174">
        <v>5962.5</v>
      </c>
      <c r="T122" s="174">
        <v>70</v>
      </c>
      <c r="V122" s="174">
        <v>19</v>
      </c>
      <c r="W122" s="174" t="s">
        <v>155</v>
      </c>
      <c r="X122" s="174" t="s">
        <v>201</v>
      </c>
      <c r="Y122" s="174" t="s">
        <v>202</v>
      </c>
      <c r="Z122" s="174" t="s">
        <v>32</v>
      </c>
      <c r="AA122" s="174">
        <v>1</v>
      </c>
      <c r="AB122" s="174">
        <v>6201</v>
      </c>
      <c r="AC122" s="174">
        <v>6210.5</v>
      </c>
      <c r="AD122" s="199">
        <v>40290.489583333336</v>
      </c>
      <c r="AE122" s="199">
        <v>40290.822916666664</v>
      </c>
      <c r="AF122" s="174" t="s">
        <v>203</v>
      </c>
      <c r="AG122" s="174" t="s">
        <v>204</v>
      </c>
      <c r="AH122" s="174">
        <v>-262.5</v>
      </c>
      <c r="AI122" s="174">
        <v>3260.5058684127926</v>
      </c>
      <c r="AJ122" s="174">
        <v>25</v>
      </c>
      <c r="AK122" s="174">
        <v>350</v>
      </c>
      <c r="AL122" s="174">
        <v>1387.5</v>
      </c>
      <c r="AM122" s="174">
        <v>1650</v>
      </c>
      <c r="AN122" s="174">
        <v>33</v>
      </c>
      <c r="AP122" s="199">
        <v>36984</v>
      </c>
      <c r="AQ122" s="174">
        <v>1287.5</v>
      </c>
      <c r="AS122" s="238">
        <v>37032</v>
      </c>
      <c r="AT122" s="116">
        <v>962.5</v>
      </c>
    </row>
    <row r="123" spans="2:46" x14ac:dyDescent="0.25">
      <c r="B123" s="174">
        <v>20</v>
      </c>
      <c r="C123" s="174" t="s">
        <v>155</v>
      </c>
      <c r="D123" s="174" t="s">
        <v>201</v>
      </c>
      <c r="E123" s="174" t="s">
        <v>202</v>
      </c>
      <c r="F123" s="174" t="s">
        <v>31</v>
      </c>
      <c r="G123" s="174">
        <v>1</v>
      </c>
      <c r="H123" s="174">
        <v>5806</v>
      </c>
      <c r="I123" s="174">
        <v>5762.5851697779763</v>
      </c>
      <c r="J123" s="199">
        <v>36987.395833333336</v>
      </c>
      <c r="K123" s="199">
        <v>36987.40625</v>
      </c>
      <c r="L123" s="174" t="s">
        <v>205</v>
      </c>
      <c r="M123" s="174" t="s">
        <v>206</v>
      </c>
      <c r="N123" s="174">
        <v>-1110.3707555505935</v>
      </c>
      <c r="O123" s="174">
        <v>4977.1292444494065</v>
      </c>
      <c r="P123" s="174">
        <v>25</v>
      </c>
      <c r="Q123" s="174">
        <v>1085.3707555505935</v>
      </c>
      <c r="R123" s="174">
        <v>100</v>
      </c>
      <c r="S123" s="174">
        <v>1210.3707555505935</v>
      </c>
      <c r="T123" s="174">
        <v>2</v>
      </c>
      <c r="V123" s="174">
        <v>20</v>
      </c>
      <c r="W123" s="174" t="s">
        <v>155</v>
      </c>
      <c r="X123" s="174" t="s">
        <v>201</v>
      </c>
      <c r="Y123" s="174" t="s">
        <v>202</v>
      </c>
      <c r="Z123" s="174" t="s">
        <v>31</v>
      </c>
      <c r="AA123" s="174">
        <v>1</v>
      </c>
      <c r="AB123" s="174">
        <v>6214.5</v>
      </c>
      <c r="AC123" s="174">
        <v>6306.5</v>
      </c>
      <c r="AD123" s="199">
        <v>40291.427083333336</v>
      </c>
      <c r="AE123" s="199">
        <v>40295.489583333336</v>
      </c>
      <c r="AF123" s="174" t="s">
        <v>205</v>
      </c>
      <c r="AG123" s="174" t="s">
        <v>207</v>
      </c>
      <c r="AH123" s="174">
        <v>2275</v>
      </c>
      <c r="AI123" s="174">
        <v>5535.5058684127926</v>
      </c>
      <c r="AJ123" s="174">
        <v>25</v>
      </c>
      <c r="AK123" s="174">
        <v>87.5</v>
      </c>
      <c r="AL123" s="174">
        <v>3312.5</v>
      </c>
      <c r="AM123" s="174">
        <v>1037.5</v>
      </c>
      <c r="AN123" s="174">
        <v>95</v>
      </c>
      <c r="AP123" s="199">
        <v>36987</v>
      </c>
      <c r="AQ123" s="174">
        <v>-1110.3707555505935</v>
      </c>
      <c r="AS123" s="238">
        <v>37040</v>
      </c>
      <c r="AT123" s="116">
        <v>1700</v>
      </c>
    </row>
    <row r="124" spans="2:46" x14ac:dyDescent="0.25">
      <c r="B124" s="174">
        <v>21</v>
      </c>
      <c r="C124" s="174" t="s">
        <v>155</v>
      </c>
      <c r="D124" s="174" t="s">
        <v>201</v>
      </c>
      <c r="E124" s="174" t="s">
        <v>202</v>
      </c>
      <c r="F124" s="174" t="s">
        <v>31</v>
      </c>
      <c r="G124" s="174">
        <v>1</v>
      </c>
      <c r="H124" s="174">
        <v>5798.5</v>
      </c>
      <c r="I124" s="174">
        <v>5751.9133468431555</v>
      </c>
      <c r="J124" s="199">
        <v>36987.416666666664</v>
      </c>
      <c r="K124" s="199">
        <v>36987.4375</v>
      </c>
      <c r="L124" s="174" t="s">
        <v>205</v>
      </c>
      <c r="M124" s="174" t="s">
        <v>206</v>
      </c>
      <c r="N124" s="174">
        <v>-1189.6663289211119</v>
      </c>
      <c r="O124" s="174">
        <v>3787.4629155282946</v>
      </c>
      <c r="P124" s="174">
        <v>25</v>
      </c>
      <c r="Q124" s="174">
        <v>1164.6663289211119</v>
      </c>
      <c r="R124" s="174">
        <v>137.5</v>
      </c>
      <c r="S124" s="174">
        <v>1327.1663289211119</v>
      </c>
      <c r="T124" s="174">
        <v>3</v>
      </c>
      <c r="V124" s="174">
        <v>21</v>
      </c>
      <c r="W124" s="174" t="s">
        <v>155</v>
      </c>
      <c r="X124" s="174" t="s">
        <v>201</v>
      </c>
      <c r="Y124" s="174" t="s">
        <v>202</v>
      </c>
      <c r="Z124" s="174" t="s">
        <v>32</v>
      </c>
      <c r="AA124" s="174">
        <v>1</v>
      </c>
      <c r="AB124" s="174">
        <v>6147</v>
      </c>
      <c r="AC124" s="174">
        <v>6143.5</v>
      </c>
      <c r="AD124" s="199">
        <v>40296.40625</v>
      </c>
      <c r="AE124" s="199">
        <v>40297.604166666664</v>
      </c>
      <c r="AF124" s="174" t="s">
        <v>203</v>
      </c>
      <c r="AG124" s="174" t="s">
        <v>204</v>
      </c>
      <c r="AH124" s="174">
        <v>62.5</v>
      </c>
      <c r="AI124" s="174">
        <v>5598.0058684127926</v>
      </c>
      <c r="AJ124" s="174">
        <v>25</v>
      </c>
      <c r="AK124" s="174">
        <v>550</v>
      </c>
      <c r="AL124" s="174">
        <v>2837.5</v>
      </c>
      <c r="AM124" s="174">
        <v>2775</v>
      </c>
      <c r="AN124" s="174">
        <v>64</v>
      </c>
      <c r="AP124" s="199">
        <v>36987</v>
      </c>
      <c r="AQ124" s="174">
        <v>-1189.6663289211119</v>
      </c>
      <c r="AS124" s="238">
        <v>37046</v>
      </c>
      <c r="AT124" s="116">
        <v>-937.5</v>
      </c>
    </row>
    <row r="125" spans="2:46" x14ac:dyDescent="0.25">
      <c r="B125" s="174">
        <v>22</v>
      </c>
      <c r="C125" s="174" t="s">
        <v>155</v>
      </c>
      <c r="D125" s="174" t="s">
        <v>201</v>
      </c>
      <c r="E125" s="174" t="s">
        <v>202</v>
      </c>
      <c r="F125" s="174" t="s">
        <v>31</v>
      </c>
      <c r="G125" s="174">
        <v>1</v>
      </c>
      <c r="H125" s="174">
        <v>5775</v>
      </c>
      <c r="I125" s="174">
        <v>5753.5</v>
      </c>
      <c r="J125" s="199">
        <v>36987.604166666664</v>
      </c>
      <c r="K125" s="199">
        <v>36987.614583333336</v>
      </c>
      <c r="L125" s="174" t="s">
        <v>205</v>
      </c>
      <c r="M125" s="174" t="s">
        <v>207</v>
      </c>
      <c r="N125" s="174">
        <v>-562.5</v>
      </c>
      <c r="O125" s="174">
        <v>3224.9629155282946</v>
      </c>
      <c r="P125" s="174">
        <v>25</v>
      </c>
      <c r="Q125" s="174">
        <v>625</v>
      </c>
      <c r="R125" s="174">
        <v>125</v>
      </c>
      <c r="S125" s="174">
        <v>687.5</v>
      </c>
      <c r="T125" s="174">
        <v>2</v>
      </c>
      <c r="V125" s="174">
        <v>22</v>
      </c>
      <c r="W125" s="174" t="s">
        <v>155</v>
      </c>
      <c r="X125" s="174" t="s">
        <v>201</v>
      </c>
      <c r="Y125" s="174" t="s">
        <v>202</v>
      </c>
      <c r="Z125" s="174" t="s">
        <v>31</v>
      </c>
      <c r="AA125" s="174">
        <v>1</v>
      </c>
      <c r="AB125" s="174">
        <v>6197</v>
      </c>
      <c r="AC125" s="174">
        <v>6197.5</v>
      </c>
      <c r="AD125" s="199">
        <v>40310.677083333336</v>
      </c>
      <c r="AE125" s="199">
        <v>40312.46875</v>
      </c>
      <c r="AF125" s="174" t="s">
        <v>205</v>
      </c>
      <c r="AG125" s="174" t="s">
        <v>207</v>
      </c>
      <c r="AH125" s="174">
        <v>-12.5</v>
      </c>
      <c r="AI125" s="174">
        <v>5585.5058684127926</v>
      </c>
      <c r="AJ125" s="174">
        <v>25</v>
      </c>
      <c r="AK125" s="174">
        <v>587.5</v>
      </c>
      <c r="AL125" s="174">
        <v>2075</v>
      </c>
      <c r="AM125" s="174">
        <v>2087.5</v>
      </c>
      <c r="AN125" s="174">
        <v>69</v>
      </c>
      <c r="AP125" s="199">
        <v>36987</v>
      </c>
      <c r="AQ125" s="174">
        <v>-562.5</v>
      </c>
      <c r="AS125" s="238">
        <v>37047</v>
      </c>
      <c r="AT125" s="116">
        <v>775</v>
      </c>
    </row>
    <row r="126" spans="2:46" x14ac:dyDescent="0.25">
      <c r="B126" s="174">
        <v>23</v>
      </c>
      <c r="C126" s="174" t="s">
        <v>155</v>
      </c>
      <c r="D126" s="174" t="s">
        <v>201</v>
      </c>
      <c r="E126" s="174" t="s">
        <v>202</v>
      </c>
      <c r="F126" s="174" t="s">
        <v>32</v>
      </c>
      <c r="G126" s="174">
        <v>1</v>
      </c>
      <c r="H126" s="174">
        <v>5719</v>
      </c>
      <c r="I126" s="174">
        <v>5737</v>
      </c>
      <c r="J126" s="199">
        <v>36987.65625</v>
      </c>
      <c r="K126" s="199">
        <v>36987.71875</v>
      </c>
      <c r="L126" s="174" t="s">
        <v>203</v>
      </c>
      <c r="M126" s="174" t="s">
        <v>204</v>
      </c>
      <c r="N126" s="174">
        <v>-475</v>
      </c>
      <c r="O126" s="174">
        <v>2749.9629155282946</v>
      </c>
      <c r="P126" s="174">
        <v>25</v>
      </c>
      <c r="Q126" s="174">
        <v>450</v>
      </c>
      <c r="R126" s="174">
        <v>800</v>
      </c>
      <c r="S126" s="174">
        <v>1275</v>
      </c>
      <c r="T126" s="174">
        <v>7</v>
      </c>
      <c r="V126" s="174">
        <v>23</v>
      </c>
      <c r="W126" s="174" t="s">
        <v>155</v>
      </c>
      <c r="X126" s="174" t="s">
        <v>201</v>
      </c>
      <c r="Y126" s="174" t="s">
        <v>202</v>
      </c>
      <c r="Z126" s="174" t="s">
        <v>31</v>
      </c>
      <c r="AA126" s="174">
        <v>1</v>
      </c>
      <c r="AB126" s="174">
        <v>6139</v>
      </c>
      <c r="AC126" s="174">
        <v>6128.5</v>
      </c>
      <c r="AD126" s="199">
        <v>40315.65625</v>
      </c>
      <c r="AE126" s="199">
        <v>40315.666666666664</v>
      </c>
      <c r="AF126" s="174" t="s">
        <v>205</v>
      </c>
      <c r="AG126" s="174" t="s">
        <v>207</v>
      </c>
      <c r="AH126" s="174">
        <v>-287.5</v>
      </c>
      <c r="AI126" s="174">
        <v>5298.0058684127926</v>
      </c>
      <c r="AJ126" s="174">
        <v>25</v>
      </c>
      <c r="AK126" s="174">
        <v>262.5</v>
      </c>
      <c r="AL126" s="174">
        <v>300</v>
      </c>
      <c r="AM126" s="174">
        <v>587.5</v>
      </c>
      <c r="AN126" s="174">
        <v>2</v>
      </c>
      <c r="AP126" s="199">
        <v>36987</v>
      </c>
      <c r="AQ126" s="174">
        <v>-475</v>
      </c>
      <c r="AS126" s="238">
        <v>37049</v>
      </c>
      <c r="AT126" s="116">
        <v>-625</v>
      </c>
    </row>
    <row r="127" spans="2:46" x14ac:dyDescent="0.25">
      <c r="B127" s="174">
        <v>24</v>
      </c>
      <c r="C127" s="174" t="s">
        <v>155</v>
      </c>
      <c r="D127" s="174" t="s">
        <v>201</v>
      </c>
      <c r="E127" s="174" t="s">
        <v>202</v>
      </c>
      <c r="F127" s="174" t="s">
        <v>32</v>
      </c>
      <c r="G127" s="174">
        <v>1</v>
      </c>
      <c r="H127" s="174">
        <v>5708</v>
      </c>
      <c r="I127" s="174">
        <v>5738</v>
      </c>
      <c r="J127" s="199">
        <v>36987.770833333336</v>
      </c>
      <c r="K127" s="199">
        <v>36990.40625</v>
      </c>
      <c r="L127" s="174" t="s">
        <v>203</v>
      </c>
      <c r="M127" s="174" t="s">
        <v>204</v>
      </c>
      <c r="N127" s="174">
        <v>-775</v>
      </c>
      <c r="O127" s="174">
        <v>1974.9629155282946</v>
      </c>
      <c r="P127" s="174">
        <v>25</v>
      </c>
      <c r="Q127" s="174">
        <v>837.5</v>
      </c>
      <c r="R127" s="174">
        <v>1062.5</v>
      </c>
      <c r="S127" s="174">
        <v>1837.5</v>
      </c>
      <c r="T127" s="174">
        <v>10</v>
      </c>
      <c r="V127" s="174">
        <v>24</v>
      </c>
      <c r="W127" s="174" t="s">
        <v>155</v>
      </c>
      <c r="X127" s="174" t="s">
        <v>201</v>
      </c>
      <c r="Y127" s="174" t="s">
        <v>202</v>
      </c>
      <c r="Z127" s="174" t="s">
        <v>32</v>
      </c>
      <c r="AA127" s="174">
        <v>1</v>
      </c>
      <c r="AB127" s="174">
        <v>6093.5</v>
      </c>
      <c r="AC127" s="174">
        <v>6110</v>
      </c>
      <c r="AD127" s="199">
        <v>40315.677083333336</v>
      </c>
      <c r="AE127" s="199">
        <v>40315.6875</v>
      </c>
      <c r="AF127" s="174" t="s">
        <v>203</v>
      </c>
      <c r="AG127" s="174" t="s">
        <v>204</v>
      </c>
      <c r="AH127" s="174">
        <v>-437.5</v>
      </c>
      <c r="AI127" s="174">
        <v>4860.5058684127926</v>
      </c>
      <c r="AJ127" s="174">
        <v>25</v>
      </c>
      <c r="AK127" s="174">
        <v>462.5</v>
      </c>
      <c r="AL127" s="174">
        <v>262.5</v>
      </c>
      <c r="AM127" s="174">
        <v>700</v>
      </c>
      <c r="AN127" s="174">
        <v>2</v>
      </c>
      <c r="AP127" s="199">
        <v>36987</v>
      </c>
      <c r="AQ127" s="174">
        <v>-775</v>
      </c>
      <c r="AS127" s="238">
        <v>37050</v>
      </c>
      <c r="AT127" s="116">
        <v>-737.5</v>
      </c>
    </row>
    <row r="128" spans="2:46" x14ac:dyDescent="0.25">
      <c r="B128" s="174">
        <v>25</v>
      </c>
      <c r="C128" s="174" t="s">
        <v>155</v>
      </c>
      <c r="D128" s="174" t="s">
        <v>201</v>
      </c>
      <c r="E128" s="174" t="s">
        <v>202</v>
      </c>
      <c r="F128" s="174" t="s">
        <v>31</v>
      </c>
      <c r="G128" s="174">
        <v>1</v>
      </c>
      <c r="H128" s="174">
        <v>5766</v>
      </c>
      <c r="I128" s="174">
        <v>5750</v>
      </c>
      <c r="J128" s="199">
        <v>36990.416666666664</v>
      </c>
      <c r="K128" s="199">
        <v>36990.427083333336</v>
      </c>
      <c r="L128" s="174" t="s">
        <v>205</v>
      </c>
      <c r="M128" s="174" t="s">
        <v>207</v>
      </c>
      <c r="N128" s="174">
        <v>-425</v>
      </c>
      <c r="O128" s="174">
        <v>1549.9629155282946</v>
      </c>
      <c r="P128" s="174">
        <v>25</v>
      </c>
      <c r="Q128" s="174">
        <v>500</v>
      </c>
      <c r="R128" s="174">
        <v>200</v>
      </c>
      <c r="S128" s="174">
        <v>625</v>
      </c>
      <c r="T128" s="174">
        <v>2</v>
      </c>
      <c r="V128" s="174">
        <v>25</v>
      </c>
      <c r="W128" s="174" t="s">
        <v>155</v>
      </c>
      <c r="X128" s="174" t="s">
        <v>201</v>
      </c>
      <c r="Y128" s="174" t="s">
        <v>202</v>
      </c>
      <c r="Z128" s="174" t="s">
        <v>31</v>
      </c>
      <c r="AA128" s="174">
        <v>1</v>
      </c>
      <c r="AB128" s="174">
        <v>6132</v>
      </c>
      <c r="AC128" s="174">
        <v>6114</v>
      </c>
      <c r="AD128" s="199">
        <v>40315.697916666664</v>
      </c>
      <c r="AE128" s="199">
        <v>40315.708333333336</v>
      </c>
      <c r="AF128" s="174" t="s">
        <v>205</v>
      </c>
      <c r="AG128" s="174" t="s">
        <v>207</v>
      </c>
      <c r="AH128" s="174">
        <v>-475</v>
      </c>
      <c r="AI128" s="174">
        <v>4385.5058684127926</v>
      </c>
      <c r="AJ128" s="174">
        <v>25</v>
      </c>
      <c r="AK128" s="174">
        <v>500</v>
      </c>
      <c r="AL128" s="174">
        <v>225</v>
      </c>
      <c r="AM128" s="174">
        <v>700</v>
      </c>
      <c r="AN128" s="174">
        <v>2</v>
      </c>
      <c r="AP128" s="199">
        <v>36990</v>
      </c>
      <c r="AQ128" s="174">
        <v>-425</v>
      </c>
      <c r="AS128" s="238">
        <v>37053</v>
      </c>
      <c r="AT128" s="116">
        <v>525</v>
      </c>
    </row>
    <row r="129" spans="2:46" x14ac:dyDescent="0.25">
      <c r="B129" s="174">
        <v>26</v>
      </c>
      <c r="C129" s="174" t="s">
        <v>155</v>
      </c>
      <c r="D129" s="174" t="s">
        <v>201</v>
      </c>
      <c r="E129" s="174" t="s">
        <v>202</v>
      </c>
      <c r="F129" s="174" t="s">
        <v>32</v>
      </c>
      <c r="G129" s="174">
        <v>1</v>
      </c>
      <c r="H129" s="174">
        <v>5716</v>
      </c>
      <c r="I129" s="174">
        <v>5732.5</v>
      </c>
      <c r="J129" s="199">
        <v>36990.489583333336</v>
      </c>
      <c r="K129" s="199">
        <v>36990.520833333336</v>
      </c>
      <c r="L129" s="174" t="s">
        <v>203</v>
      </c>
      <c r="M129" s="174" t="s">
        <v>204</v>
      </c>
      <c r="N129" s="174">
        <v>-437.5</v>
      </c>
      <c r="O129" s="174">
        <v>1112.4629155282946</v>
      </c>
      <c r="P129" s="174">
        <v>25</v>
      </c>
      <c r="Q129" s="174">
        <v>500</v>
      </c>
      <c r="R129" s="174">
        <v>225</v>
      </c>
      <c r="S129" s="174">
        <v>662.5</v>
      </c>
      <c r="T129" s="174">
        <v>4</v>
      </c>
      <c r="V129" s="174">
        <v>26</v>
      </c>
      <c r="W129" s="174" t="s">
        <v>155</v>
      </c>
      <c r="X129" s="174" t="s">
        <v>201</v>
      </c>
      <c r="Y129" s="174" t="s">
        <v>202</v>
      </c>
      <c r="Z129" s="174" t="s">
        <v>32</v>
      </c>
      <c r="AA129" s="174">
        <v>1</v>
      </c>
      <c r="AB129" s="174">
        <v>6088.5</v>
      </c>
      <c r="AC129" s="174">
        <v>6152</v>
      </c>
      <c r="AD129" s="199">
        <v>40315.71875</v>
      </c>
      <c r="AE129" s="199">
        <v>40316.385416666664</v>
      </c>
      <c r="AF129" s="174" t="s">
        <v>203</v>
      </c>
      <c r="AG129" s="174" t="s">
        <v>206</v>
      </c>
      <c r="AH129" s="174">
        <v>-1612.5</v>
      </c>
      <c r="AI129" s="174">
        <v>2773.0058684127926</v>
      </c>
      <c r="AJ129" s="174">
        <v>25</v>
      </c>
      <c r="AK129" s="174">
        <v>1587.5</v>
      </c>
      <c r="AL129" s="174">
        <v>1912.5</v>
      </c>
      <c r="AM129" s="174">
        <v>3525</v>
      </c>
      <c r="AN129" s="174">
        <v>13</v>
      </c>
      <c r="AP129" s="199">
        <v>36990</v>
      </c>
      <c r="AQ129" s="174">
        <v>-437.5</v>
      </c>
      <c r="AS129" s="238">
        <v>37071</v>
      </c>
      <c r="AT129" s="116">
        <v>1587.5</v>
      </c>
    </row>
    <row r="130" spans="2:46" x14ac:dyDescent="0.25">
      <c r="B130" s="174">
        <v>27</v>
      </c>
      <c r="C130" s="174" t="s">
        <v>155</v>
      </c>
      <c r="D130" s="174" t="s">
        <v>201</v>
      </c>
      <c r="E130" s="174" t="s">
        <v>202</v>
      </c>
      <c r="F130" s="174" t="s">
        <v>31</v>
      </c>
      <c r="G130" s="174">
        <v>1</v>
      </c>
      <c r="H130" s="174">
        <v>5788</v>
      </c>
      <c r="I130" s="174">
        <v>5930</v>
      </c>
      <c r="J130" s="199">
        <v>36990.604166666664</v>
      </c>
      <c r="K130" s="199">
        <v>36993.4375</v>
      </c>
      <c r="L130" s="174" t="s">
        <v>205</v>
      </c>
      <c r="M130" s="174" t="s">
        <v>207</v>
      </c>
      <c r="N130" s="174">
        <v>3525</v>
      </c>
      <c r="O130" s="174">
        <v>4637.4629155282946</v>
      </c>
      <c r="P130" s="174">
        <v>25</v>
      </c>
      <c r="Q130" s="174">
        <v>525</v>
      </c>
      <c r="R130" s="174">
        <v>6050</v>
      </c>
      <c r="S130" s="174">
        <v>2525</v>
      </c>
      <c r="T130" s="174">
        <v>117</v>
      </c>
      <c r="V130" s="174">
        <v>27</v>
      </c>
      <c r="W130" s="174" t="s">
        <v>155</v>
      </c>
      <c r="X130" s="174" t="s">
        <v>201</v>
      </c>
      <c r="Y130" s="174" t="s">
        <v>202</v>
      </c>
      <c r="Z130" s="174" t="s">
        <v>31</v>
      </c>
      <c r="AA130" s="174">
        <v>1</v>
      </c>
      <c r="AB130" s="174">
        <v>6156.5</v>
      </c>
      <c r="AC130" s="174">
        <v>6109.5</v>
      </c>
      <c r="AD130" s="199">
        <v>40316.395833333336</v>
      </c>
      <c r="AE130" s="199">
        <v>40317.385416666664</v>
      </c>
      <c r="AF130" s="174" t="s">
        <v>205</v>
      </c>
      <c r="AG130" s="174" t="s">
        <v>206</v>
      </c>
      <c r="AH130" s="174">
        <v>-1200</v>
      </c>
      <c r="AI130" s="174">
        <v>1573.0058684127926</v>
      </c>
      <c r="AJ130" s="174">
        <v>25</v>
      </c>
      <c r="AK130" s="174">
        <v>1175</v>
      </c>
      <c r="AL130" s="174">
        <v>762.5</v>
      </c>
      <c r="AM130" s="174">
        <v>1962.5</v>
      </c>
      <c r="AN130" s="174">
        <v>44</v>
      </c>
      <c r="AP130" s="199">
        <v>36990</v>
      </c>
      <c r="AQ130" s="174">
        <v>3525</v>
      </c>
      <c r="AS130" s="238">
        <v>37078</v>
      </c>
      <c r="AT130" s="116">
        <v>1275</v>
      </c>
    </row>
    <row r="131" spans="2:46" x14ac:dyDescent="0.25">
      <c r="B131" s="174">
        <v>28</v>
      </c>
      <c r="C131" s="174" t="s">
        <v>155</v>
      </c>
      <c r="D131" s="174" t="s">
        <v>201</v>
      </c>
      <c r="E131" s="174" t="s">
        <v>202</v>
      </c>
      <c r="F131" s="174" t="s">
        <v>32</v>
      </c>
      <c r="G131" s="174">
        <v>1</v>
      </c>
      <c r="H131" s="174">
        <v>6062</v>
      </c>
      <c r="I131" s="174">
        <v>6100</v>
      </c>
      <c r="J131" s="199">
        <v>37015.625</v>
      </c>
      <c r="K131" s="199">
        <v>37015.708333333336</v>
      </c>
      <c r="L131" s="174" t="s">
        <v>203</v>
      </c>
      <c r="M131" s="174" t="s">
        <v>206</v>
      </c>
      <c r="N131" s="174">
        <v>-975</v>
      </c>
      <c r="O131" s="174">
        <v>3662.4629155282946</v>
      </c>
      <c r="P131" s="174">
        <v>25</v>
      </c>
      <c r="Q131" s="174">
        <v>950</v>
      </c>
      <c r="R131" s="174">
        <v>1037.5</v>
      </c>
      <c r="S131" s="174">
        <v>2012.5</v>
      </c>
      <c r="T131" s="174">
        <v>9</v>
      </c>
      <c r="V131" s="174">
        <v>28</v>
      </c>
      <c r="W131" s="174" t="s">
        <v>155</v>
      </c>
      <c r="X131" s="174" t="s">
        <v>201</v>
      </c>
      <c r="Y131" s="174" t="s">
        <v>202</v>
      </c>
      <c r="Z131" s="174" t="s">
        <v>32</v>
      </c>
      <c r="AA131" s="174">
        <v>1</v>
      </c>
      <c r="AB131" s="174">
        <v>6070.5</v>
      </c>
      <c r="AC131" s="174">
        <v>6114.5</v>
      </c>
      <c r="AD131" s="199">
        <v>40317.395833333336</v>
      </c>
      <c r="AE131" s="199">
        <v>40317.40625</v>
      </c>
      <c r="AF131" s="174" t="s">
        <v>203</v>
      </c>
      <c r="AG131" s="174" t="s">
        <v>204</v>
      </c>
      <c r="AH131" s="174">
        <v>-1125</v>
      </c>
      <c r="AI131" s="174">
        <v>448.00586841279255</v>
      </c>
      <c r="AJ131" s="174">
        <v>25</v>
      </c>
      <c r="AK131" s="174">
        <v>1287.5</v>
      </c>
      <c r="AL131" s="174">
        <v>87.5</v>
      </c>
      <c r="AM131" s="174">
        <v>1212.5</v>
      </c>
      <c r="AN131" s="174">
        <v>2</v>
      </c>
      <c r="AP131" s="199">
        <v>37015</v>
      </c>
      <c r="AQ131" s="174">
        <v>-975</v>
      </c>
      <c r="AS131" s="238">
        <v>37085</v>
      </c>
      <c r="AT131" s="116">
        <v>-475</v>
      </c>
    </row>
    <row r="132" spans="2:46" x14ac:dyDescent="0.25">
      <c r="B132" s="174">
        <v>29</v>
      </c>
      <c r="C132" s="174" t="s">
        <v>155</v>
      </c>
      <c r="D132" s="174" t="s">
        <v>201</v>
      </c>
      <c r="E132" s="174" t="s">
        <v>202</v>
      </c>
      <c r="F132" s="174" t="s">
        <v>31</v>
      </c>
      <c r="G132" s="174">
        <v>1</v>
      </c>
      <c r="H132" s="174">
        <v>6133</v>
      </c>
      <c r="I132" s="174">
        <v>6135.5</v>
      </c>
      <c r="J132" s="199">
        <v>37015.760416666664</v>
      </c>
      <c r="K132" s="199">
        <v>37018.572916666664</v>
      </c>
      <c r="L132" s="174" t="s">
        <v>205</v>
      </c>
      <c r="M132" s="174" t="s">
        <v>207</v>
      </c>
      <c r="N132" s="174">
        <v>37.5</v>
      </c>
      <c r="O132" s="174">
        <v>3699.9629155282946</v>
      </c>
      <c r="P132" s="174">
        <v>25</v>
      </c>
      <c r="Q132" s="174">
        <v>137.5</v>
      </c>
      <c r="R132" s="174">
        <v>1987.5</v>
      </c>
      <c r="S132" s="174">
        <v>1950</v>
      </c>
      <c r="T132" s="174">
        <v>27</v>
      </c>
      <c r="V132" s="174">
        <v>29</v>
      </c>
      <c r="W132" s="174" t="s">
        <v>155</v>
      </c>
      <c r="X132" s="174" t="s">
        <v>201</v>
      </c>
      <c r="Y132" s="174" t="s">
        <v>202</v>
      </c>
      <c r="Z132" s="174" t="s">
        <v>32</v>
      </c>
      <c r="AA132" s="174">
        <v>1</v>
      </c>
      <c r="AB132" s="174">
        <v>6077.5</v>
      </c>
      <c r="AC132" s="174">
        <v>5861</v>
      </c>
      <c r="AD132" s="199">
        <v>40317.427083333336</v>
      </c>
      <c r="AE132" s="199">
        <v>40322.395833333336</v>
      </c>
      <c r="AF132" s="174" t="s">
        <v>203</v>
      </c>
      <c r="AG132" s="174" t="s">
        <v>204</v>
      </c>
      <c r="AH132" s="174">
        <v>5387.5</v>
      </c>
      <c r="AI132" s="174">
        <v>5835.5058684127926</v>
      </c>
      <c r="AJ132" s="174">
        <v>25</v>
      </c>
      <c r="AK132" s="174">
        <v>0</v>
      </c>
      <c r="AL132" s="174">
        <v>9700</v>
      </c>
      <c r="AM132" s="174">
        <v>4312.5</v>
      </c>
      <c r="AN132" s="174">
        <v>130</v>
      </c>
      <c r="AP132" s="199">
        <v>37015</v>
      </c>
      <c r="AQ132" s="174">
        <v>37.5</v>
      </c>
      <c r="AS132" s="238">
        <v>37088</v>
      </c>
      <c r="AT132" s="116">
        <v>287.5</v>
      </c>
    </row>
    <row r="133" spans="2:46" x14ac:dyDescent="0.25">
      <c r="B133" s="174">
        <v>30</v>
      </c>
      <c r="C133" s="174" t="s">
        <v>155</v>
      </c>
      <c r="D133" s="174" t="s">
        <v>201</v>
      </c>
      <c r="E133" s="174" t="s">
        <v>202</v>
      </c>
      <c r="F133" s="174" t="s">
        <v>31</v>
      </c>
      <c r="G133" s="174">
        <v>1</v>
      </c>
      <c r="H133" s="174">
        <v>6143.5</v>
      </c>
      <c r="I133" s="174">
        <v>6125.5</v>
      </c>
      <c r="J133" s="199">
        <v>37018.65625</v>
      </c>
      <c r="K133" s="199">
        <v>37018.666666666664</v>
      </c>
      <c r="L133" s="174" t="s">
        <v>205</v>
      </c>
      <c r="M133" s="174" t="s">
        <v>207</v>
      </c>
      <c r="N133" s="174">
        <v>-475</v>
      </c>
      <c r="O133" s="174">
        <v>3224.9629155282946</v>
      </c>
      <c r="P133" s="174">
        <v>25</v>
      </c>
      <c r="Q133" s="174">
        <v>450</v>
      </c>
      <c r="R133" s="174">
        <v>237.5</v>
      </c>
      <c r="S133" s="174">
        <v>712.5</v>
      </c>
      <c r="T133" s="174">
        <v>2</v>
      </c>
      <c r="V133" s="174">
        <v>30</v>
      </c>
      <c r="W133" s="174" t="s">
        <v>155</v>
      </c>
      <c r="X133" s="174" t="s">
        <v>201</v>
      </c>
      <c r="Y133" s="174" t="s">
        <v>202</v>
      </c>
      <c r="Z133" s="174" t="s">
        <v>31</v>
      </c>
      <c r="AA133" s="174">
        <v>1</v>
      </c>
      <c r="AB133" s="174">
        <v>5972</v>
      </c>
      <c r="AC133" s="174">
        <v>5937.5</v>
      </c>
      <c r="AD133" s="199">
        <v>40326.6875</v>
      </c>
      <c r="AE133" s="199">
        <v>40326.708333333336</v>
      </c>
      <c r="AF133" s="174" t="s">
        <v>205</v>
      </c>
      <c r="AG133" s="174" t="s">
        <v>206</v>
      </c>
      <c r="AH133" s="174">
        <v>-887.5</v>
      </c>
      <c r="AI133" s="174">
        <v>4948.0058684127926</v>
      </c>
      <c r="AJ133" s="174">
        <v>25</v>
      </c>
      <c r="AK133" s="174">
        <v>862.5</v>
      </c>
      <c r="AL133" s="174">
        <v>137.5</v>
      </c>
      <c r="AM133" s="174">
        <v>1025</v>
      </c>
      <c r="AN133" s="174">
        <v>3</v>
      </c>
      <c r="AP133" s="199">
        <v>37018</v>
      </c>
      <c r="AQ133" s="174">
        <v>-475</v>
      </c>
      <c r="AS133" s="238">
        <v>37102</v>
      </c>
      <c r="AT133" s="116">
        <v>-1325</v>
      </c>
    </row>
    <row r="134" spans="2:46" x14ac:dyDescent="0.25">
      <c r="B134" s="174">
        <v>31</v>
      </c>
      <c r="C134" s="174" t="s">
        <v>155</v>
      </c>
      <c r="D134" s="174" t="s">
        <v>201</v>
      </c>
      <c r="E134" s="174" t="s">
        <v>202</v>
      </c>
      <c r="F134" s="174" t="s">
        <v>31</v>
      </c>
      <c r="G134" s="174">
        <v>1</v>
      </c>
      <c r="H134" s="174">
        <v>6142</v>
      </c>
      <c r="I134" s="174">
        <v>6139.5</v>
      </c>
      <c r="J134" s="199">
        <v>37018.677083333336</v>
      </c>
      <c r="K134" s="199">
        <v>37018.6875</v>
      </c>
      <c r="L134" s="174" t="s">
        <v>205</v>
      </c>
      <c r="M134" s="174" t="s">
        <v>207</v>
      </c>
      <c r="N134" s="174">
        <v>-87.5</v>
      </c>
      <c r="O134" s="174">
        <v>3137.4629155282946</v>
      </c>
      <c r="P134" s="174">
        <v>25</v>
      </c>
      <c r="Q134" s="174">
        <v>150</v>
      </c>
      <c r="R134" s="174">
        <v>212.5</v>
      </c>
      <c r="S134" s="174">
        <v>300</v>
      </c>
      <c r="T134" s="174">
        <v>2</v>
      </c>
      <c r="V134" s="174">
        <v>31</v>
      </c>
      <c r="W134" s="174" t="s">
        <v>155</v>
      </c>
      <c r="X134" s="174" t="s">
        <v>201</v>
      </c>
      <c r="Y134" s="174" t="s">
        <v>202</v>
      </c>
      <c r="Z134" s="174" t="s">
        <v>31</v>
      </c>
      <c r="AA134" s="174">
        <v>1</v>
      </c>
      <c r="AB134" s="174">
        <v>5955</v>
      </c>
      <c r="AC134" s="174">
        <v>5921</v>
      </c>
      <c r="AD134" s="199">
        <v>40326.760416666664</v>
      </c>
      <c r="AE134" s="199">
        <v>40326.78125</v>
      </c>
      <c r="AF134" s="174" t="s">
        <v>205</v>
      </c>
      <c r="AG134" s="174" t="s">
        <v>206</v>
      </c>
      <c r="AH134" s="174">
        <v>-875</v>
      </c>
      <c r="AI134" s="174">
        <v>4073.0058684127926</v>
      </c>
      <c r="AJ134" s="174">
        <v>25</v>
      </c>
      <c r="AK134" s="174">
        <v>850</v>
      </c>
      <c r="AL134" s="174">
        <v>175</v>
      </c>
      <c r="AM134" s="174">
        <v>1050</v>
      </c>
      <c r="AN134" s="174">
        <v>3</v>
      </c>
      <c r="AP134" s="199">
        <v>37018</v>
      </c>
      <c r="AQ134" s="174">
        <v>-87.5</v>
      </c>
      <c r="AS134" s="238">
        <v>37103</v>
      </c>
      <c r="AT134" s="116">
        <v>700</v>
      </c>
    </row>
    <row r="135" spans="2:46" x14ac:dyDescent="0.25">
      <c r="B135" s="174">
        <v>32</v>
      </c>
      <c r="C135" s="174" t="s">
        <v>155</v>
      </c>
      <c r="D135" s="174" t="s">
        <v>201</v>
      </c>
      <c r="E135" s="174" t="s">
        <v>202</v>
      </c>
      <c r="F135" s="174" t="s">
        <v>31</v>
      </c>
      <c r="G135" s="174">
        <v>1</v>
      </c>
      <c r="H135" s="174">
        <v>6145.5</v>
      </c>
      <c r="I135" s="174">
        <v>6134</v>
      </c>
      <c r="J135" s="199">
        <v>37018.729166666664</v>
      </c>
      <c r="K135" s="199">
        <v>37018.75</v>
      </c>
      <c r="L135" s="174" t="s">
        <v>205</v>
      </c>
      <c r="M135" s="174" t="s">
        <v>207</v>
      </c>
      <c r="N135" s="174">
        <v>-312.5</v>
      </c>
      <c r="O135" s="174">
        <v>2824.9629155282946</v>
      </c>
      <c r="P135" s="174">
        <v>25</v>
      </c>
      <c r="Q135" s="174">
        <v>375</v>
      </c>
      <c r="R135" s="174">
        <v>62.5</v>
      </c>
      <c r="S135" s="174">
        <v>375</v>
      </c>
      <c r="T135" s="174">
        <v>3</v>
      </c>
      <c r="V135" s="174">
        <v>32</v>
      </c>
      <c r="W135" s="174" t="s">
        <v>155</v>
      </c>
      <c r="X135" s="174" t="s">
        <v>201</v>
      </c>
      <c r="Y135" s="174" t="s">
        <v>202</v>
      </c>
      <c r="Z135" s="174" t="s">
        <v>31</v>
      </c>
      <c r="AA135" s="174">
        <v>1</v>
      </c>
      <c r="AB135" s="174">
        <v>5972</v>
      </c>
      <c r="AC135" s="174">
        <v>5935.5</v>
      </c>
      <c r="AD135" s="199">
        <v>40329.395833333336</v>
      </c>
      <c r="AE135" s="199">
        <v>40330.385416666664</v>
      </c>
      <c r="AF135" s="174" t="s">
        <v>205</v>
      </c>
      <c r="AG135" s="174" t="s">
        <v>206</v>
      </c>
      <c r="AH135" s="174">
        <v>-937.5</v>
      </c>
      <c r="AI135" s="174">
        <v>3135.5058684127926</v>
      </c>
      <c r="AJ135" s="174">
        <v>25</v>
      </c>
      <c r="AK135" s="174">
        <v>912.5</v>
      </c>
      <c r="AL135" s="174">
        <v>600</v>
      </c>
      <c r="AM135" s="174">
        <v>1537.5</v>
      </c>
      <c r="AN135" s="174">
        <v>44</v>
      </c>
      <c r="AP135" s="199">
        <v>37018</v>
      </c>
      <c r="AQ135" s="174">
        <v>-312.5</v>
      </c>
      <c r="AS135" s="238">
        <v>37106</v>
      </c>
      <c r="AT135" s="116">
        <v>-712.5</v>
      </c>
    </row>
    <row r="136" spans="2:46" x14ac:dyDescent="0.25">
      <c r="B136" s="174">
        <v>33</v>
      </c>
      <c r="C136" s="174" t="s">
        <v>155</v>
      </c>
      <c r="D136" s="174" t="s">
        <v>201</v>
      </c>
      <c r="E136" s="174" t="s">
        <v>202</v>
      </c>
      <c r="F136" s="174" t="s">
        <v>32</v>
      </c>
      <c r="G136" s="174">
        <v>1</v>
      </c>
      <c r="H136" s="174">
        <v>6103</v>
      </c>
      <c r="I136" s="174">
        <v>6123.5</v>
      </c>
      <c r="J136" s="199">
        <v>37019.395833333336</v>
      </c>
      <c r="K136" s="199">
        <v>37019.447916666664</v>
      </c>
      <c r="L136" s="174" t="s">
        <v>203</v>
      </c>
      <c r="M136" s="174" t="s">
        <v>204</v>
      </c>
      <c r="N136" s="174">
        <v>-537.5</v>
      </c>
      <c r="O136" s="174">
        <v>2287.4629155282946</v>
      </c>
      <c r="P136" s="174">
        <v>25</v>
      </c>
      <c r="Q136" s="174">
        <v>600</v>
      </c>
      <c r="R136" s="174">
        <v>362.5</v>
      </c>
      <c r="S136" s="174">
        <v>900</v>
      </c>
      <c r="T136" s="174">
        <v>6</v>
      </c>
      <c r="V136" s="174">
        <v>33</v>
      </c>
      <c r="W136" s="174" t="s">
        <v>155</v>
      </c>
      <c r="X136" s="174" t="s">
        <v>201</v>
      </c>
      <c r="Y136" s="174" t="s">
        <v>202</v>
      </c>
      <c r="Z136" s="174" t="s">
        <v>32</v>
      </c>
      <c r="AA136" s="174">
        <v>1</v>
      </c>
      <c r="AB136" s="174">
        <v>5897.5</v>
      </c>
      <c r="AC136" s="174">
        <v>5926</v>
      </c>
      <c r="AD136" s="199">
        <v>40330.395833333336</v>
      </c>
      <c r="AE136" s="199">
        <v>40330.677083333336</v>
      </c>
      <c r="AF136" s="174" t="s">
        <v>203</v>
      </c>
      <c r="AG136" s="174" t="s">
        <v>206</v>
      </c>
      <c r="AH136" s="174">
        <v>-737.5</v>
      </c>
      <c r="AI136" s="174">
        <v>2398.0058684127926</v>
      </c>
      <c r="AJ136" s="174">
        <v>25</v>
      </c>
      <c r="AK136" s="174">
        <v>712.5</v>
      </c>
      <c r="AL136" s="174">
        <v>1625</v>
      </c>
      <c r="AM136" s="174">
        <v>2362.5</v>
      </c>
      <c r="AN136" s="174">
        <v>28</v>
      </c>
      <c r="AP136" s="199">
        <v>37019</v>
      </c>
      <c r="AQ136" s="174">
        <v>-537.5</v>
      </c>
      <c r="AS136" s="238">
        <v>37109</v>
      </c>
      <c r="AT136" s="116">
        <v>675</v>
      </c>
    </row>
    <row r="137" spans="2:46" x14ac:dyDescent="0.25">
      <c r="B137" s="174">
        <v>34</v>
      </c>
      <c r="C137" s="174" t="s">
        <v>155</v>
      </c>
      <c r="D137" s="174" t="s">
        <v>201</v>
      </c>
      <c r="E137" s="174" t="s">
        <v>202</v>
      </c>
      <c r="F137" s="174" t="s">
        <v>31</v>
      </c>
      <c r="G137" s="174">
        <v>1</v>
      </c>
      <c r="H137" s="174">
        <v>6133</v>
      </c>
      <c r="I137" s="174">
        <v>6124.5</v>
      </c>
      <c r="J137" s="199">
        <v>37019.489583333336</v>
      </c>
      <c r="K137" s="199">
        <v>37019.5</v>
      </c>
      <c r="L137" s="174" t="s">
        <v>205</v>
      </c>
      <c r="M137" s="174" t="s">
        <v>207</v>
      </c>
      <c r="N137" s="174">
        <v>-237.5</v>
      </c>
      <c r="O137" s="174">
        <v>2049.9629155282946</v>
      </c>
      <c r="P137" s="174">
        <v>25</v>
      </c>
      <c r="Q137" s="174">
        <v>225</v>
      </c>
      <c r="R137" s="174">
        <v>12.5</v>
      </c>
      <c r="S137" s="174">
        <v>250</v>
      </c>
      <c r="T137" s="174">
        <v>2</v>
      </c>
      <c r="V137" s="174">
        <v>34</v>
      </c>
      <c r="W137" s="174" t="s">
        <v>155</v>
      </c>
      <c r="X137" s="174" t="s">
        <v>201</v>
      </c>
      <c r="Y137" s="174" t="s">
        <v>202</v>
      </c>
      <c r="Z137" s="174" t="s">
        <v>31</v>
      </c>
      <c r="AA137" s="174">
        <v>1</v>
      </c>
      <c r="AB137" s="174">
        <v>5953.5</v>
      </c>
      <c r="AC137" s="174">
        <v>5922</v>
      </c>
      <c r="AD137" s="199">
        <v>40330.6875</v>
      </c>
      <c r="AE137" s="199">
        <v>40331.385416666664</v>
      </c>
      <c r="AF137" s="174" t="s">
        <v>205</v>
      </c>
      <c r="AG137" s="174" t="s">
        <v>206</v>
      </c>
      <c r="AH137" s="174">
        <v>-812.5</v>
      </c>
      <c r="AI137" s="174">
        <v>1585.5058684127926</v>
      </c>
      <c r="AJ137" s="174">
        <v>25</v>
      </c>
      <c r="AK137" s="174">
        <v>787.5</v>
      </c>
      <c r="AL137" s="174">
        <v>1487.5</v>
      </c>
      <c r="AM137" s="174">
        <v>2300</v>
      </c>
      <c r="AN137" s="174">
        <v>16</v>
      </c>
      <c r="AP137" s="199">
        <v>37019</v>
      </c>
      <c r="AQ137" s="174">
        <v>-237.5</v>
      </c>
      <c r="AS137" s="238">
        <v>37111</v>
      </c>
      <c r="AT137" s="116">
        <v>4137.5</v>
      </c>
    </row>
    <row r="138" spans="2:46" x14ac:dyDescent="0.25">
      <c r="B138" s="174">
        <v>35</v>
      </c>
      <c r="C138" s="174" t="s">
        <v>155</v>
      </c>
      <c r="D138" s="174" t="s">
        <v>201</v>
      </c>
      <c r="E138" s="174" t="s">
        <v>202</v>
      </c>
      <c r="F138" s="174" t="s">
        <v>31</v>
      </c>
      <c r="G138" s="174">
        <v>1</v>
      </c>
      <c r="H138" s="174">
        <v>6145</v>
      </c>
      <c r="I138" s="174">
        <v>6142</v>
      </c>
      <c r="J138" s="199">
        <v>37019.5625</v>
      </c>
      <c r="K138" s="199">
        <v>37019.770833333336</v>
      </c>
      <c r="L138" s="174" t="s">
        <v>205</v>
      </c>
      <c r="M138" s="174" t="s">
        <v>207</v>
      </c>
      <c r="N138" s="174">
        <v>-100</v>
      </c>
      <c r="O138" s="174">
        <v>1949.9629155282946</v>
      </c>
      <c r="P138" s="174">
        <v>25</v>
      </c>
      <c r="Q138" s="174">
        <v>312.5</v>
      </c>
      <c r="R138" s="174">
        <v>1225</v>
      </c>
      <c r="S138" s="174">
        <v>1325</v>
      </c>
      <c r="T138" s="174">
        <v>21</v>
      </c>
      <c r="V138" s="174">
        <v>35</v>
      </c>
      <c r="W138" s="174" t="s">
        <v>155</v>
      </c>
      <c r="X138" s="174" t="s">
        <v>201</v>
      </c>
      <c r="Y138" s="174" t="s">
        <v>202</v>
      </c>
      <c r="Z138" s="174" t="s">
        <v>32</v>
      </c>
      <c r="AA138" s="174">
        <v>1</v>
      </c>
      <c r="AB138" s="174">
        <v>5919</v>
      </c>
      <c r="AC138" s="174">
        <v>5948.5</v>
      </c>
      <c r="AD138" s="199">
        <v>40331.416666666664</v>
      </c>
      <c r="AE138" s="199">
        <v>40331.5</v>
      </c>
      <c r="AF138" s="174" t="s">
        <v>203</v>
      </c>
      <c r="AG138" s="174" t="s">
        <v>208</v>
      </c>
      <c r="AH138" s="174">
        <v>-762.5</v>
      </c>
      <c r="AI138" s="174">
        <v>823.00586841279255</v>
      </c>
      <c r="AJ138" s="174">
        <v>25</v>
      </c>
      <c r="AK138" s="174">
        <v>762.5</v>
      </c>
      <c r="AL138" s="174">
        <v>1275</v>
      </c>
      <c r="AM138" s="174">
        <v>2037.5</v>
      </c>
      <c r="AN138" s="174">
        <v>9</v>
      </c>
      <c r="AP138" s="199">
        <v>37019</v>
      </c>
      <c r="AQ138" s="174">
        <v>-100</v>
      </c>
      <c r="AS138" s="238">
        <v>37130</v>
      </c>
      <c r="AT138" s="116">
        <v>-1225</v>
      </c>
    </row>
    <row r="139" spans="2:46" x14ac:dyDescent="0.25">
      <c r="B139" s="174">
        <v>36</v>
      </c>
      <c r="C139" s="174" t="s">
        <v>155</v>
      </c>
      <c r="D139" s="174" t="s">
        <v>201</v>
      </c>
      <c r="E139" s="174" t="s">
        <v>202</v>
      </c>
      <c r="F139" s="174" t="s">
        <v>32</v>
      </c>
      <c r="G139" s="174">
        <v>1</v>
      </c>
      <c r="H139" s="174">
        <v>6078.5</v>
      </c>
      <c r="I139" s="174">
        <v>6107</v>
      </c>
      <c r="J139" s="199">
        <v>37020.395833333336</v>
      </c>
      <c r="K139" s="199">
        <v>37020.729166666664</v>
      </c>
      <c r="L139" s="174" t="s">
        <v>203</v>
      </c>
      <c r="M139" s="174" t="s">
        <v>206</v>
      </c>
      <c r="N139" s="174">
        <v>-737.5</v>
      </c>
      <c r="O139" s="174">
        <v>1212.4629155282946</v>
      </c>
      <c r="P139" s="174">
        <v>25</v>
      </c>
      <c r="Q139" s="174">
        <v>712.5</v>
      </c>
      <c r="R139" s="174">
        <v>962.5</v>
      </c>
      <c r="S139" s="174">
        <v>1700</v>
      </c>
      <c r="T139" s="174">
        <v>33</v>
      </c>
      <c r="V139" s="174">
        <v>36</v>
      </c>
      <c r="W139" s="174" t="s">
        <v>155</v>
      </c>
      <c r="X139" s="174" t="s">
        <v>201</v>
      </c>
      <c r="Y139" s="174" t="s">
        <v>202</v>
      </c>
      <c r="Z139" s="174" t="s">
        <v>31</v>
      </c>
      <c r="AA139" s="174">
        <v>1</v>
      </c>
      <c r="AB139" s="174">
        <v>5948.5</v>
      </c>
      <c r="AC139" s="174">
        <v>5930</v>
      </c>
      <c r="AD139" s="199">
        <v>40331.5</v>
      </c>
      <c r="AE139" s="199">
        <v>40331.53125</v>
      </c>
      <c r="AF139" s="174" t="s">
        <v>205</v>
      </c>
      <c r="AG139" s="174" t="s">
        <v>207</v>
      </c>
      <c r="AH139" s="174">
        <v>-487.5</v>
      </c>
      <c r="AI139" s="174">
        <v>335.50586841279255</v>
      </c>
      <c r="AJ139" s="174">
        <v>25</v>
      </c>
      <c r="AK139" s="174">
        <v>500</v>
      </c>
      <c r="AL139" s="174">
        <v>375</v>
      </c>
      <c r="AM139" s="174">
        <v>862.5</v>
      </c>
      <c r="AN139" s="174">
        <v>4</v>
      </c>
      <c r="AP139" s="199">
        <v>37020</v>
      </c>
      <c r="AQ139" s="174">
        <v>-737.5</v>
      </c>
      <c r="AS139" s="238">
        <v>37131</v>
      </c>
      <c r="AT139" s="116">
        <v>-850</v>
      </c>
    </row>
    <row r="140" spans="2:46" x14ac:dyDescent="0.25">
      <c r="B140" s="174">
        <v>37</v>
      </c>
      <c r="C140" s="174" t="s">
        <v>155</v>
      </c>
      <c r="D140" s="174" t="s">
        <v>201</v>
      </c>
      <c r="E140" s="174" t="s">
        <v>202</v>
      </c>
      <c r="F140" s="174" t="s">
        <v>31</v>
      </c>
      <c r="G140" s="174">
        <v>1</v>
      </c>
      <c r="H140" s="174">
        <v>6119.5</v>
      </c>
      <c r="I140" s="174">
        <v>6168.5</v>
      </c>
      <c r="J140" s="199">
        <v>37021.40625</v>
      </c>
      <c r="K140" s="199">
        <v>37022.677083333336</v>
      </c>
      <c r="L140" s="174" t="s">
        <v>205</v>
      </c>
      <c r="M140" s="174" t="s">
        <v>207</v>
      </c>
      <c r="N140" s="174">
        <v>1200</v>
      </c>
      <c r="O140" s="174">
        <v>2412.4629155282946</v>
      </c>
      <c r="P140" s="174">
        <v>25</v>
      </c>
      <c r="Q140" s="174">
        <v>387.5</v>
      </c>
      <c r="R140" s="174">
        <v>2912.5</v>
      </c>
      <c r="S140" s="174">
        <v>1712.5</v>
      </c>
      <c r="T140" s="174">
        <v>71</v>
      </c>
      <c r="V140" s="174">
        <v>37</v>
      </c>
      <c r="W140" s="174" t="s">
        <v>155</v>
      </c>
      <c r="X140" s="174" t="s">
        <v>201</v>
      </c>
      <c r="Y140" s="174" t="s">
        <v>202</v>
      </c>
      <c r="Z140" s="174" t="s">
        <v>31</v>
      </c>
      <c r="AA140" s="174">
        <v>1</v>
      </c>
      <c r="AB140" s="174">
        <v>5937.5</v>
      </c>
      <c r="AC140" s="174">
        <v>5926</v>
      </c>
      <c r="AD140" s="199">
        <v>40331.552083333336</v>
      </c>
      <c r="AE140" s="199">
        <v>40331.625</v>
      </c>
      <c r="AF140" s="174" t="s">
        <v>205</v>
      </c>
      <c r="AG140" s="174" t="s">
        <v>208</v>
      </c>
      <c r="AH140" s="174">
        <v>-312.5</v>
      </c>
      <c r="AI140" s="174">
        <v>23.005868412792552</v>
      </c>
      <c r="AJ140" s="174">
        <v>25</v>
      </c>
      <c r="AK140" s="174">
        <v>450</v>
      </c>
      <c r="AL140" s="174">
        <v>287.5</v>
      </c>
      <c r="AM140" s="174">
        <v>600</v>
      </c>
      <c r="AN140" s="174">
        <v>8</v>
      </c>
      <c r="AP140" s="199">
        <v>37021</v>
      </c>
      <c r="AQ140" s="174">
        <v>1200</v>
      </c>
      <c r="AS140" s="238">
        <v>37132</v>
      </c>
      <c r="AT140" s="116">
        <v>-875</v>
      </c>
    </row>
    <row r="141" spans="2:46" x14ac:dyDescent="0.25">
      <c r="B141" s="174">
        <v>38</v>
      </c>
      <c r="C141" s="174" t="s">
        <v>155</v>
      </c>
      <c r="D141" s="174" t="s">
        <v>201</v>
      </c>
      <c r="E141" s="174" t="s">
        <v>202</v>
      </c>
      <c r="F141" s="174" t="s">
        <v>32</v>
      </c>
      <c r="G141" s="174">
        <v>1</v>
      </c>
      <c r="H141" s="174">
        <v>6111</v>
      </c>
      <c r="I141" s="174">
        <v>6090</v>
      </c>
      <c r="J141" s="199">
        <v>37025.395833333336</v>
      </c>
      <c r="K141" s="199">
        <v>37026.739583333336</v>
      </c>
      <c r="L141" s="174" t="s">
        <v>203</v>
      </c>
      <c r="M141" s="174" t="s">
        <v>204</v>
      </c>
      <c r="N141" s="174">
        <v>500</v>
      </c>
      <c r="O141" s="174">
        <v>2912.4629155282946</v>
      </c>
      <c r="P141" s="174">
        <v>25</v>
      </c>
      <c r="Q141" s="174">
        <v>187.5</v>
      </c>
      <c r="R141" s="174">
        <v>1950</v>
      </c>
      <c r="S141" s="174">
        <v>1450</v>
      </c>
      <c r="T141" s="174">
        <v>78</v>
      </c>
      <c r="V141" s="174">
        <v>38</v>
      </c>
      <c r="W141" s="174" t="s">
        <v>155</v>
      </c>
      <c r="X141" s="174" t="s">
        <v>201</v>
      </c>
      <c r="Y141" s="174" t="s">
        <v>202</v>
      </c>
      <c r="Z141" s="174" t="s">
        <v>32</v>
      </c>
      <c r="AA141" s="174">
        <v>1</v>
      </c>
      <c r="AB141" s="174">
        <v>5926</v>
      </c>
      <c r="AC141" s="174">
        <v>5935.5</v>
      </c>
      <c r="AD141" s="199">
        <v>40331.625</v>
      </c>
      <c r="AE141" s="199">
        <v>40331.645833333336</v>
      </c>
      <c r="AF141" s="174" t="s">
        <v>203</v>
      </c>
      <c r="AG141" s="174" t="s">
        <v>204</v>
      </c>
      <c r="AH141" s="174">
        <v>-262.5</v>
      </c>
      <c r="AI141" s="174">
        <v>-239.49413158720745</v>
      </c>
      <c r="AJ141" s="174">
        <v>25</v>
      </c>
      <c r="AK141" s="174">
        <v>387.5</v>
      </c>
      <c r="AL141" s="174">
        <v>137.5</v>
      </c>
      <c r="AM141" s="174">
        <v>400</v>
      </c>
      <c r="AN141" s="174">
        <v>3</v>
      </c>
      <c r="AP141" s="199">
        <v>37025</v>
      </c>
      <c r="AQ141" s="174">
        <v>500</v>
      </c>
      <c r="AS141" s="238">
        <v>37162</v>
      </c>
      <c r="AT141" s="116">
        <v>-400</v>
      </c>
    </row>
    <row r="142" spans="2:46" x14ac:dyDescent="0.25">
      <c r="B142" s="174">
        <v>39</v>
      </c>
      <c r="C142" s="174" t="s">
        <v>155</v>
      </c>
      <c r="D142" s="174" t="s">
        <v>201</v>
      </c>
      <c r="E142" s="174" t="s">
        <v>202</v>
      </c>
      <c r="F142" s="174" t="s">
        <v>31</v>
      </c>
      <c r="G142" s="174">
        <v>1</v>
      </c>
      <c r="H142" s="174">
        <v>6212.5</v>
      </c>
      <c r="I142" s="174">
        <v>6182.666908181257</v>
      </c>
      <c r="J142" s="199">
        <v>37028.666666666664</v>
      </c>
      <c r="K142" s="199">
        <v>37028.6875</v>
      </c>
      <c r="L142" s="174" t="s">
        <v>205</v>
      </c>
      <c r="M142" s="174" t="s">
        <v>206</v>
      </c>
      <c r="N142" s="174">
        <v>-770.82729546857536</v>
      </c>
      <c r="O142" s="174">
        <v>2141.6356200597193</v>
      </c>
      <c r="P142" s="174">
        <v>25</v>
      </c>
      <c r="Q142" s="174">
        <v>745.82729546857536</v>
      </c>
      <c r="R142" s="174">
        <v>50</v>
      </c>
      <c r="S142" s="174">
        <v>820.82729546857536</v>
      </c>
      <c r="T142" s="174">
        <v>3</v>
      </c>
      <c r="V142" s="174">
        <v>39</v>
      </c>
      <c r="W142" s="174" t="s">
        <v>155</v>
      </c>
      <c r="X142" s="174" t="s">
        <v>201</v>
      </c>
      <c r="Y142" s="174" t="s">
        <v>202</v>
      </c>
      <c r="Z142" s="174" t="s">
        <v>31</v>
      </c>
      <c r="AA142" s="174">
        <v>1</v>
      </c>
      <c r="AB142" s="174">
        <v>5940</v>
      </c>
      <c r="AC142" s="174">
        <v>6021</v>
      </c>
      <c r="AD142" s="199">
        <v>40331.65625</v>
      </c>
      <c r="AE142" s="199">
        <v>40333.5625</v>
      </c>
      <c r="AF142" s="174" t="s">
        <v>205</v>
      </c>
      <c r="AG142" s="174" t="s">
        <v>207</v>
      </c>
      <c r="AH142" s="174">
        <v>2000</v>
      </c>
      <c r="AI142" s="174">
        <v>1760.5058684127926</v>
      </c>
      <c r="AJ142" s="174">
        <v>25</v>
      </c>
      <c r="AK142" s="174">
        <v>425</v>
      </c>
      <c r="AL142" s="174">
        <v>4387.5</v>
      </c>
      <c r="AM142" s="174">
        <v>2387.5</v>
      </c>
      <c r="AN142" s="174">
        <v>80</v>
      </c>
      <c r="AP142" s="199">
        <v>37028</v>
      </c>
      <c r="AQ142" s="174">
        <v>-770.82729546857536</v>
      </c>
      <c r="AS142" s="238">
        <v>37183</v>
      </c>
      <c r="AT142" s="116">
        <v>-2512.5</v>
      </c>
    </row>
    <row r="143" spans="2:46" x14ac:dyDescent="0.25">
      <c r="B143" s="174">
        <v>40</v>
      </c>
      <c r="C143" s="174" t="s">
        <v>155</v>
      </c>
      <c r="D143" s="174" t="s">
        <v>201</v>
      </c>
      <c r="E143" s="174" t="s">
        <v>202</v>
      </c>
      <c r="F143" s="174" t="s">
        <v>31</v>
      </c>
      <c r="G143" s="174">
        <v>1</v>
      </c>
      <c r="H143" s="174">
        <v>6193</v>
      </c>
      <c r="I143" s="174">
        <v>6165.5</v>
      </c>
      <c r="J143" s="199">
        <v>37029.46875</v>
      </c>
      <c r="K143" s="199">
        <v>37032.416666666664</v>
      </c>
      <c r="L143" s="174" t="s">
        <v>205</v>
      </c>
      <c r="M143" s="174" t="s">
        <v>206</v>
      </c>
      <c r="N143" s="174">
        <v>-712.5</v>
      </c>
      <c r="O143" s="174">
        <v>1429.1356200597193</v>
      </c>
      <c r="P143" s="174">
        <v>25</v>
      </c>
      <c r="Q143" s="174">
        <v>687.5</v>
      </c>
      <c r="R143" s="174">
        <v>1112.5</v>
      </c>
      <c r="S143" s="174">
        <v>1825</v>
      </c>
      <c r="T143" s="174">
        <v>40</v>
      </c>
      <c r="V143" s="174">
        <v>40</v>
      </c>
      <c r="W143" s="174" t="s">
        <v>155</v>
      </c>
      <c r="X143" s="174" t="s">
        <v>201</v>
      </c>
      <c r="Y143" s="174" t="s">
        <v>202</v>
      </c>
      <c r="Z143" s="174" t="s">
        <v>32</v>
      </c>
      <c r="AA143" s="174">
        <v>1</v>
      </c>
      <c r="AB143" s="174">
        <v>5900</v>
      </c>
      <c r="AC143" s="174">
        <v>5884.5</v>
      </c>
      <c r="AD143" s="199">
        <v>40336.708333333336</v>
      </c>
      <c r="AE143" s="199">
        <v>40337.760416666664</v>
      </c>
      <c r="AF143" s="174" t="s">
        <v>203</v>
      </c>
      <c r="AG143" s="174" t="s">
        <v>204</v>
      </c>
      <c r="AH143" s="174">
        <v>362.5</v>
      </c>
      <c r="AI143" s="174">
        <v>2123.0058684127926</v>
      </c>
      <c r="AJ143" s="174">
        <v>25</v>
      </c>
      <c r="AK143" s="174">
        <v>875</v>
      </c>
      <c r="AL143" s="174">
        <v>2525</v>
      </c>
      <c r="AM143" s="174">
        <v>2162.5</v>
      </c>
      <c r="AN143" s="174">
        <v>50</v>
      </c>
      <c r="AP143" s="199">
        <v>37029</v>
      </c>
      <c r="AQ143" s="174">
        <v>-712.5</v>
      </c>
      <c r="AS143" s="238">
        <v>37186</v>
      </c>
      <c r="AT143" s="116">
        <v>4450</v>
      </c>
    </row>
    <row r="144" spans="2:46" x14ac:dyDescent="0.25">
      <c r="B144" s="174">
        <v>41</v>
      </c>
      <c r="C144" s="174" t="s">
        <v>155</v>
      </c>
      <c r="D144" s="174" t="s">
        <v>201</v>
      </c>
      <c r="E144" s="174" t="s">
        <v>202</v>
      </c>
      <c r="F144" s="174" t="s">
        <v>31</v>
      </c>
      <c r="G144" s="174">
        <v>1</v>
      </c>
      <c r="H144" s="174">
        <v>6184</v>
      </c>
      <c r="I144" s="174">
        <v>6175</v>
      </c>
      <c r="J144" s="199">
        <v>37032.541666666664</v>
      </c>
      <c r="K144" s="199">
        <v>37032.5625</v>
      </c>
      <c r="L144" s="174" t="s">
        <v>205</v>
      </c>
      <c r="M144" s="174" t="s">
        <v>207</v>
      </c>
      <c r="N144" s="174">
        <v>-250</v>
      </c>
      <c r="O144" s="174">
        <v>1179.1356200597193</v>
      </c>
      <c r="P144" s="174">
        <v>25</v>
      </c>
      <c r="Q144" s="174">
        <v>275</v>
      </c>
      <c r="R144" s="174">
        <v>75</v>
      </c>
      <c r="S144" s="174">
        <v>325</v>
      </c>
      <c r="T144" s="174">
        <v>3</v>
      </c>
      <c r="V144" s="174">
        <v>41</v>
      </c>
      <c r="W144" s="174" t="s">
        <v>155</v>
      </c>
      <c r="X144" s="174" t="s">
        <v>201</v>
      </c>
      <c r="Y144" s="174" t="s">
        <v>202</v>
      </c>
      <c r="Z144" s="174" t="s">
        <v>32</v>
      </c>
      <c r="AA144" s="174">
        <v>1</v>
      </c>
      <c r="AB144" s="174">
        <v>5872</v>
      </c>
      <c r="AC144" s="174">
        <v>5884.5</v>
      </c>
      <c r="AD144" s="199">
        <v>40338.46875</v>
      </c>
      <c r="AE144" s="199">
        <v>40338.541666666664</v>
      </c>
      <c r="AF144" s="174" t="s">
        <v>203</v>
      </c>
      <c r="AG144" s="174" t="s">
        <v>204</v>
      </c>
      <c r="AH144" s="174">
        <v>-337.5</v>
      </c>
      <c r="AI144" s="174">
        <v>1785.5058684127926</v>
      </c>
      <c r="AJ144" s="174">
        <v>25</v>
      </c>
      <c r="AK144" s="174">
        <v>462.5</v>
      </c>
      <c r="AL144" s="174">
        <v>975</v>
      </c>
      <c r="AM144" s="174">
        <v>1312.5</v>
      </c>
      <c r="AN144" s="174">
        <v>8</v>
      </c>
      <c r="AP144" s="199">
        <v>37032</v>
      </c>
      <c r="AQ144" s="174">
        <v>-250</v>
      </c>
      <c r="AS144" s="238">
        <v>37194</v>
      </c>
      <c r="AT144" s="116">
        <v>-525</v>
      </c>
    </row>
    <row r="145" spans="2:46" x14ac:dyDescent="0.25">
      <c r="B145" s="174">
        <v>42</v>
      </c>
      <c r="C145" s="174" t="s">
        <v>155</v>
      </c>
      <c r="D145" s="174" t="s">
        <v>201</v>
      </c>
      <c r="E145" s="174" t="s">
        <v>202</v>
      </c>
      <c r="F145" s="174" t="s">
        <v>31</v>
      </c>
      <c r="G145" s="174">
        <v>1</v>
      </c>
      <c r="H145" s="174">
        <v>6183</v>
      </c>
      <c r="I145" s="174">
        <v>6174</v>
      </c>
      <c r="J145" s="199">
        <v>37032.625</v>
      </c>
      <c r="K145" s="199">
        <v>37032.635416666664</v>
      </c>
      <c r="L145" s="174" t="s">
        <v>205</v>
      </c>
      <c r="M145" s="174" t="s">
        <v>207</v>
      </c>
      <c r="N145" s="174">
        <v>-250</v>
      </c>
      <c r="O145" s="174">
        <v>929.13562005971926</v>
      </c>
      <c r="P145" s="174">
        <v>25</v>
      </c>
      <c r="Q145" s="174">
        <v>250</v>
      </c>
      <c r="R145" s="174">
        <v>125</v>
      </c>
      <c r="S145" s="174">
        <v>375</v>
      </c>
      <c r="T145" s="174">
        <v>2</v>
      </c>
      <c r="V145" s="174">
        <v>42</v>
      </c>
      <c r="W145" s="174" t="s">
        <v>155</v>
      </c>
      <c r="X145" s="174" t="s">
        <v>201</v>
      </c>
      <c r="Y145" s="174" t="s">
        <v>202</v>
      </c>
      <c r="Z145" s="174" t="s">
        <v>31</v>
      </c>
      <c r="AA145" s="174">
        <v>1</v>
      </c>
      <c r="AB145" s="174">
        <v>5941</v>
      </c>
      <c r="AC145" s="174">
        <v>5930.5</v>
      </c>
      <c r="AD145" s="199">
        <v>40338.604166666664</v>
      </c>
      <c r="AE145" s="199">
        <v>40338.614583333336</v>
      </c>
      <c r="AF145" s="174" t="s">
        <v>205</v>
      </c>
      <c r="AG145" s="174" t="s">
        <v>207</v>
      </c>
      <c r="AH145" s="174">
        <v>-287.5</v>
      </c>
      <c r="AI145" s="174">
        <v>1498.0058684127926</v>
      </c>
      <c r="AJ145" s="174">
        <v>25</v>
      </c>
      <c r="AK145" s="174">
        <v>312.5</v>
      </c>
      <c r="AL145" s="174">
        <v>162.5</v>
      </c>
      <c r="AM145" s="174">
        <v>450</v>
      </c>
      <c r="AN145" s="174">
        <v>2</v>
      </c>
      <c r="AP145" s="199">
        <v>37032</v>
      </c>
      <c r="AQ145" s="174">
        <v>-250</v>
      </c>
      <c r="AS145" s="238">
        <v>37200</v>
      </c>
      <c r="AT145" s="116">
        <v>2487.5</v>
      </c>
    </row>
    <row r="146" spans="2:46" x14ac:dyDescent="0.25">
      <c r="B146" s="174">
        <v>43</v>
      </c>
      <c r="C146" s="174" t="s">
        <v>155</v>
      </c>
      <c r="D146" s="174" t="s">
        <v>201</v>
      </c>
      <c r="E146" s="174" t="s">
        <v>202</v>
      </c>
      <c r="F146" s="174" t="s">
        <v>31</v>
      </c>
      <c r="G146" s="174">
        <v>1</v>
      </c>
      <c r="H146" s="174">
        <v>6183</v>
      </c>
      <c r="I146" s="174">
        <v>6179.5</v>
      </c>
      <c r="J146" s="199">
        <v>37032.645833333336</v>
      </c>
      <c r="K146" s="199">
        <v>37032.65625</v>
      </c>
      <c r="L146" s="174" t="s">
        <v>205</v>
      </c>
      <c r="M146" s="174" t="s">
        <v>207</v>
      </c>
      <c r="N146" s="174">
        <v>-112.5</v>
      </c>
      <c r="O146" s="174">
        <v>816.63562005971926</v>
      </c>
      <c r="P146" s="174">
        <v>25</v>
      </c>
      <c r="Q146" s="174">
        <v>112.5</v>
      </c>
      <c r="R146" s="174">
        <v>25</v>
      </c>
      <c r="S146" s="174">
        <v>137.5</v>
      </c>
      <c r="T146" s="174">
        <v>2</v>
      </c>
      <c r="V146" s="174">
        <v>43</v>
      </c>
      <c r="W146" s="174" t="s">
        <v>155</v>
      </c>
      <c r="X146" s="174" t="s">
        <v>201</v>
      </c>
      <c r="Y146" s="174" t="s">
        <v>202</v>
      </c>
      <c r="Z146" s="174" t="s">
        <v>31</v>
      </c>
      <c r="AA146" s="174">
        <v>1</v>
      </c>
      <c r="AB146" s="174">
        <v>5941.5</v>
      </c>
      <c r="AC146" s="174">
        <v>5935.5</v>
      </c>
      <c r="AD146" s="199">
        <v>40338.645833333336</v>
      </c>
      <c r="AE146" s="199">
        <v>40339.40625</v>
      </c>
      <c r="AF146" s="174" t="s">
        <v>205</v>
      </c>
      <c r="AG146" s="174" t="s">
        <v>207</v>
      </c>
      <c r="AH146" s="174">
        <v>-175</v>
      </c>
      <c r="AI146" s="174">
        <v>1323.0058684127926</v>
      </c>
      <c r="AJ146" s="174">
        <v>25</v>
      </c>
      <c r="AK146" s="174">
        <v>425</v>
      </c>
      <c r="AL146" s="174">
        <v>1337.5</v>
      </c>
      <c r="AM146" s="174">
        <v>1512.5</v>
      </c>
      <c r="AN146" s="174">
        <v>22</v>
      </c>
      <c r="AP146" s="199">
        <v>37032</v>
      </c>
      <c r="AQ146" s="174">
        <v>-112.5</v>
      </c>
      <c r="AS146" s="238">
        <v>37223</v>
      </c>
      <c r="AT146" s="116">
        <v>137.5</v>
      </c>
    </row>
    <row r="147" spans="2:46" x14ac:dyDescent="0.25">
      <c r="B147" s="174">
        <v>44</v>
      </c>
      <c r="C147" s="174" t="s">
        <v>155</v>
      </c>
      <c r="D147" s="174" t="s">
        <v>201</v>
      </c>
      <c r="E147" s="174" t="s">
        <v>202</v>
      </c>
      <c r="F147" s="174" t="s">
        <v>31</v>
      </c>
      <c r="G147" s="174">
        <v>1</v>
      </c>
      <c r="H147" s="174">
        <v>6188.5</v>
      </c>
      <c r="I147" s="174">
        <v>6252.5</v>
      </c>
      <c r="J147" s="199">
        <v>37032.6875</v>
      </c>
      <c r="K147" s="199">
        <v>37034.395833333336</v>
      </c>
      <c r="L147" s="174" t="s">
        <v>205</v>
      </c>
      <c r="M147" s="174" t="s">
        <v>207</v>
      </c>
      <c r="N147" s="174">
        <v>1575</v>
      </c>
      <c r="O147" s="174">
        <v>2391.6356200597193</v>
      </c>
      <c r="P147" s="174">
        <v>25</v>
      </c>
      <c r="Q147" s="174">
        <v>175</v>
      </c>
      <c r="R147" s="174">
        <v>4100</v>
      </c>
      <c r="S147" s="174">
        <v>2525</v>
      </c>
      <c r="T147" s="174">
        <v>61</v>
      </c>
      <c r="V147" s="174">
        <v>44</v>
      </c>
      <c r="W147" s="174" t="s">
        <v>155</v>
      </c>
      <c r="X147" s="174" t="s">
        <v>201</v>
      </c>
      <c r="Y147" s="174" t="s">
        <v>202</v>
      </c>
      <c r="Z147" s="174" t="s">
        <v>31</v>
      </c>
      <c r="AA147" s="174">
        <v>1</v>
      </c>
      <c r="AB147" s="174">
        <v>5967</v>
      </c>
      <c r="AC147" s="174">
        <v>5986</v>
      </c>
      <c r="AD147" s="199">
        <v>40339.427083333336</v>
      </c>
      <c r="AE147" s="199">
        <v>40340.635416666664</v>
      </c>
      <c r="AF147" s="174" t="s">
        <v>205</v>
      </c>
      <c r="AG147" s="174" t="s">
        <v>207</v>
      </c>
      <c r="AH147" s="174">
        <v>450</v>
      </c>
      <c r="AI147" s="174">
        <v>1773.0058684127926</v>
      </c>
      <c r="AJ147" s="174">
        <v>25</v>
      </c>
      <c r="AK147" s="174">
        <v>187.5</v>
      </c>
      <c r="AL147" s="174">
        <v>3075</v>
      </c>
      <c r="AM147" s="174">
        <v>2625</v>
      </c>
      <c r="AN147" s="174">
        <v>65</v>
      </c>
      <c r="AP147" s="199">
        <v>37032</v>
      </c>
      <c r="AQ147" s="174">
        <v>1575</v>
      </c>
      <c r="AS147" s="238">
        <v>37230</v>
      </c>
      <c r="AT147" s="116">
        <v>1125</v>
      </c>
    </row>
    <row r="148" spans="2:46" x14ac:dyDescent="0.25">
      <c r="B148" s="174">
        <v>45</v>
      </c>
      <c r="C148" s="174" t="s">
        <v>155</v>
      </c>
      <c r="D148" s="174" t="s">
        <v>201</v>
      </c>
      <c r="E148" s="174" t="s">
        <v>202</v>
      </c>
      <c r="F148" s="174" t="s">
        <v>31</v>
      </c>
      <c r="G148" s="174">
        <v>1</v>
      </c>
      <c r="H148" s="174">
        <v>6240.5</v>
      </c>
      <c r="I148" s="174">
        <v>6227.5</v>
      </c>
      <c r="J148" s="199">
        <v>37040.5</v>
      </c>
      <c r="K148" s="199">
        <v>37040.520833333336</v>
      </c>
      <c r="L148" s="174" t="s">
        <v>205</v>
      </c>
      <c r="M148" s="174" t="s">
        <v>207</v>
      </c>
      <c r="N148" s="174">
        <v>-350</v>
      </c>
      <c r="O148" s="174">
        <v>2041.6356200597193</v>
      </c>
      <c r="P148" s="174">
        <v>25</v>
      </c>
      <c r="Q148" s="174">
        <v>325</v>
      </c>
      <c r="R148" s="174">
        <v>50</v>
      </c>
      <c r="S148" s="174">
        <v>400</v>
      </c>
      <c r="T148" s="174">
        <v>3</v>
      </c>
      <c r="V148" s="174">
        <v>45</v>
      </c>
      <c r="W148" s="174" t="s">
        <v>155</v>
      </c>
      <c r="X148" s="174" t="s">
        <v>201</v>
      </c>
      <c r="Y148" s="174" t="s">
        <v>202</v>
      </c>
      <c r="Z148" s="174" t="s">
        <v>32</v>
      </c>
      <c r="AA148" s="174">
        <v>1</v>
      </c>
      <c r="AB148" s="174">
        <v>6080.5</v>
      </c>
      <c r="AC148" s="174">
        <v>6116.5</v>
      </c>
      <c r="AD148" s="199">
        <v>40354.479166666664</v>
      </c>
      <c r="AE148" s="199">
        <v>40357.4375</v>
      </c>
      <c r="AF148" s="174" t="s">
        <v>203</v>
      </c>
      <c r="AG148" s="174" t="s">
        <v>206</v>
      </c>
      <c r="AH148" s="174">
        <v>-925</v>
      </c>
      <c r="AI148" s="174">
        <v>848.00586841279255</v>
      </c>
      <c r="AJ148" s="174">
        <v>25</v>
      </c>
      <c r="AK148" s="174">
        <v>900</v>
      </c>
      <c r="AL148" s="174">
        <v>862.5</v>
      </c>
      <c r="AM148" s="174">
        <v>1787.5</v>
      </c>
      <c r="AN148" s="174">
        <v>41</v>
      </c>
      <c r="AP148" s="199">
        <v>37040</v>
      </c>
      <c r="AQ148" s="174">
        <v>-350</v>
      </c>
      <c r="AS148" s="238">
        <v>37236</v>
      </c>
      <c r="AT148" s="116">
        <v>-325</v>
      </c>
    </row>
    <row r="149" spans="2:46" x14ac:dyDescent="0.25">
      <c r="B149" s="174">
        <v>46</v>
      </c>
      <c r="C149" s="174" t="s">
        <v>155</v>
      </c>
      <c r="D149" s="174" t="s">
        <v>201</v>
      </c>
      <c r="E149" s="174" t="s">
        <v>202</v>
      </c>
      <c r="F149" s="174" t="s">
        <v>32</v>
      </c>
      <c r="G149" s="174">
        <v>1</v>
      </c>
      <c r="H149" s="174">
        <v>6198</v>
      </c>
      <c r="I149" s="174">
        <v>6115</v>
      </c>
      <c r="J149" s="199">
        <v>37040.5625</v>
      </c>
      <c r="K149" s="199">
        <v>37042.552083333336</v>
      </c>
      <c r="L149" s="174" t="s">
        <v>203</v>
      </c>
      <c r="M149" s="174" t="s">
        <v>204</v>
      </c>
      <c r="N149" s="174">
        <v>2050</v>
      </c>
      <c r="O149" s="174">
        <v>4091.6356200597193</v>
      </c>
      <c r="P149" s="174">
        <v>25</v>
      </c>
      <c r="Q149" s="174">
        <v>0</v>
      </c>
      <c r="R149" s="174">
        <v>4962.5</v>
      </c>
      <c r="S149" s="174">
        <v>2912.5</v>
      </c>
      <c r="T149" s="174">
        <v>88</v>
      </c>
      <c r="V149" s="174">
        <v>46</v>
      </c>
      <c r="W149" s="174" t="s">
        <v>155</v>
      </c>
      <c r="X149" s="174" t="s">
        <v>201</v>
      </c>
      <c r="Y149" s="174" t="s">
        <v>202</v>
      </c>
      <c r="Z149" s="174" t="s">
        <v>31</v>
      </c>
      <c r="AA149" s="174">
        <v>1</v>
      </c>
      <c r="AB149" s="174">
        <v>6138.5</v>
      </c>
      <c r="AC149" s="174">
        <v>6136</v>
      </c>
      <c r="AD149" s="199">
        <v>40357.46875</v>
      </c>
      <c r="AE149" s="199">
        <v>40357.520833333336</v>
      </c>
      <c r="AF149" s="174" t="s">
        <v>205</v>
      </c>
      <c r="AG149" s="174" t="s">
        <v>207</v>
      </c>
      <c r="AH149" s="174">
        <v>-87.5</v>
      </c>
      <c r="AI149" s="174">
        <v>760.50586841279255</v>
      </c>
      <c r="AJ149" s="174">
        <v>25</v>
      </c>
      <c r="AK149" s="174">
        <v>162.5</v>
      </c>
      <c r="AL149" s="174">
        <v>375</v>
      </c>
      <c r="AM149" s="174">
        <v>462.5</v>
      </c>
      <c r="AN149" s="174">
        <v>6</v>
      </c>
      <c r="AP149" s="199">
        <v>37040</v>
      </c>
      <c r="AQ149" s="174">
        <v>2050</v>
      </c>
      <c r="AS149" s="238">
        <v>37237</v>
      </c>
      <c r="AT149" s="116">
        <v>1687.5</v>
      </c>
    </row>
    <row r="150" spans="2:46" x14ac:dyDescent="0.25">
      <c r="B150" s="174">
        <v>47</v>
      </c>
      <c r="C150" s="174" t="s">
        <v>155</v>
      </c>
      <c r="D150" s="174" t="s">
        <v>201</v>
      </c>
      <c r="E150" s="174" t="s">
        <v>202</v>
      </c>
      <c r="F150" s="174" t="s">
        <v>31</v>
      </c>
      <c r="G150" s="174">
        <v>1</v>
      </c>
      <c r="H150" s="174">
        <v>6188</v>
      </c>
      <c r="I150" s="174">
        <v>6166.5</v>
      </c>
      <c r="J150" s="199">
        <v>37046.458333333336</v>
      </c>
      <c r="K150" s="199">
        <v>37046.666666666664</v>
      </c>
      <c r="L150" s="174" t="s">
        <v>205</v>
      </c>
      <c r="M150" s="174" t="s">
        <v>206</v>
      </c>
      <c r="N150" s="174">
        <v>-562.5</v>
      </c>
      <c r="O150" s="174">
        <v>3529.1356200597193</v>
      </c>
      <c r="P150" s="174">
        <v>25</v>
      </c>
      <c r="Q150" s="174">
        <v>537.5</v>
      </c>
      <c r="R150" s="174">
        <v>50</v>
      </c>
      <c r="S150" s="174">
        <v>612.5</v>
      </c>
      <c r="T150" s="174">
        <v>21</v>
      </c>
      <c r="V150" s="174">
        <v>47</v>
      </c>
      <c r="W150" s="174" t="s">
        <v>155</v>
      </c>
      <c r="X150" s="174" t="s">
        <v>201</v>
      </c>
      <c r="Y150" s="174" t="s">
        <v>202</v>
      </c>
      <c r="Z150" s="174" t="s">
        <v>31</v>
      </c>
      <c r="AA150" s="174">
        <v>1</v>
      </c>
      <c r="AB150" s="174">
        <v>6145.5</v>
      </c>
      <c r="AC150" s="174">
        <v>6129.5</v>
      </c>
      <c r="AD150" s="199">
        <v>40357.572916666664</v>
      </c>
      <c r="AE150" s="199">
        <v>40357.625</v>
      </c>
      <c r="AF150" s="174" t="s">
        <v>205</v>
      </c>
      <c r="AG150" s="174" t="s">
        <v>207</v>
      </c>
      <c r="AH150" s="174">
        <v>-425</v>
      </c>
      <c r="AI150" s="174">
        <v>335.50586841279255</v>
      </c>
      <c r="AJ150" s="174">
        <v>25</v>
      </c>
      <c r="AK150" s="174">
        <v>487.5</v>
      </c>
      <c r="AL150" s="174">
        <v>162.5</v>
      </c>
      <c r="AM150" s="174">
        <v>587.5</v>
      </c>
      <c r="AN150" s="174">
        <v>6</v>
      </c>
      <c r="AP150" s="199">
        <v>37046</v>
      </c>
      <c r="AQ150" s="174">
        <v>-562.5</v>
      </c>
      <c r="AS150" s="238">
        <v>37243</v>
      </c>
      <c r="AT150" s="116">
        <v>-662.5</v>
      </c>
    </row>
    <row r="151" spans="2:46" x14ac:dyDescent="0.25">
      <c r="B151" s="174">
        <v>48</v>
      </c>
      <c r="C151" s="174" t="s">
        <v>155</v>
      </c>
      <c r="D151" s="174" t="s">
        <v>201</v>
      </c>
      <c r="E151" s="174" t="s">
        <v>202</v>
      </c>
      <c r="F151" s="174" t="s">
        <v>31</v>
      </c>
      <c r="G151" s="174">
        <v>1</v>
      </c>
      <c r="H151" s="174">
        <v>6181</v>
      </c>
      <c r="I151" s="174">
        <v>6167</v>
      </c>
      <c r="J151" s="199">
        <v>37046.739583333336</v>
      </c>
      <c r="K151" s="199">
        <v>37047.5</v>
      </c>
      <c r="L151" s="174" t="s">
        <v>205</v>
      </c>
      <c r="M151" s="174" t="s">
        <v>207</v>
      </c>
      <c r="N151" s="174">
        <v>-375</v>
      </c>
      <c r="O151" s="174">
        <v>3154.1356200597193</v>
      </c>
      <c r="P151" s="174">
        <v>25</v>
      </c>
      <c r="Q151" s="174">
        <v>562.5</v>
      </c>
      <c r="R151" s="174">
        <v>875</v>
      </c>
      <c r="S151" s="174">
        <v>1250</v>
      </c>
      <c r="T151" s="174">
        <v>22</v>
      </c>
      <c r="V151" s="174">
        <v>48</v>
      </c>
      <c r="W151" s="174" t="s">
        <v>155</v>
      </c>
      <c r="X151" s="174" t="s">
        <v>201</v>
      </c>
      <c r="Y151" s="174" t="s">
        <v>202</v>
      </c>
      <c r="Z151" s="174" t="s">
        <v>32</v>
      </c>
      <c r="AA151" s="174">
        <v>1</v>
      </c>
      <c r="AB151" s="174">
        <v>6122.5</v>
      </c>
      <c r="AC151" s="174">
        <v>6135.5</v>
      </c>
      <c r="AD151" s="199">
        <v>40357.635416666664</v>
      </c>
      <c r="AE151" s="199">
        <v>40357.645833333336</v>
      </c>
      <c r="AF151" s="174" t="s">
        <v>203</v>
      </c>
      <c r="AG151" s="174" t="s">
        <v>204</v>
      </c>
      <c r="AH151" s="174">
        <v>-350</v>
      </c>
      <c r="AI151" s="174">
        <v>-14.494131587207448</v>
      </c>
      <c r="AJ151" s="174">
        <v>25</v>
      </c>
      <c r="AK151" s="174">
        <v>325</v>
      </c>
      <c r="AL151" s="174">
        <v>50</v>
      </c>
      <c r="AM151" s="174">
        <v>400</v>
      </c>
      <c r="AN151" s="174">
        <v>2</v>
      </c>
      <c r="AP151" s="199">
        <v>37046</v>
      </c>
      <c r="AQ151" s="174">
        <v>-375</v>
      </c>
      <c r="AS151" s="238">
        <v>37244</v>
      </c>
      <c r="AT151" s="116">
        <v>287.5</v>
      </c>
    </row>
    <row r="152" spans="2:46" x14ac:dyDescent="0.25">
      <c r="B152" s="174">
        <v>49</v>
      </c>
      <c r="C152" s="174" t="s">
        <v>155</v>
      </c>
      <c r="D152" s="174" t="s">
        <v>201</v>
      </c>
      <c r="E152" s="174" t="s">
        <v>202</v>
      </c>
      <c r="F152" s="174" t="s">
        <v>31</v>
      </c>
      <c r="G152" s="174">
        <v>1</v>
      </c>
      <c r="H152" s="174">
        <v>6180</v>
      </c>
      <c r="I152" s="174">
        <v>6212</v>
      </c>
      <c r="J152" s="199">
        <v>37047.5625</v>
      </c>
      <c r="K152" s="199">
        <v>37048.697916666664</v>
      </c>
      <c r="L152" s="174" t="s">
        <v>205</v>
      </c>
      <c r="M152" s="174" t="s">
        <v>207</v>
      </c>
      <c r="N152" s="174">
        <v>775</v>
      </c>
      <c r="O152" s="174">
        <v>3929.1356200597193</v>
      </c>
      <c r="P152" s="174">
        <v>25</v>
      </c>
      <c r="Q152" s="174">
        <v>150</v>
      </c>
      <c r="R152" s="174">
        <v>2400</v>
      </c>
      <c r="S152" s="174">
        <v>1625</v>
      </c>
      <c r="T152" s="174">
        <v>58</v>
      </c>
      <c r="V152" s="174">
        <v>49</v>
      </c>
      <c r="W152" s="174" t="s">
        <v>155</v>
      </c>
      <c r="X152" s="174" t="s">
        <v>201</v>
      </c>
      <c r="Y152" s="174" t="s">
        <v>202</v>
      </c>
      <c r="Z152" s="174" t="s">
        <v>32</v>
      </c>
      <c r="AA152" s="174">
        <v>1</v>
      </c>
      <c r="AB152" s="174">
        <v>6095</v>
      </c>
      <c r="AC152" s="174">
        <v>6124</v>
      </c>
      <c r="AD152" s="199">
        <v>40357.677083333336</v>
      </c>
      <c r="AE152" s="199">
        <v>40357.697916666664</v>
      </c>
      <c r="AF152" s="174" t="s">
        <v>203</v>
      </c>
      <c r="AG152" s="174" t="s">
        <v>204</v>
      </c>
      <c r="AH152" s="174">
        <v>-750</v>
      </c>
      <c r="AI152" s="174">
        <v>-764.49413158720745</v>
      </c>
      <c r="AJ152" s="174">
        <v>25</v>
      </c>
      <c r="AK152" s="174">
        <v>725</v>
      </c>
      <c r="AL152" s="174">
        <v>250</v>
      </c>
      <c r="AM152" s="174">
        <v>1000</v>
      </c>
      <c r="AN152" s="174">
        <v>3</v>
      </c>
      <c r="AP152" s="199">
        <v>37047</v>
      </c>
      <c r="AQ152" s="174">
        <v>775</v>
      </c>
      <c r="AS152" s="238">
        <v>37252</v>
      </c>
      <c r="AT152" s="116">
        <v>262.5</v>
      </c>
    </row>
    <row r="153" spans="2:46" x14ac:dyDescent="0.25">
      <c r="B153" s="174">
        <v>50</v>
      </c>
      <c r="C153" s="174" t="s">
        <v>155</v>
      </c>
      <c r="D153" s="174" t="s">
        <v>201</v>
      </c>
      <c r="E153" s="174" t="s">
        <v>202</v>
      </c>
      <c r="F153" s="174" t="s">
        <v>31</v>
      </c>
      <c r="G153" s="174">
        <v>1</v>
      </c>
      <c r="H153" s="174">
        <v>6219.5</v>
      </c>
      <c r="I153" s="174">
        <v>6213.5</v>
      </c>
      <c r="J153" s="199">
        <v>37049.40625</v>
      </c>
      <c r="K153" s="199">
        <v>37049.427083333336</v>
      </c>
      <c r="L153" s="174" t="s">
        <v>205</v>
      </c>
      <c r="M153" s="174" t="s">
        <v>207</v>
      </c>
      <c r="N153" s="174">
        <v>-175</v>
      </c>
      <c r="O153" s="174">
        <v>3754.1356200597193</v>
      </c>
      <c r="P153" s="174">
        <v>25</v>
      </c>
      <c r="Q153" s="174">
        <v>262.5</v>
      </c>
      <c r="R153" s="174">
        <v>187.5</v>
      </c>
      <c r="S153" s="174">
        <v>362.5</v>
      </c>
      <c r="T153" s="174">
        <v>3</v>
      </c>
      <c r="V153" s="174">
        <v>50</v>
      </c>
      <c r="W153" s="174" t="s">
        <v>155</v>
      </c>
      <c r="X153" s="174" t="s">
        <v>201</v>
      </c>
      <c r="Y153" s="174" t="s">
        <v>202</v>
      </c>
      <c r="Z153" s="174" t="s">
        <v>32</v>
      </c>
      <c r="AA153" s="174">
        <v>1</v>
      </c>
      <c r="AB153" s="174">
        <v>6112</v>
      </c>
      <c r="AC153" s="174">
        <v>6139.5</v>
      </c>
      <c r="AD153" s="199">
        <v>40357.708333333336</v>
      </c>
      <c r="AE153" s="199">
        <v>40357.71875</v>
      </c>
      <c r="AF153" s="174" t="s">
        <v>203</v>
      </c>
      <c r="AG153" s="174" t="s">
        <v>208</v>
      </c>
      <c r="AH153" s="174">
        <v>-712.5</v>
      </c>
      <c r="AI153" s="174">
        <v>-1476.9941315872074</v>
      </c>
      <c r="AJ153" s="174">
        <v>25</v>
      </c>
      <c r="AK153" s="174">
        <v>712.5</v>
      </c>
      <c r="AL153" s="174">
        <v>50</v>
      </c>
      <c r="AM153" s="174">
        <v>762.5</v>
      </c>
      <c r="AN153" s="174">
        <v>2</v>
      </c>
      <c r="AP153" s="199">
        <v>37049</v>
      </c>
      <c r="AQ153" s="174">
        <v>-175</v>
      </c>
      <c r="AS153" s="238">
        <v>37270</v>
      </c>
      <c r="AT153" s="116">
        <v>350</v>
      </c>
    </row>
    <row r="154" spans="2:46" x14ac:dyDescent="0.25">
      <c r="B154" s="174">
        <v>51</v>
      </c>
      <c r="C154" s="174" t="s">
        <v>155</v>
      </c>
      <c r="D154" s="174" t="s">
        <v>201</v>
      </c>
      <c r="E154" s="174" t="s">
        <v>202</v>
      </c>
      <c r="F154" s="174" t="s">
        <v>32</v>
      </c>
      <c r="G154" s="174">
        <v>1</v>
      </c>
      <c r="H154" s="174">
        <v>6179.5</v>
      </c>
      <c r="I154" s="174">
        <v>6181</v>
      </c>
      <c r="J154" s="199">
        <v>37049.604166666664</v>
      </c>
      <c r="K154" s="199">
        <v>37049.697916666664</v>
      </c>
      <c r="L154" s="174" t="s">
        <v>203</v>
      </c>
      <c r="M154" s="174" t="s">
        <v>204</v>
      </c>
      <c r="N154" s="174">
        <v>-62.5</v>
      </c>
      <c r="O154" s="174">
        <v>3691.6356200597193</v>
      </c>
      <c r="P154" s="174">
        <v>25</v>
      </c>
      <c r="Q154" s="174">
        <v>262.5</v>
      </c>
      <c r="R154" s="174">
        <v>462.5</v>
      </c>
      <c r="S154" s="174">
        <v>525</v>
      </c>
      <c r="T154" s="174">
        <v>10</v>
      </c>
      <c r="V154" s="174">
        <v>51</v>
      </c>
      <c r="W154" s="174" t="s">
        <v>155</v>
      </c>
      <c r="X154" s="174" t="s">
        <v>201</v>
      </c>
      <c r="Y154" s="174" t="s">
        <v>202</v>
      </c>
      <c r="Z154" s="174" t="s">
        <v>31</v>
      </c>
      <c r="AA154" s="174">
        <v>1</v>
      </c>
      <c r="AB154" s="174">
        <v>6139.5</v>
      </c>
      <c r="AC154" s="174">
        <v>6136.5</v>
      </c>
      <c r="AD154" s="199">
        <v>40357.71875</v>
      </c>
      <c r="AE154" s="199">
        <v>40357.822916666664</v>
      </c>
      <c r="AF154" s="174" t="s">
        <v>205</v>
      </c>
      <c r="AG154" s="174" t="s">
        <v>207</v>
      </c>
      <c r="AH154" s="174">
        <v>-100</v>
      </c>
      <c r="AI154" s="174">
        <v>-1576.9941315872074</v>
      </c>
      <c r="AJ154" s="174">
        <v>25</v>
      </c>
      <c r="AK154" s="174">
        <v>187.5</v>
      </c>
      <c r="AL154" s="174">
        <v>937.5</v>
      </c>
      <c r="AM154" s="174">
        <v>1037.5</v>
      </c>
      <c r="AN154" s="174">
        <v>11</v>
      </c>
      <c r="AP154" s="199">
        <v>37049</v>
      </c>
      <c r="AQ154" s="174">
        <v>-62.5</v>
      </c>
      <c r="AS154" s="238">
        <v>37280</v>
      </c>
      <c r="AT154" s="116">
        <v>-1425</v>
      </c>
    </row>
    <row r="155" spans="2:46" x14ac:dyDescent="0.25">
      <c r="B155" s="174">
        <v>52</v>
      </c>
      <c r="C155" s="174" t="s">
        <v>155</v>
      </c>
      <c r="D155" s="174" t="s">
        <v>201</v>
      </c>
      <c r="E155" s="174" t="s">
        <v>202</v>
      </c>
      <c r="F155" s="174" t="s">
        <v>31</v>
      </c>
      <c r="G155" s="174">
        <v>1</v>
      </c>
      <c r="H155" s="174">
        <v>6200.5</v>
      </c>
      <c r="I155" s="174">
        <v>6193</v>
      </c>
      <c r="J155" s="199">
        <v>37049.708333333336</v>
      </c>
      <c r="K155" s="199">
        <v>37049.71875</v>
      </c>
      <c r="L155" s="174" t="s">
        <v>205</v>
      </c>
      <c r="M155" s="174" t="s">
        <v>207</v>
      </c>
      <c r="N155" s="174">
        <v>-212.5</v>
      </c>
      <c r="O155" s="174">
        <v>3479.1356200597193</v>
      </c>
      <c r="P155" s="174">
        <v>25</v>
      </c>
      <c r="Q155" s="174">
        <v>200</v>
      </c>
      <c r="R155" s="174">
        <v>187.5</v>
      </c>
      <c r="S155" s="174">
        <v>400</v>
      </c>
      <c r="T155" s="174">
        <v>2</v>
      </c>
      <c r="V155" s="174">
        <v>52</v>
      </c>
      <c r="W155" s="174" t="s">
        <v>155</v>
      </c>
      <c r="X155" s="174" t="s">
        <v>201</v>
      </c>
      <c r="Y155" s="174" t="s">
        <v>202</v>
      </c>
      <c r="Z155" s="174" t="s">
        <v>32</v>
      </c>
      <c r="AA155" s="174">
        <v>1</v>
      </c>
      <c r="AB155" s="174">
        <v>6059.5</v>
      </c>
      <c r="AC155" s="174">
        <v>5914</v>
      </c>
      <c r="AD155" s="199">
        <v>40358.395833333336</v>
      </c>
      <c r="AE155" s="199">
        <v>40361.614583333336</v>
      </c>
      <c r="AF155" s="174" t="s">
        <v>203</v>
      </c>
      <c r="AG155" s="174" t="s">
        <v>204</v>
      </c>
      <c r="AH155" s="174">
        <v>3612.5</v>
      </c>
      <c r="AI155" s="174">
        <v>2035.5058684127926</v>
      </c>
      <c r="AJ155" s="174">
        <v>25</v>
      </c>
      <c r="AK155" s="174">
        <v>375</v>
      </c>
      <c r="AL155" s="174">
        <v>5662.5</v>
      </c>
      <c r="AM155" s="174">
        <v>2050</v>
      </c>
      <c r="AN155" s="174">
        <v>154</v>
      </c>
      <c r="AP155" s="199">
        <v>37049</v>
      </c>
      <c r="AQ155" s="174">
        <v>-212.5</v>
      </c>
      <c r="AS155" s="238">
        <v>37281</v>
      </c>
      <c r="AT155" s="116">
        <v>-825</v>
      </c>
    </row>
    <row r="156" spans="2:46" x14ac:dyDescent="0.25">
      <c r="B156" s="174">
        <v>53</v>
      </c>
      <c r="C156" s="174" t="s">
        <v>155</v>
      </c>
      <c r="D156" s="174" t="s">
        <v>201</v>
      </c>
      <c r="E156" s="174" t="s">
        <v>202</v>
      </c>
      <c r="F156" s="174" t="s">
        <v>32</v>
      </c>
      <c r="G156" s="174">
        <v>1</v>
      </c>
      <c r="H156" s="174">
        <v>6179</v>
      </c>
      <c r="I156" s="174">
        <v>6185</v>
      </c>
      <c r="J156" s="199">
        <v>37049.770833333336</v>
      </c>
      <c r="K156" s="199">
        <v>37049.78125</v>
      </c>
      <c r="L156" s="174" t="s">
        <v>203</v>
      </c>
      <c r="M156" s="174" t="s">
        <v>204</v>
      </c>
      <c r="N156" s="174">
        <v>-175</v>
      </c>
      <c r="O156" s="174">
        <v>3304.1356200597193</v>
      </c>
      <c r="P156" s="174">
        <v>25</v>
      </c>
      <c r="Q156" s="174">
        <v>162.5</v>
      </c>
      <c r="R156" s="174">
        <v>37.5</v>
      </c>
      <c r="S156" s="174">
        <v>212.5</v>
      </c>
      <c r="T156" s="174">
        <v>2</v>
      </c>
      <c r="V156" s="174">
        <v>53</v>
      </c>
      <c r="W156" s="174" t="s">
        <v>155</v>
      </c>
      <c r="X156" s="174" t="s">
        <v>201</v>
      </c>
      <c r="Y156" s="174" t="s">
        <v>202</v>
      </c>
      <c r="Z156" s="174" t="s">
        <v>31</v>
      </c>
      <c r="AA156" s="174">
        <v>1</v>
      </c>
      <c r="AB156" s="174">
        <v>6075</v>
      </c>
      <c r="AC156" s="174">
        <v>6053</v>
      </c>
      <c r="AD156" s="199">
        <v>40368.395833333336</v>
      </c>
      <c r="AE156" s="199">
        <v>40368.614583333336</v>
      </c>
      <c r="AF156" s="174" t="s">
        <v>205</v>
      </c>
      <c r="AG156" s="174" t="s">
        <v>206</v>
      </c>
      <c r="AH156" s="174">
        <v>-575</v>
      </c>
      <c r="AI156" s="174">
        <v>1460.5058684127926</v>
      </c>
      <c r="AJ156" s="174">
        <v>25</v>
      </c>
      <c r="AK156" s="174">
        <v>550</v>
      </c>
      <c r="AL156" s="174">
        <v>225</v>
      </c>
      <c r="AM156" s="174">
        <v>800</v>
      </c>
      <c r="AN156" s="174">
        <v>22</v>
      </c>
      <c r="AP156" s="199">
        <v>37049</v>
      </c>
      <c r="AQ156" s="174">
        <v>-175</v>
      </c>
      <c r="AS156" s="238">
        <v>37284</v>
      </c>
      <c r="AT156" s="116">
        <v>-337.5</v>
      </c>
    </row>
    <row r="157" spans="2:46" x14ac:dyDescent="0.25">
      <c r="B157" s="174">
        <v>54</v>
      </c>
      <c r="C157" s="174" t="s">
        <v>155</v>
      </c>
      <c r="D157" s="174" t="s">
        <v>201</v>
      </c>
      <c r="E157" s="174" t="s">
        <v>202</v>
      </c>
      <c r="F157" s="174" t="s">
        <v>31</v>
      </c>
      <c r="G157" s="174">
        <v>1</v>
      </c>
      <c r="H157" s="174">
        <v>6234</v>
      </c>
      <c r="I157" s="174">
        <v>6216</v>
      </c>
      <c r="J157" s="199">
        <v>37050.395833333336</v>
      </c>
      <c r="K157" s="199">
        <v>37050.666666666664</v>
      </c>
      <c r="L157" s="174" t="s">
        <v>205</v>
      </c>
      <c r="M157" s="174" t="s">
        <v>207</v>
      </c>
      <c r="N157" s="174">
        <v>-475</v>
      </c>
      <c r="O157" s="174">
        <v>2829.1356200597193</v>
      </c>
      <c r="P157" s="174">
        <v>25</v>
      </c>
      <c r="Q157" s="174">
        <v>537.5</v>
      </c>
      <c r="R157" s="174">
        <v>950</v>
      </c>
      <c r="S157" s="174">
        <v>1425</v>
      </c>
      <c r="T157" s="174">
        <v>27</v>
      </c>
      <c r="V157" s="174">
        <v>54</v>
      </c>
      <c r="W157" s="174" t="s">
        <v>155</v>
      </c>
      <c r="X157" s="174" t="s">
        <v>201</v>
      </c>
      <c r="Y157" s="174" t="s">
        <v>202</v>
      </c>
      <c r="Z157" s="174" t="s">
        <v>31</v>
      </c>
      <c r="AA157" s="174">
        <v>1</v>
      </c>
      <c r="AB157" s="174">
        <v>6068</v>
      </c>
      <c r="AC157" s="174">
        <v>6071.5</v>
      </c>
      <c r="AD157" s="199">
        <v>40368.666666666664</v>
      </c>
      <c r="AE157" s="199">
        <v>40371.739583333336</v>
      </c>
      <c r="AF157" s="174" t="s">
        <v>205</v>
      </c>
      <c r="AG157" s="174" t="s">
        <v>207</v>
      </c>
      <c r="AH157" s="174">
        <v>62.5</v>
      </c>
      <c r="AI157" s="174">
        <v>1523.0058684127926</v>
      </c>
      <c r="AJ157" s="174">
        <v>25</v>
      </c>
      <c r="AK157" s="174">
        <v>275</v>
      </c>
      <c r="AL157" s="174">
        <v>1462.5</v>
      </c>
      <c r="AM157" s="174">
        <v>1400</v>
      </c>
      <c r="AN157" s="174">
        <v>52</v>
      </c>
      <c r="AP157" s="199">
        <v>37050</v>
      </c>
      <c r="AQ157" s="174">
        <v>-475</v>
      </c>
      <c r="AS157" s="238">
        <v>37285</v>
      </c>
      <c r="AT157" s="116">
        <v>617.69485353540858</v>
      </c>
    </row>
    <row r="158" spans="2:46" x14ac:dyDescent="0.25">
      <c r="B158" s="174">
        <v>55</v>
      </c>
      <c r="C158" s="174" t="s">
        <v>155</v>
      </c>
      <c r="D158" s="174" t="s">
        <v>201</v>
      </c>
      <c r="E158" s="174" t="s">
        <v>202</v>
      </c>
      <c r="F158" s="174" t="s">
        <v>32</v>
      </c>
      <c r="G158" s="174">
        <v>1</v>
      </c>
      <c r="H158" s="174">
        <v>6178</v>
      </c>
      <c r="I158" s="174">
        <v>6187.5</v>
      </c>
      <c r="J158" s="199">
        <v>37050.78125</v>
      </c>
      <c r="K158" s="199">
        <v>37050.8125</v>
      </c>
      <c r="L158" s="174" t="s">
        <v>203</v>
      </c>
      <c r="M158" s="174" t="s">
        <v>204</v>
      </c>
      <c r="N158" s="174">
        <v>-262.5</v>
      </c>
      <c r="O158" s="174">
        <v>2566.6356200597193</v>
      </c>
      <c r="P158" s="174">
        <v>25</v>
      </c>
      <c r="Q158" s="174">
        <v>237.5</v>
      </c>
      <c r="R158" s="174">
        <v>50</v>
      </c>
      <c r="S158" s="174">
        <v>312.5</v>
      </c>
      <c r="T158" s="174">
        <v>4</v>
      </c>
      <c r="V158" s="174">
        <v>55</v>
      </c>
      <c r="W158" s="174" t="s">
        <v>155</v>
      </c>
      <c r="X158" s="174" t="s">
        <v>201</v>
      </c>
      <c r="Y158" s="174" t="s">
        <v>202</v>
      </c>
      <c r="Z158" s="174" t="s">
        <v>31</v>
      </c>
      <c r="AA158" s="174">
        <v>1</v>
      </c>
      <c r="AB158" s="174">
        <v>6090</v>
      </c>
      <c r="AC158" s="174">
        <v>6171.5</v>
      </c>
      <c r="AD158" s="199">
        <v>40371.78125</v>
      </c>
      <c r="AE158" s="199">
        <v>40373.677083333336</v>
      </c>
      <c r="AF158" s="174" t="s">
        <v>205</v>
      </c>
      <c r="AG158" s="174" t="s">
        <v>207</v>
      </c>
      <c r="AH158" s="174">
        <v>2012.5</v>
      </c>
      <c r="AI158" s="174">
        <v>3535.5058684127926</v>
      </c>
      <c r="AJ158" s="174">
        <v>25</v>
      </c>
      <c r="AK158" s="174">
        <v>275</v>
      </c>
      <c r="AL158" s="174">
        <v>3550</v>
      </c>
      <c r="AM158" s="174">
        <v>1537.5</v>
      </c>
      <c r="AN158" s="174">
        <v>79</v>
      </c>
      <c r="AP158" s="199">
        <v>37050</v>
      </c>
      <c r="AQ158" s="174">
        <v>-262.5</v>
      </c>
      <c r="AS158" s="238">
        <v>37287</v>
      </c>
      <c r="AT158" s="116">
        <v>-350</v>
      </c>
    </row>
    <row r="159" spans="2:46" x14ac:dyDescent="0.25">
      <c r="B159" s="174">
        <v>56</v>
      </c>
      <c r="C159" s="174" t="s">
        <v>155</v>
      </c>
      <c r="D159" s="174" t="s">
        <v>201</v>
      </c>
      <c r="E159" s="174" t="s">
        <v>202</v>
      </c>
      <c r="F159" s="174" t="s">
        <v>32</v>
      </c>
      <c r="G159" s="174">
        <v>1</v>
      </c>
      <c r="H159" s="174">
        <v>6170.5</v>
      </c>
      <c r="I159" s="174">
        <v>6197</v>
      </c>
      <c r="J159" s="199">
        <v>37053.395833333336</v>
      </c>
      <c r="K159" s="199">
        <v>37053.458333333336</v>
      </c>
      <c r="L159" s="174" t="s">
        <v>203</v>
      </c>
      <c r="M159" s="174" t="s">
        <v>206</v>
      </c>
      <c r="N159" s="174">
        <v>-687.5</v>
      </c>
      <c r="O159" s="174">
        <v>1879.1356200597193</v>
      </c>
      <c r="P159" s="174">
        <v>25</v>
      </c>
      <c r="Q159" s="174">
        <v>662.5</v>
      </c>
      <c r="R159" s="174">
        <v>750</v>
      </c>
      <c r="S159" s="174">
        <v>1437.5</v>
      </c>
      <c r="T159" s="174">
        <v>7</v>
      </c>
      <c r="V159" s="174">
        <v>56</v>
      </c>
      <c r="W159" s="174" t="s">
        <v>155</v>
      </c>
      <c r="X159" s="174" t="s">
        <v>201</v>
      </c>
      <c r="Y159" s="174" t="s">
        <v>202</v>
      </c>
      <c r="Z159" s="174" t="s">
        <v>32</v>
      </c>
      <c r="AA159" s="174">
        <v>1</v>
      </c>
      <c r="AB159" s="174">
        <v>6011</v>
      </c>
      <c r="AC159" s="174">
        <v>6018</v>
      </c>
      <c r="AD159" s="199">
        <v>40379.427083333336</v>
      </c>
      <c r="AE159" s="199">
        <v>40380.385416666664</v>
      </c>
      <c r="AF159" s="174" t="s">
        <v>203</v>
      </c>
      <c r="AG159" s="174" t="s">
        <v>204</v>
      </c>
      <c r="AH159" s="174">
        <v>-200</v>
      </c>
      <c r="AI159" s="174">
        <v>3335.5058684127926</v>
      </c>
      <c r="AJ159" s="174">
        <v>25</v>
      </c>
      <c r="AK159" s="174">
        <v>512.5</v>
      </c>
      <c r="AL159" s="174">
        <v>2487.5</v>
      </c>
      <c r="AM159" s="174">
        <v>2687.5</v>
      </c>
      <c r="AN159" s="174">
        <v>41</v>
      </c>
      <c r="AP159" s="199">
        <v>37053</v>
      </c>
      <c r="AQ159" s="174">
        <v>-687.5</v>
      </c>
      <c r="AS159" s="238">
        <v>37288</v>
      </c>
      <c r="AT159" s="116">
        <v>6400</v>
      </c>
    </row>
    <row r="160" spans="2:46" x14ac:dyDescent="0.25">
      <c r="B160" s="174">
        <v>57</v>
      </c>
      <c r="C160" s="174" t="s">
        <v>155</v>
      </c>
      <c r="D160" s="174" t="s">
        <v>201</v>
      </c>
      <c r="E160" s="174" t="s">
        <v>202</v>
      </c>
      <c r="F160" s="174" t="s">
        <v>31</v>
      </c>
      <c r="G160" s="174">
        <v>1</v>
      </c>
      <c r="H160" s="174">
        <v>6213.5</v>
      </c>
      <c r="I160" s="174">
        <v>6201</v>
      </c>
      <c r="J160" s="199">
        <v>37053.5</v>
      </c>
      <c r="K160" s="199">
        <v>37053.677083333336</v>
      </c>
      <c r="L160" s="174" t="s">
        <v>205</v>
      </c>
      <c r="M160" s="174" t="s">
        <v>207</v>
      </c>
      <c r="N160" s="174">
        <v>-337.5</v>
      </c>
      <c r="O160" s="174">
        <v>1541.6356200597193</v>
      </c>
      <c r="P160" s="174">
        <v>25</v>
      </c>
      <c r="Q160" s="174">
        <v>487.5</v>
      </c>
      <c r="R160" s="174">
        <v>487.5</v>
      </c>
      <c r="S160" s="174">
        <v>825</v>
      </c>
      <c r="T160" s="174">
        <v>18</v>
      </c>
      <c r="V160" s="174">
        <v>57</v>
      </c>
      <c r="W160" s="174" t="s">
        <v>155</v>
      </c>
      <c r="X160" s="174" t="s">
        <v>201</v>
      </c>
      <c r="Y160" s="174" t="s">
        <v>202</v>
      </c>
      <c r="Z160" s="174" t="s">
        <v>32</v>
      </c>
      <c r="AA160" s="174">
        <v>1</v>
      </c>
      <c r="AB160" s="174">
        <v>6012</v>
      </c>
      <c r="AC160" s="174">
        <v>6025.5</v>
      </c>
      <c r="AD160" s="199">
        <v>40380.666666666664</v>
      </c>
      <c r="AE160" s="199">
        <v>40380.697916666664</v>
      </c>
      <c r="AF160" s="174" t="s">
        <v>203</v>
      </c>
      <c r="AG160" s="174" t="s">
        <v>204</v>
      </c>
      <c r="AH160" s="174">
        <v>-362.5</v>
      </c>
      <c r="AI160" s="174">
        <v>2973.0058684127926</v>
      </c>
      <c r="AJ160" s="174">
        <v>25</v>
      </c>
      <c r="AK160" s="174">
        <v>450</v>
      </c>
      <c r="AL160" s="174">
        <v>775</v>
      </c>
      <c r="AM160" s="174">
        <v>1137.5</v>
      </c>
      <c r="AN160" s="174">
        <v>4</v>
      </c>
      <c r="AP160" s="199">
        <v>37053</v>
      </c>
      <c r="AQ160" s="174">
        <v>-337.5</v>
      </c>
      <c r="AS160" s="238">
        <v>37302</v>
      </c>
      <c r="AT160" s="116">
        <v>3000</v>
      </c>
    </row>
    <row r="161" spans="2:46" x14ac:dyDescent="0.25">
      <c r="B161" s="174">
        <v>58</v>
      </c>
      <c r="C161" s="174" t="s">
        <v>155</v>
      </c>
      <c r="D161" s="174" t="s">
        <v>201</v>
      </c>
      <c r="E161" s="174" t="s">
        <v>202</v>
      </c>
      <c r="F161" s="174" t="s">
        <v>32</v>
      </c>
      <c r="G161" s="174">
        <v>1</v>
      </c>
      <c r="H161" s="174">
        <v>6176</v>
      </c>
      <c r="I161" s="174">
        <v>6113</v>
      </c>
      <c r="J161" s="199">
        <v>37053.71875</v>
      </c>
      <c r="K161" s="199">
        <v>37055.46875</v>
      </c>
      <c r="L161" s="174" t="s">
        <v>203</v>
      </c>
      <c r="M161" s="174" t="s">
        <v>204</v>
      </c>
      <c r="N161" s="174">
        <v>1550</v>
      </c>
      <c r="O161" s="174">
        <v>3091.6356200597193</v>
      </c>
      <c r="P161" s="174">
        <v>25</v>
      </c>
      <c r="Q161" s="174">
        <v>250</v>
      </c>
      <c r="R161" s="174">
        <v>3662.5</v>
      </c>
      <c r="S161" s="174">
        <v>2112.5</v>
      </c>
      <c r="T161" s="174">
        <v>65</v>
      </c>
      <c r="V161" s="174">
        <v>58</v>
      </c>
      <c r="W161" s="174" t="s">
        <v>155</v>
      </c>
      <c r="X161" s="174" t="s">
        <v>201</v>
      </c>
      <c r="Y161" s="174" t="s">
        <v>202</v>
      </c>
      <c r="Z161" s="174" t="s">
        <v>32</v>
      </c>
      <c r="AA161" s="174">
        <v>1</v>
      </c>
      <c r="AB161" s="174">
        <v>6007</v>
      </c>
      <c r="AC161" s="174">
        <v>6022.5</v>
      </c>
      <c r="AD161" s="199">
        <v>40380.708333333336</v>
      </c>
      <c r="AE161" s="199">
        <v>40381.458333333336</v>
      </c>
      <c r="AF161" s="174" t="s">
        <v>203</v>
      </c>
      <c r="AG161" s="174" t="s">
        <v>204</v>
      </c>
      <c r="AH161" s="174">
        <v>-412.5</v>
      </c>
      <c r="AI161" s="174">
        <v>2560.5058684127926</v>
      </c>
      <c r="AJ161" s="174">
        <v>25</v>
      </c>
      <c r="AK161" s="174">
        <v>450</v>
      </c>
      <c r="AL161" s="174">
        <v>1000</v>
      </c>
      <c r="AM161" s="174">
        <v>1412.5</v>
      </c>
      <c r="AN161" s="174">
        <v>21</v>
      </c>
      <c r="AP161" s="199">
        <v>37053</v>
      </c>
      <c r="AQ161" s="174">
        <v>1550</v>
      </c>
      <c r="AS161" s="238">
        <v>37313</v>
      </c>
      <c r="AT161" s="116">
        <v>-550</v>
      </c>
    </row>
    <row r="162" spans="2:46" x14ac:dyDescent="0.25">
      <c r="B162" s="174">
        <v>59</v>
      </c>
      <c r="C162" s="174" t="s">
        <v>155</v>
      </c>
      <c r="D162" s="174" t="s">
        <v>201</v>
      </c>
      <c r="E162" s="174" t="s">
        <v>202</v>
      </c>
      <c r="F162" s="174" t="s">
        <v>31</v>
      </c>
      <c r="G162" s="174">
        <v>1</v>
      </c>
      <c r="H162" s="174">
        <v>6051.5</v>
      </c>
      <c r="I162" s="174">
        <v>6116</v>
      </c>
      <c r="J162" s="199">
        <v>37071.510416666664</v>
      </c>
      <c r="K162" s="199">
        <v>37075.572916666664</v>
      </c>
      <c r="L162" s="174" t="s">
        <v>205</v>
      </c>
      <c r="M162" s="174" t="s">
        <v>207</v>
      </c>
      <c r="N162" s="174">
        <v>1587.5</v>
      </c>
      <c r="O162" s="174">
        <v>4679.1356200597193</v>
      </c>
      <c r="P162" s="174">
        <v>25</v>
      </c>
      <c r="Q162" s="174">
        <v>162.5</v>
      </c>
      <c r="R162" s="174">
        <v>3475</v>
      </c>
      <c r="S162" s="174">
        <v>1887.5</v>
      </c>
      <c r="T162" s="174">
        <v>95</v>
      </c>
      <c r="V162" s="174">
        <v>59</v>
      </c>
      <c r="W162" s="174" t="s">
        <v>155</v>
      </c>
      <c r="X162" s="174" t="s">
        <v>201</v>
      </c>
      <c r="Y162" s="174" t="s">
        <v>202</v>
      </c>
      <c r="Z162" s="174" t="s">
        <v>31</v>
      </c>
      <c r="AA162" s="174">
        <v>1</v>
      </c>
      <c r="AB162" s="174">
        <v>6062.5</v>
      </c>
      <c r="AC162" s="174">
        <v>6148</v>
      </c>
      <c r="AD162" s="199">
        <v>40381.479166666664</v>
      </c>
      <c r="AE162" s="199">
        <v>40385.520833333336</v>
      </c>
      <c r="AF162" s="174" t="s">
        <v>205</v>
      </c>
      <c r="AG162" s="174" t="s">
        <v>207</v>
      </c>
      <c r="AH162" s="174">
        <v>2112.5</v>
      </c>
      <c r="AI162" s="174">
        <v>4673.0058684127926</v>
      </c>
      <c r="AJ162" s="174">
        <v>25</v>
      </c>
      <c r="AK162" s="174">
        <v>137.5</v>
      </c>
      <c r="AL162" s="174">
        <v>3662.5</v>
      </c>
      <c r="AM162" s="174">
        <v>1550</v>
      </c>
      <c r="AN162" s="174">
        <v>93</v>
      </c>
      <c r="AP162" s="199">
        <v>37071</v>
      </c>
      <c r="AQ162" s="174">
        <v>1587.5</v>
      </c>
      <c r="AS162" s="238">
        <v>37314</v>
      </c>
      <c r="AT162" s="116">
        <v>0</v>
      </c>
    </row>
    <row r="163" spans="2:46" x14ac:dyDescent="0.25">
      <c r="B163" s="174">
        <v>60</v>
      </c>
      <c r="C163" s="174" t="s">
        <v>155</v>
      </c>
      <c r="D163" s="174" t="s">
        <v>201</v>
      </c>
      <c r="E163" s="174" t="s">
        <v>202</v>
      </c>
      <c r="F163" s="174" t="s">
        <v>32</v>
      </c>
      <c r="G163" s="174">
        <v>1</v>
      </c>
      <c r="H163" s="174">
        <v>5984</v>
      </c>
      <c r="I163" s="174">
        <v>5932</v>
      </c>
      <c r="J163" s="199">
        <v>37078.479166666664</v>
      </c>
      <c r="K163" s="199">
        <v>37082.385416666664</v>
      </c>
      <c r="L163" s="174" t="s">
        <v>203</v>
      </c>
      <c r="M163" s="174" t="s">
        <v>204</v>
      </c>
      <c r="N163" s="174">
        <v>1275</v>
      </c>
      <c r="O163" s="174">
        <v>5954.1356200597193</v>
      </c>
      <c r="P163" s="174">
        <v>25</v>
      </c>
      <c r="Q163" s="174">
        <v>300</v>
      </c>
      <c r="R163" s="174">
        <v>3650</v>
      </c>
      <c r="S163" s="174">
        <v>2375</v>
      </c>
      <c r="T163" s="174">
        <v>80</v>
      </c>
      <c r="V163" s="174">
        <v>60</v>
      </c>
      <c r="W163" s="174" t="s">
        <v>155</v>
      </c>
      <c r="X163" s="174" t="s">
        <v>201</v>
      </c>
      <c r="Y163" s="174" t="s">
        <v>202</v>
      </c>
      <c r="Z163" s="174" t="s">
        <v>32</v>
      </c>
      <c r="AA163" s="174">
        <v>1</v>
      </c>
      <c r="AB163" s="174">
        <v>6114</v>
      </c>
      <c r="AC163" s="174">
        <v>6143</v>
      </c>
      <c r="AD163" s="199">
        <v>40389.40625</v>
      </c>
      <c r="AE163" s="199">
        <v>40389.6875</v>
      </c>
      <c r="AF163" s="174" t="s">
        <v>203</v>
      </c>
      <c r="AG163" s="174" t="s">
        <v>208</v>
      </c>
      <c r="AH163" s="174">
        <v>-750</v>
      </c>
      <c r="AI163" s="174">
        <v>3923.0058684127926</v>
      </c>
      <c r="AJ163" s="174">
        <v>25</v>
      </c>
      <c r="AK163" s="174">
        <v>800</v>
      </c>
      <c r="AL163" s="174">
        <v>1275</v>
      </c>
      <c r="AM163" s="174">
        <v>2025</v>
      </c>
      <c r="AN163" s="174">
        <v>28</v>
      </c>
      <c r="AP163" s="199">
        <v>37078</v>
      </c>
      <c r="AQ163" s="174">
        <v>1275</v>
      </c>
      <c r="AS163" s="238">
        <v>37341</v>
      </c>
      <c r="AT163" s="116">
        <v>125</v>
      </c>
    </row>
    <row r="164" spans="2:46" x14ac:dyDescent="0.25">
      <c r="B164" s="174">
        <v>61</v>
      </c>
      <c r="C164" s="174" t="s">
        <v>155</v>
      </c>
      <c r="D164" s="174" t="s">
        <v>201</v>
      </c>
      <c r="E164" s="174" t="s">
        <v>202</v>
      </c>
      <c r="F164" s="174" t="s">
        <v>32</v>
      </c>
      <c r="G164" s="174">
        <v>1</v>
      </c>
      <c r="H164" s="174">
        <v>5915</v>
      </c>
      <c r="I164" s="174">
        <v>5933</v>
      </c>
      <c r="J164" s="199">
        <v>37085.645833333336</v>
      </c>
      <c r="K164" s="199">
        <v>37085.666666666664</v>
      </c>
      <c r="L164" s="174" t="s">
        <v>203</v>
      </c>
      <c r="M164" s="174" t="s">
        <v>204</v>
      </c>
      <c r="N164" s="174">
        <v>-475</v>
      </c>
      <c r="O164" s="174">
        <v>5479.1356200597193</v>
      </c>
      <c r="P164" s="174">
        <v>25</v>
      </c>
      <c r="Q164" s="174">
        <v>712.5</v>
      </c>
      <c r="R164" s="174">
        <v>0</v>
      </c>
      <c r="S164" s="174">
        <v>0</v>
      </c>
      <c r="T164" s="174">
        <v>3</v>
      </c>
      <c r="V164" s="174">
        <v>61</v>
      </c>
      <c r="W164" s="174" t="s">
        <v>155</v>
      </c>
      <c r="X164" s="174" t="s">
        <v>201</v>
      </c>
      <c r="Y164" s="174" t="s">
        <v>202</v>
      </c>
      <c r="Z164" s="174" t="s">
        <v>31</v>
      </c>
      <c r="AA164" s="174">
        <v>1</v>
      </c>
      <c r="AB164" s="174">
        <v>6143</v>
      </c>
      <c r="AC164" s="174">
        <v>6140</v>
      </c>
      <c r="AD164" s="199">
        <v>40389.6875</v>
      </c>
      <c r="AE164" s="199">
        <v>40389.833333333336</v>
      </c>
      <c r="AF164" s="174" t="s">
        <v>205</v>
      </c>
      <c r="AG164" s="174" t="s">
        <v>207</v>
      </c>
      <c r="AH164" s="174">
        <v>-100</v>
      </c>
      <c r="AI164" s="174">
        <v>3823.0058684127926</v>
      </c>
      <c r="AJ164" s="174">
        <v>25</v>
      </c>
      <c r="AK164" s="174">
        <v>362.5</v>
      </c>
      <c r="AL164" s="174">
        <v>1175</v>
      </c>
      <c r="AM164" s="174">
        <v>1275</v>
      </c>
      <c r="AN164" s="174">
        <v>15</v>
      </c>
      <c r="AP164" s="199">
        <v>37085</v>
      </c>
      <c r="AQ164" s="174">
        <v>-475</v>
      </c>
      <c r="AS164" s="238">
        <v>37342</v>
      </c>
      <c r="AT164" s="116">
        <v>-887.5</v>
      </c>
    </row>
    <row r="165" spans="2:46" x14ac:dyDescent="0.25">
      <c r="B165" s="174">
        <v>62</v>
      </c>
      <c r="C165" s="174" t="s">
        <v>155</v>
      </c>
      <c r="D165" s="174" t="s">
        <v>201</v>
      </c>
      <c r="E165" s="174" t="s">
        <v>202</v>
      </c>
      <c r="F165" s="174" t="s">
        <v>32</v>
      </c>
      <c r="G165" s="174">
        <v>1</v>
      </c>
      <c r="H165" s="174">
        <v>5934.5</v>
      </c>
      <c r="I165" s="174">
        <v>5942.5</v>
      </c>
      <c r="J165" s="199">
        <v>37088.416666666664</v>
      </c>
      <c r="K165" s="199">
        <v>37088.427083333336</v>
      </c>
      <c r="L165" s="174" t="s">
        <v>203</v>
      </c>
      <c r="M165" s="174" t="s">
        <v>204</v>
      </c>
      <c r="N165" s="174">
        <v>-225</v>
      </c>
      <c r="O165" s="174">
        <v>5254.1356200597193</v>
      </c>
      <c r="P165" s="174">
        <v>25</v>
      </c>
      <c r="Q165" s="174">
        <v>200</v>
      </c>
      <c r="R165" s="174">
        <v>250</v>
      </c>
      <c r="S165" s="174">
        <v>475</v>
      </c>
      <c r="T165" s="174">
        <v>2</v>
      </c>
      <c r="V165" s="174">
        <v>62</v>
      </c>
      <c r="W165" s="174" t="s">
        <v>155</v>
      </c>
      <c r="X165" s="174" t="s">
        <v>201</v>
      </c>
      <c r="Y165" s="174" t="s">
        <v>202</v>
      </c>
      <c r="Z165" s="174" t="s">
        <v>31</v>
      </c>
      <c r="AA165" s="174">
        <v>1</v>
      </c>
      <c r="AB165" s="174">
        <v>6192</v>
      </c>
      <c r="AC165" s="174">
        <v>6281</v>
      </c>
      <c r="AD165" s="199">
        <v>40392.395833333336</v>
      </c>
      <c r="AE165" s="199">
        <v>40394.4375</v>
      </c>
      <c r="AF165" s="174" t="s">
        <v>205</v>
      </c>
      <c r="AG165" s="174" t="s">
        <v>207</v>
      </c>
      <c r="AH165" s="174">
        <v>2200</v>
      </c>
      <c r="AI165" s="174">
        <v>6023.0058684127926</v>
      </c>
      <c r="AJ165" s="174">
        <v>25</v>
      </c>
      <c r="AK165" s="174">
        <v>100</v>
      </c>
      <c r="AL165" s="174">
        <v>3150</v>
      </c>
      <c r="AM165" s="174">
        <v>950</v>
      </c>
      <c r="AN165" s="174">
        <v>93</v>
      </c>
      <c r="AP165" s="199">
        <v>37088</v>
      </c>
      <c r="AQ165" s="174">
        <v>-225</v>
      </c>
      <c r="AS165" s="238">
        <v>37343</v>
      </c>
      <c r="AT165" s="116">
        <v>225</v>
      </c>
    </row>
    <row r="166" spans="2:46" x14ac:dyDescent="0.25">
      <c r="B166" s="174">
        <v>63</v>
      </c>
      <c r="C166" s="174" t="s">
        <v>155</v>
      </c>
      <c r="D166" s="174" t="s">
        <v>201</v>
      </c>
      <c r="E166" s="174" t="s">
        <v>202</v>
      </c>
      <c r="F166" s="174" t="s">
        <v>32</v>
      </c>
      <c r="G166" s="174">
        <v>1</v>
      </c>
      <c r="H166" s="174">
        <v>5939</v>
      </c>
      <c r="I166" s="174">
        <v>5942</v>
      </c>
      <c r="J166" s="199">
        <v>37088.583333333336</v>
      </c>
      <c r="K166" s="199">
        <v>37088.614583333336</v>
      </c>
      <c r="L166" s="174" t="s">
        <v>203</v>
      </c>
      <c r="M166" s="174" t="s">
        <v>204</v>
      </c>
      <c r="N166" s="174">
        <v>-100</v>
      </c>
      <c r="O166" s="174">
        <v>5154.1356200597193</v>
      </c>
      <c r="P166" s="174">
        <v>25</v>
      </c>
      <c r="Q166" s="174">
        <v>112.5</v>
      </c>
      <c r="R166" s="174">
        <v>137.5</v>
      </c>
      <c r="S166" s="174">
        <v>237.5</v>
      </c>
      <c r="T166" s="174">
        <v>4</v>
      </c>
      <c r="V166" s="174">
        <v>63</v>
      </c>
      <c r="W166" s="174" t="s">
        <v>155</v>
      </c>
      <c r="X166" s="174" t="s">
        <v>201</v>
      </c>
      <c r="Y166" s="174" t="s">
        <v>202</v>
      </c>
      <c r="Z166" s="174" t="s">
        <v>32</v>
      </c>
      <c r="AA166" s="174">
        <v>1</v>
      </c>
      <c r="AB166" s="174">
        <v>6199.5</v>
      </c>
      <c r="AC166" s="174">
        <v>6166</v>
      </c>
      <c r="AD166" s="199">
        <v>40401.489583333336</v>
      </c>
      <c r="AE166" s="199">
        <v>40403.40625</v>
      </c>
      <c r="AF166" s="174" t="s">
        <v>203</v>
      </c>
      <c r="AG166" s="174" t="s">
        <v>204</v>
      </c>
      <c r="AH166" s="174">
        <v>812.5</v>
      </c>
      <c r="AI166" s="174">
        <v>6835.5058684127926</v>
      </c>
      <c r="AJ166" s="174">
        <v>25</v>
      </c>
      <c r="AK166" s="174">
        <v>175</v>
      </c>
      <c r="AL166" s="174">
        <v>2475</v>
      </c>
      <c r="AM166" s="174">
        <v>1662.5</v>
      </c>
      <c r="AN166" s="174">
        <v>81</v>
      </c>
      <c r="AP166" s="199">
        <v>37088</v>
      </c>
      <c r="AQ166" s="174">
        <v>-100</v>
      </c>
      <c r="AS166" s="238">
        <v>37348</v>
      </c>
      <c r="AT166" s="116">
        <v>-275</v>
      </c>
    </row>
    <row r="167" spans="2:46" x14ac:dyDescent="0.25">
      <c r="B167" s="174">
        <v>64</v>
      </c>
      <c r="C167" s="174" t="s">
        <v>155</v>
      </c>
      <c r="D167" s="174" t="s">
        <v>201</v>
      </c>
      <c r="E167" s="174" t="s">
        <v>202</v>
      </c>
      <c r="F167" s="174" t="s">
        <v>32</v>
      </c>
      <c r="G167" s="174">
        <v>1</v>
      </c>
      <c r="H167" s="174">
        <v>5936</v>
      </c>
      <c r="I167" s="174">
        <v>5945</v>
      </c>
      <c r="J167" s="199">
        <v>37088.6875</v>
      </c>
      <c r="K167" s="199">
        <v>37088.739583333336</v>
      </c>
      <c r="L167" s="174" t="s">
        <v>203</v>
      </c>
      <c r="M167" s="174" t="s">
        <v>204</v>
      </c>
      <c r="N167" s="174">
        <v>-250</v>
      </c>
      <c r="O167" s="174">
        <v>4904.1356200597193</v>
      </c>
      <c r="P167" s="174">
        <v>25</v>
      </c>
      <c r="Q167" s="174">
        <v>225</v>
      </c>
      <c r="R167" s="174">
        <v>412.5</v>
      </c>
      <c r="S167" s="174">
        <v>662.5</v>
      </c>
      <c r="T167" s="174">
        <v>6</v>
      </c>
      <c r="V167" s="174">
        <v>64</v>
      </c>
      <c r="W167" s="174" t="s">
        <v>155</v>
      </c>
      <c r="X167" s="174" t="s">
        <v>201</v>
      </c>
      <c r="Y167" s="174" t="s">
        <v>202</v>
      </c>
      <c r="Z167" s="174" t="s">
        <v>31</v>
      </c>
      <c r="AA167" s="174">
        <v>1</v>
      </c>
      <c r="AB167" s="174">
        <v>6201</v>
      </c>
      <c r="AC167" s="174">
        <v>6181</v>
      </c>
      <c r="AD167" s="199">
        <v>40408.572916666664</v>
      </c>
      <c r="AE167" s="199">
        <v>40408.666666666664</v>
      </c>
      <c r="AF167" s="174" t="s">
        <v>205</v>
      </c>
      <c r="AG167" s="174" t="s">
        <v>208</v>
      </c>
      <c r="AH167" s="174">
        <v>-525</v>
      </c>
      <c r="AI167" s="174">
        <v>6310.5058684127926</v>
      </c>
      <c r="AJ167" s="174">
        <v>25</v>
      </c>
      <c r="AK167" s="174">
        <v>537.5</v>
      </c>
      <c r="AL167" s="174">
        <v>475</v>
      </c>
      <c r="AM167" s="174">
        <v>1000</v>
      </c>
      <c r="AN167" s="174">
        <v>10</v>
      </c>
      <c r="AP167" s="199">
        <v>37088</v>
      </c>
      <c r="AQ167" s="174">
        <v>-250</v>
      </c>
      <c r="AS167" s="238">
        <v>37349</v>
      </c>
      <c r="AT167" s="116">
        <v>575</v>
      </c>
    </row>
    <row r="168" spans="2:46" x14ac:dyDescent="0.25">
      <c r="B168" s="174">
        <v>65</v>
      </c>
      <c r="C168" s="174" t="s">
        <v>155</v>
      </c>
      <c r="D168" s="174" t="s">
        <v>201</v>
      </c>
      <c r="E168" s="174" t="s">
        <v>202</v>
      </c>
      <c r="F168" s="174" t="s">
        <v>32</v>
      </c>
      <c r="G168" s="174">
        <v>1</v>
      </c>
      <c r="H168" s="174">
        <v>5923</v>
      </c>
      <c r="I168" s="174">
        <v>5887.5</v>
      </c>
      <c r="J168" s="199">
        <v>37088.760416666664</v>
      </c>
      <c r="K168" s="199">
        <v>37089.822916666664</v>
      </c>
      <c r="L168" s="174" t="s">
        <v>203</v>
      </c>
      <c r="M168" s="174" t="s">
        <v>204</v>
      </c>
      <c r="N168" s="174">
        <v>862.5</v>
      </c>
      <c r="O168" s="174">
        <v>5766.6356200597193</v>
      </c>
      <c r="P168" s="174">
        <v>25</v>
      </c>
      <c r="Q168" s="174">
        <v>112.5</v>
      </c>
      <c r="R168" s="174">
        <v>2325</v>
      </c>
      <c r="S168" s="174">
        <v>1462.5</v>
      </c>
      <c r="T168" s="174">
        <v>51</v>
      </c>
      <c r="V168" s="174">
        <v>65</v>
      </c>
      <c r="W168" s="174" t="s">
        <v>155</v>
      </c>
      <c r="X168" s="174" t="s">
        <v>201</v>
      </c>
      <c r="Y168" s="174" t="s">
        <v>202</v>
      </c>
      <c r="Z168" s="174" t="s">
        <v>32</v>
      </c>
      <c r="AA168" s="174">
        <v>1</v>
      </c>
      <c r="AB168" s="174">
        <v>6181</v>
      </c>
      <c r="AC168" s="174">
        <v>6187.5</v>
      </c>
      <c r="AD168" s="199">
        <v>40408.666666666664</v>
      </c>
      <c r="AE168" s="199">
        <v>40408.729166666664</v>
      </c>
      <c r="AF168" s="174" t="s">
        <v>203</v>
      </c>
      <c r="AG168" s="174" t="s">
        <v>204</v>
      </c>
      <c r="AH168" s="174">
        <v>-187.5</v>
      </c>
      <c r="AI168" s="174">
        <v>6123.0058684127926</v>
      </c>
      <c r="AJ168" s="174">
        <v>25</v>
      </c>
      <c r="AK168" s="174">
        <v>350</v>
      </c>
      <c r="AL168" s="174">
        <v>600</v>
      </c>
      <c r="AM168" s="174">
        <v>787.5</v>
      </c>
      <c r="AN168" s="174">
        <v>7</v>
      </c>
      <c r="AP168" s="199">
        <v>37088</v>
      </c>
      <c r="AQ168" s="174">
        <v>862.5</v>
      </c>
      <c r="AS168" s="238">
        <v>37362</v>
      </c>
      <c r="AT168" s="116">
        <v>537.5</v>
      </c>
    </row>
    <row r="169" spans="2:46" x14ac:dyDescent="0.25">
      <c r="B169" s="174">
        <v>66</v>
      </c>
      <c r="C169" s="174" t="s">
        <v>155</v>
      </c>
      <c r="D169" s="174" t="s">
        <v>201</v>
      </c>
      <c r="E169" s="174" t="s">
        <v>202</v>
      </c>
      <c r="F169" s="174" t="s">
        <v>31</v>
      </c>
      <c r="G169" s="174">
        <v>1</v>
      </c>
      <c r="H169" s="174">
        <v>5852</v>
      </c>
      <c r="I169" s="174">
        <v>5825.5</v>
      </c>
      <c r="J169" s="199">
        <v>37102.520833333336</v>
      </c>
      <c r="K169" s="199">
        <v>37102.75</v>
      </c>
      <c r="L169" s="174" t="s">
        <v>205</v>
      </c>
      <c r="M169" s="174" t="s">
        <v>206</v>
      </c>
      <c r="N169" s="174">
        <v>-687.5</v>
      </c>
      <c r="O169" s="174">
        <v>5079.1356200597193</v>
      </c>
      <c r="P169" s="174">
        <v>25</v>
      </c>
      <c r="Q169" s="174">
        <v>675</v>
      </c>
      <c r="R169" s="174">
        <v>450</v>
      </c>
      <c r="S169" s="174">
        <v>1137.5</v>
      </c>
      <c r="T169" s="174">
        <v>23</v>
      </c>
      <c r="V169" s="174">
        <v>66</v>
      </c>
      <c r="W169" s="174" t="s">
        <v>155</v>
      </c>
      <c r="X169" s="174" t="s">
        <v>201</v>
      </c>
      <c r="Y169" s="174" t="s">
        <v>202</v>
      </c>
      <c r="Z169" s="174" t="s">
        <v>31</v>
      </c>
      <c r="AA169" s="174">
        <v>1</v>
      </c>
      <c r="AB169" s="174">
        <v>6221</v>
      </c>
      <c r="AC169" s="174">
        <v>6194.5397072629157</v>
      </c>
      <c r="AD169" s="199">
        <v>40409.395833333336</v>
      </c>
      <c r="AE169" s="199">
        <v>40409.40625</v>
      </c>
      <c r="AF169" s="174" t="s">
        <v>205</v>
      </c>
      <c r="AG169" s="174" t="s">
        <v>206</v>
      </c>
      <c r="AH169" s="174">
        <v>-686.50731842710684</v>
      </c>
      <c r="AI169" s="174">
        <v>5436.4985499856857</v>
      </c>
      <c r="AJ169" s="174">
        <v>25</v>
      </c>
      <c r="AK169" s="174">
        <v>700</v>
      </c>
      <c r="AL169" s="174">
        <v>50</v>
      </c>
      <c r="AM169" s="174">
        <v>736.50731842710684</v>
      </c>
      <c r="AN169" s="174">
        <v>2</v>
      </c>
      <c r="AP169" s="199">
        <v>37102</v>
      </c>
      <c r="AQ169" s="174">
        <v>-687.5</v>
      </c>
      <c r="AS169" s="238">
        <v>37365</v>
      </c>
      <c r="AT169" s="116">
        <v>-2237.5</v>
      </c>
    </row>
    <row r="170" spans="2:46" x14ac:dyDescent="0.25">
      <c r="B170" s="174">
        <v>67</v>
      </c>
      <c r="C170" s="174" t="s">
        <v>155</v>
      </c>
      <c r="D170" s="174" t="s">
        <v>201</v>
      </c>
      <c r="E170" s="174" t="s">
        <v>202</v>
      </c>
      <c r="F170" s="174" t="s">
        <v>31</v>
      </c>
      <c r="G170" s="174">
        <v>1</v>
      </c>
      <c r="H170" s="174">
        <v>5844</v>
      </c>
      <c r="I170" s="174">
        <v>5819.5</v>
      </c>
      <c r="J170" s="199">
        <v>37102.770833333336</v>
      </c>
      <c r="K170" s="199">
        <v>37103.385416666664</v>
      </c>
      <c r="L170" s="174" t="s">
        <v>205</v>
      </c>
      <c r="M170" s="174" t="s">
        <v>206</v>
      </c>
      <c r="N170" s="174">
        <v>-637.5</v>
      </c>
      <c r="O170" s="174">
        <v>4441.6356200597193</v>
      </c>
      <c r="P170" s="174">
        <v>25</v>
      </c>
      <c r="Q170" s="174">
        <v>612.5</v>
      </c>
      <c r="R170" s="174">
        <v>50</v>
      </c>
      <c r="S170" s="174">
        <v>687.5</v>
      </c>
      <c r="T170" s="174">
        <v>6</v>
      </c>
      <c r="V170" s="174">
        <v>67</v>
      </c>
      <c r="W170" s="174" t="s">
        <v>155</v>
      </c>
      <c r="X170" s="174" t="s">
        <v>201</v>
      </c>
      <c r="Y170" s="174" t="s">
        <v>202</v>
      </c>
      <c r="Z170" s="174" t="s">
        <v>32</v>
      </c>
      <c r="AA170" s="174">
        <v>1</v>
      </c>
      <c r="AB170" s="174">
        <v>6155</v>
      </c>
      <c r="AC170" s="174">
        <v>6183</v>
      </c>
      <c r="AD170" s="199">
        <v>40409.416666666664</v>
      </c>
      <c r="AE170" s="199">
        <v>40409.510416666664</v>
      </c>
      <c r="AF170" s="174" t="s">
        <v>203</v>
      </c>
      <c r="AG170" s="174" t="s">
        <v>206</v>
      </c>
      <c r="AH170" s="174">
        <v>-725</v>
      </c>
      <c r="AI170" s="174">
        <v>4711.4985499856857</v>
      </c>
      <c r="AJ170" s="174">
        <v>25</v>
      </c>
      <c r="AK170" s="174">
        <v>700</v>
      </c>
      <c r="AL170" s="174">
        <v>312.5</v>
      </c>
      <c r="AM170" s="174">
        <v>1037.5</v>
      </c>
      <c r="AN170" s="174">
        <v>10</v>
      </c>
      <c r="AP170" s="199">
        <v>37102</v>
      </c>
      <c r="AQ170" s="174">
        <v>-637.5</v>
      </c>
      <c r="AS170" s="238">
        <v>37368</v>
      </c>
      <c r="AT170" s="116">
        <v>37.5</v>
      </c>
    </row>
    <row r="171" spans="2:46" x14ac:dyDescent="0.25">
      <c r="B171" s="174">
        <v>68</v>
      </c>
      <c r="C171" s="174" t="s">
        <v>155</v>
      </c>
      <c r="D171" s="174" t="s">
        <v>201</v>
      </c>
      <c r="E171" s="174" t="s">
        <v>202</v>
      </c>
      <c r="F171" s="174" t="s">
        <v>32</v>
      </c>
      <c r="G171" s="174">
        <v>1</v>
      </c>
      <c r="H171" s="174">
        <v>5803</v>
      </c>
      <c r="I171" s="174">
        <v>5826</v>
      </c>
      <c r="J171" s="199">
        <v>37103.427083333336</v>
      </c>
      <c r="K171" s="199">
        <v>37103.46875</v>
      </c>
      <c r="L171" s="174" t="s">
        <v>203</v>
      </c>
      <c r="M171" s="174" t="s">
        <v>204</v>
      </c>
      <c r="N171" s="174">
        <v>-600</v>
      </c>
      <c r="O171" s="174">
        <v>3841.6356200597193</v>
      </c>
      <c r="P171" s="174">
        <v>25</v>
      </c>
      <c r="Q171" s="174">
        <v>612.5</v>
      </c>
      <c r="R171" s="174">
        <v>225</v>
      </c>
      <c r="S171" s="174">
        <v>825</v>
      </c>
      <c r="T171" s="174">
        <v>5</v>
      </c>
      <c r="V171" s="174">
        <v>68</v>
      </c>
      <c r="W171" s="174" t="s">
        <v>155</v>
      </c>
      <c r="X171" s="174" t="s">
        <v>201</v>
      </c>
      <c r="Y171" s="174" t="s">
        <v>202</v>
      </c>
      <c r="Z171" s="174" t="s">
        <v>31</v>
      </c>
      <c r="AA171" s="174">
        <v>1</v>
      </c>
      <c r="AB171" s="174">
        <v>6211</v>
      </c>
      <c r="AC171" s="174">
        <v>6183</v>
      </c>
      <c r="AD171" s="199">
        <v>40409.520833333336</v>
      </c>
      <c r="AE171" s="199">
        <v>40409.614583333336</v>
      </c>
      <c r="AF171" s="174" t="s">
        <v>205</v>
      </c>
      <c r="AG171" s="174" t="s">
        <v>206</v>
      </c>
      <c r="AH171" s="174">
        <v>-725</v>
      </c>
      <c r="AI171" s="174">
        <v>3986.4985499856857</v>
      </c>
      <c r="AJ171" s="174">
        <v>25</v>
      </c>
      <c r="AK171" s="174">
        <v>700</v>
      </c>
      <c r="AL171" s="174">
        <v>562.5</v>
      </c>
      <c r="AM171" s="174">
        <v>1287.5</v>
      </c>
      <c r="AN171" s="174">
        <v>10</v>
      </c>
      <c r="AP171" s="199">
        <v>37103</v>
      </c>
      <c r="AQ171" s="174">
        <v>-600</v>
      </c>
      <c r="AS171" s="238">
        <v>37369</v>
      </c>
      <c r="AT171" s="116">
        <v>-75</v>
      </c>
    </row>
    <row r="172" spans="2:46" x14ac:dyDescent="0.25">
      <c r="B172" s="174">
        <v>69</v>
      </c>
      <c r="C172" s="174" t="s">
        <v>155</v>
      </c>
      <c r="D172" s="174" t="s">
        <v>201</v>
      </c>
      <c r="E172" s="174" t="s">
        <v>202</v>
      </c>
      <c r="F172" s="174" t="s">
        <v>31</v>
      </c>
      <c r="G172" s="174">
        <v>1</v>
      </c>
      <c r="H172" s="174">
        <v>5834.5</v>
      </c>
      <c r="I172" s="174">
        <v>5887.5</v>
      </c>
      <c r="J172" s="199">
        <v>37103.479166666664</v>
      </c>
      <c r="K172" s="199">
        <v>37105.6875</v>
      </c>
      <c r="L172" s="174" t="s">
        <v>205</v>
      </c>
      <c r="M172" s="174" t="s">
        <v>207</v>
      </c>
      <c r="N172" s="174">
        <v>1300</v>
      </c>
      <c r="O172" s="174">
        <v>5141.6356200597193</v>
      </c>
      <c r="P172" s="174">
        <v>25</v>
      </c>
      <c r="Q172" s="174">
        <v>400</v>
      </c>
      <c r="R172" s="174">
        <v>3325</v>
      </c>
      <c r="S172" s="174">
        <v>2025</v>
      </c>
      <c r="T172" s="174">
        <v>109</v>
      </c>
      <c r="V172" s="174">
        <v>69</v>
      </c>
      <c r="W172" s="174" t="s">
        <v>155</v>
      </c>
      <c r="X172" s="174" t="s">
        <v>201</v>
      </c>
      <c r="Y172" s="174" t="s">
        <v>202</v>
      </c>
      <c r="Z172" s="174" t="s">
        <v>32</v>
      </c>
      <c r="AA172" s="174">
        <v>1</v>
      </c>
      <c r="AB172" s="174">
        <v>6162</v>
      </c>
      <c r="AC172" s="174">
        <v>6051</v>
      </c>
      <c r="AD172" s="199">
        <v>40409.625</v>
      </c>
      <c r="AE172" s="199">
        <v>40413.677083333336</v>
      </c>
      <c r="AF172" s="174" t="s">
        <v>203</v>
      </c>
      <c r="AG172" s="174" t="s">
        <v>204</v>
      </c>
      <c r="AH172" s="174">
        <v>2750</v>
      </c>
      <c r="AI172" s="174">
        <v>6736.4985499856857</v>
      </c>
      <c r="AJ172" s="174">
        <v>25</v>
      </c>
      <c r="AK172" s="174">
        <v>500</v>
      </c>
      <c r="AL172" s="174">
        <v>4300</v>
      </c>
      <c r="AM172" s="174">
        <v>1550</v>
      </c>
      <c r="AN172" s="174">
        <v>94</v>
      </c>
      <c r="AP172" s="199">
        <v>37103</v>
      </c>
      <c r="AQ172" s="174">
        <v>1300</v>
      </c>
      <c r="AS172" s="238">
        <v>37370</v>
      </c>
      <c r="AT172" s="116">
        <v>2525</v>
      </c>
    </row>
    <row r="173" spans="2:46" x14ac:dyDescent="0.25">
      <c r="B173" s="174">
        <v>70</v>
      </c>
      <c r="C173" s="174" t="s">
        <v>155</v>
      </c>
      <c r="D173" s="174" t="s">
        <v>201</v>
      </c>
      <c r="E173" s="174" t="s">
        <v>202</v>
      </c>
      <c r="F173" s="174" t="s">
        <v>32</v>
      </c>
      <c r="G173" s="174">
        <v>1</v>
      </c>
      <c r="H173" s="174">
        <v>5778</v>
      </c>
      <c r="I173" s="174">
        <v>5805.5</v>
      </c>
      <c r="J173" s="199">
        <v>37106.708333333336</v>
      </c>
      <c r="K173" s="199">
        <v>37109.416666666664</v>
      </c>
      <c r="L173" s="174" t="s">
        <v>203</v>
      </c>
      <c r="M173" s="174" t="s">
        <v>206</v>
      </c>
      <c r="N173" s="174">
        <v>-712.5</v>
      </c>
      <c r="O173" s="174">
        <v>4429.1356200597193</v>
      </c>
      <c r="P173" s="174">
        <v>25</v>
      </c>
      <c r="Q173" s="174">
        <v>775</v>
      </c>
      <c r="R173" s="174">
        <v>100</v>
      </c>
      <c r="S173" s="174">
        <v>812.5</v>
      </c>
      <c r="T173" s="174">
        <v>17</v>
      </c>
      <c r="V173" s="174">
        <v>70</v>
      </c>
      <c r="W173" s="174" t="s">
        <v>155</v>
      </c>
      <c r="X173" s="174" t="s">
        <v>201</v>
      </c>
      <c r="Y173" s="174" t="s">
        <v>202</v>
      </c>
      <c r="Z173" s="174" t="s">
        <v>31</v>
      </c>
      <c r="AA173" s="174">
        <v>1</v>
      </c>
      <c r="AB173" s="174">
        <v>6077</v>
      </c>
      <c r="AC173" s="174">
        <v>6125</v>
      </c>
      <c r="AD173" s="199">
        <v>40423.4375</v>
      </c>
      <c r="AE173" s="199">
        <v>40428.395833333336</v>
      </c>
      <c r="AF173" s="174" t="s">
        <v>205</v>
      </c>
      <c r="AG173" s="174" t="s">
        <v>207</v>
      </c>
      <c r="AH173" s="174">
        <v>1175</v>
      </c>
      <c r="AI173" s="174">
        <v>7911.4985499856857</v>
      </c>
      <c r="AJ173" s="174">
        <v>25</v>
      </c>
      <c r="AK173" s="174">
        <v>475</v>
      </c>
      <c r="AL173" s="174">
        <v>2562.5</v>
      </c>
      <c r="AM173" s="174">
        <v>1387.5</v>
      </c>
      <c r="AN173" s="174">
        <v>129</v>
      </c>
      <c r="AP173" s="199">
        <v>37106</v>
      </c>
      <c r="AQ173" s="174">
        <v>-712.5</v>
      </c>
      <c r="AS173" s="238">
        <v>37390</v>
      </c>
      <c r="AT173" s="116">
        <v>-712.5</v>
      </c>
    </row>
    <row r="174" spans="2:46" x14ac:dyDescent="0.25">
      <c r="B174" s="174">
        <v>71</v>
      </c>
      <c r="C174" s="174" t="s">
        <v>155</v>
      </c>
      <c r="D174" s="174" t="s">
        <v>201</v>
      </c>
      <c r="E174" s="174" t="s">
        <v>202</v>
      </c>
      <c r="F174" s="174" t="s">
        <v>32</v>
      </c>
      <c r="G174" s="174">
        <v>1</v>
      </c>
      <c r="H174" s="174">
        <v>5804</v>
      </c>
      <c r="I174" s="174">
        <v>5776</v>
      </c>
      <c r="J174" s="199">
        <v>37109.572916666664</v>
      </c>
      <c r="K174" s="199">
        <v>37110.677083333336</v>
      </c>
      <c r="L174" s="174" t="s">
        <v>203</v>
      </c>
      <c r="M174" s="174" t="s">
        <v>204</v>
      </c>
      <c r="N174" s="174">
        <v>675</v>
      </c>
      <c r="O174" s="174">
        <v>5104.1356200597193</v>
      </c>
      <c r="P174" s="174">
        <v>25</v>
      </c>
      <c r="Q174" s="174">
        <v>25</v>
      </c>
      <c r="R174" s="174">
        <v>2012.5</v>
      </c>
      <c r="S174" s="174">
        <v>1337.5</v>
      </c>
      <c r="T174" s="174">
        <v>55</v>
      </c>
      <c r="V174" s="174">
        <v>71</v>
      </c>
      <c r="W174" s="174" t="s">
        <v>155</v>
      </c>
      <c r="X174" s="174" t="s">
        <v>201</v>
      </c>
      <c r="Y174" s="174" t="s">
        <v>202</v>
      </c>
      <c r="Z174" s="174" t="s">
        <v>31</v>
      </c>
      <c r="AA174" s="174">
        <v>1</v>
      </c>
      <c r="AB174" s="174">
        <v>6262</v>
      </c>
      <c r="AC174" s="174">
        <v>6251</v>
      </c>
      <c r="AD174" s="199">
        <v>40444.395833333336</v>
      </c>
      <c r="AE174" s="199">
        <v>40444.40625</v>
      </c>
      <c r="AF174" s="174" t="s">
        <v>205</v>
      </c>
      <c r="AG174" s="174" t="s">
        <v>207</v>
      </c>
      <c r="AH174" s="174">
        <v>-300</v>
      </c>
      <c r="AI174" s="174">
        <v>7611.4985499856857</v>
      </c>
      <c r="AJ174" s="174">
        <v>25</v>
      </c>
      <c r="AK174" s="174">
        <v>325</v>
      </c>
      <c r="AL174" s="174">
        <v>50</v>
      </c>
      <c r="AM174" s="174">
        <v>350</v>
      </c>
      <c r="AN174" s="174">
        <v>2</v>
      </c>
      <c r="AP174" s="199">
        <v>37109</v>
      </c>
      <c r="AQ174" s="174">
        <v>675</v>
      </c>
      <c r="AS174" s="238">
        <v>37391</v>
      </c>
      <c r="AT174" s="116">
        <v>-662.5</v>
      </c>
    </row>
    <row r="175" spans="2:46" x14ac:dyDescent="0.25">
      <c r="B175" s="174">
        <v>72</v>
      </c>
      <c r="C175" s="174" t="s">
        <v>155</v>
      </c>
      <c r="D175" s="174" t="s">
        <v>201</v>
      </c>
      <c r="E175" s="174" t="s">
        <v>202</v>
      </c>
      <c r="F175" s="174" t="s">
        <v>32</v>
      </c>
      <c r="G175" s="174">
        <v>1</v>
      </c>
      <c r="H175" s="174">
        <v>5756.5</v>
      </c>
      <c r="I175" s="174">
        <v>5590</v>
      </c>
      <c r="J175" s="199">
        <v>37111.395833333336</v>
      </c>
      <c r="K175" s="199">
        <v>37113.447916666664</v>
      </c>
      <c r="L175" s="174" t="s">
        <v>203</v>
      </c>
      <c r="M175" s="174" t="s">
        <v>204</v>
      </c>
      <c r="N175" s="174">
        <v>4137.5</v>
      </c>
      <c r="O175" s="174">
        <v>9241.6356200597183</v>
      </c>
      <c r="P175" s="174">
        <v>25</v>
      </c>
      <c r="Q175" s="174">
        <v>187.5</v>
      </c>
      <c r="R175" s="174">
        <v>6437.5</v>
      </c>
      <c r="S175" s="174">
        <v>2300</v>
      </c>
      <c r="T175" s="174">
        <v>94</v>
      </c>
      <c r="V175" s="174">
        <v>72</v>
      </c>
      <c r="W175" s="174" t="s">
        <v>155</v>
      </c>
      <c r="X175" s="174" t="s">
        <v>201</v>
      </c>
      <c r="Y175" s="174" t="s">
        <v>202</v>
      </c>
      <c r="Z175" s="174" t="s">
        <v>31</v>
      </c>
      <c r="AA175" s="174">
        <v>1</v>
      </c>
      <c r="AB175" s="174">
        <v>6255.5</v>
      </c>
      <c r="AC175" s="174">
        <v>6234.5</v>
      </c>
      <c r="AD175" s="199">
        <v>40444.416666666664</v>
      </c>
      <c r="AE175" s="199">
        <v>40444.427083333336</v>
      </c>
      <c r="AF175" s="174" t="s">
        <v>205</v>
      </c>
      <c r="AG175" s="174" t="s">
        <v>207</v>
      </c>
      <c r="AH175" s="174">
        <v>-550</v>
      </c>
      <c r="AI175" s="174">
        <v>7061.4985499856857</v>
      </c>
      <c r="AJ175" s="174">
        <v>25</v>
      </c>
      <c r="AK175" s="174">
        <v>675</v>
      </c>
      <c r="AL175" s="174">
        <v>62.5</v>
      </c>
      <c r="AM175" s="174">
        <v>612.5</v>
      </c>
      <c r="AN175" s="174">
        <v>2</v>
      </c>
      <c r="AP175" s="199">
        <v>37111</v>
      </c>
      <c r="AQ175" s="174">
        <v>4137.5</v>
      </c>
      <c r="AS175" s="238">
        <v>37397</v>
      </c>
      <c r="AT175" s="116">
        <v>937.5</v>
      </c>
    </row>
    <row r="176" spans="2:46" x14ac:dyDescent="0.25">
      <c r="B176" s="174">
        <v>73</v>
      </c>
      <c r="C176" s="174" t="s">
        <v>155</v>
      </c>
      <c r="D176" s="174" t="s">
        <v>201</v>
      </c>
      <c r="E176" s="174" t="s">
        <v>202</v>
      </c>
      <c r="F176" s="174" t="s">
        <v>31</v>
      </c>
      <c r="G176" s="174">
        <v>1</v>
      </c>
      <c r="H176" s="174">
        <v>5460</v>
      </c>
      <c r="I176" s="174">
        <v>5434</v>
      </c>
      <c r="J176" s="199">
        <v>37130.5625</v>
      </c>
      <c r="K176" s="199">
        <v>37130.645833333336</v>
      </c>
      <c r="L176" s="174" t="s">
        <v>205</v>
      </c>
      <c r="M176" s="174" t="s">
        <v>206</v>
      </c>
      <c r="N176" s="174">
        <v>-675</v>
      </c>
      <c r="O176" s="174">
        <v>8566.6356200597183</v>
      </c>
      <c r="P176" s="174">
        <v>25</v>
      </c>
      <c r="Q176" s="174">
        <v>650</v>
      </c>
      <c r="R176" s="174">
        <v>62.5</v>
      </c>
      <c r="S176" s="174">
        <v>737.5</v>
      </c>
      <c r="T176" s="174">
        <v>9</v>
      </c>
      <c r="V176" s="174">
        <v>73</v>
      </c>
      <c r="W176" s="174" t="s">
        <v>155</v>
      </c>
      <c r="X176" s="174" t="s">
        <v>201</v>
      </c>
      <c r="Y176" s="174" t="s">
        <v>202</v>
      </c>
      <c r="Z176" s="174" t="s">
        <v>32</v>
      </c>
      <c r="AA176" s="174">
        <v>1</v>
      </c>
      <c r="AB176" s="174">
        <v>6212.5</v>
      </c>
      <c r="AC176" s="174">
        <v>6206</v>
      </c>
      <c r="AD176" s="199">
        <v>40444.447916666664</v>
      </c>
      <c r="AE176" s="199">
        <v>40445.604166666664</v>
      </c>
      <c r="AF176" s="174" t="s">
        <v>203</v>
      </c>
      <c r="AG176" s="174" t="s">
        <v>204</v>
      </c>
      <c r="AH176" s="174">
        <v>137.5</v>
      </c>
      <c r="AI176" s="174">
        <v>7198.9985499856857</v>
      </c>
      <c r="AJ176" s="174">
        <v>25</v>
      </c>
      <c r="AK176" s="174">
        <v>25</v>
      </c>
      <c r="AL176" s="174">
        <v>1900</v>
      </c>
      <c r="AM176" s="174">
        <v>1762.5</v>
      </c>
      <c r="AN176" s="174">
        <v>60</v>
      </c>
      <c r="AP176" s="199">
        <v>37130</v>
      </c>
      <c r="AQ176" s="174">
        <v>-675</v>
      </c>
      <c r="AS176" s="238">
        <v>37404</v>
      </c>
      <c r="AT176" s="116">
        <v>2001.6832212084182</v>
      </c>
    </row>
    <row r="177" spans="2:46" x14ac:dyDescent="0.25">
      <c r="B177" s="174">
        <v>74</v>
      </c>
      <c r="C177" s="174" t="s">
        <v>155</v>
      </c>
      <c r="D177" s="174" t="s">
        <v>201</v>
      </c>
      <c r="E177" s="174" t="s">
        <v>202</v>
      </c>
      <c r="F177" s="174" t="s">
        <v>32</v>
      </c>
      <c r="G177" s="174">
        <v>1</v>
      </c>
      <c r="H177" s="174">
        <v>5406</v>
      </c>
      <c r="I177" s="174">
        <v>5424</v>
      </c>
      <c r="J177" s="199">
        <v>37130.697916666664</v>
      </c>
      <c r="K177" s="199">
        <v>37130.708333333336</v>
      </c>
      <c r="L177" s="174" t="s">
        <v>203</v>
      </c>
      <c r="M177" s="174" t="s">
        <v>204</v>
      </c>
      <c r="N177" s="174">
        <v>-475</v>
      </c>
      <c r="O177" s="174">
        <v>8091.6356200597183</v>
      </c>
      <c r="P177" s="174">
        <v>25</v>
      </c>
      <c r="Q177" s="174">
        <v>512.5</v>
      </c>
      <c r="R177" s="174">
        <v>150</v>
      </c>
      <c r="S177" s="174">
        <v>625</v>
      </c>
      <c r="T177" s="174">
        <v>2</v>
      </c>
      <c r="V177" s="174">
        <v>74</v>
      </c>
      <c r="W177" s="174" t="s">
        <v>155</v>
      </c>
      <c r="X177" s="174" t="s">
        <v>201</v>
      </c>
      <c r="Y177" s="174" t="s">
        <v>202</v>
      </c>
      <c r="Z177" s="174" t="s">
        <v>31</v>
      </c>
      <c r="AA177" s="174">
        <v>1</v>
      </c>
      <c r="AB177" s="174">
        <v>6214</v>
      </c>
      <c r="AC177" s="174">
        <v>6237</v>
      </c>
      <c r="AD177" s="199">
        <v>40445.614583333336</v>
      </c>
      <c r="AE177" s="199">
        <v>40449.395833333336</v>
      </c>
      <c r="AF177" s="174" t="s">
        <v>205</v>
      </c>
      <c r="AG177" s="174" t="s">
        <v>207</v>
      </c>
      <c r="AH177" s="174">
        <v>550</v>
      </c>
      <c r="AI177" s="174">
        <v>7748.9985499856857</v>
      </c>
      <c r="AJ177" s="174">
        <v>25</v>
      </c>
      <c r="AK177" s="174">
        <v>0</v>
      </c>
      <c r="AL177" s="174">
        <v>2975</v>
      </c>
      <c r="AM177" s="174">
        <v>2425</v>
      </c>
      <c r="AN177" s="174">
        <v>68</v>
      </c>
      <c r="AP177" s="199">
        <v>37130</v>
      </c>
      <c r="AQ177" s="174">
        <v>-475</v>
      </c>
      <c r="AS177" s="238">
        <v>37438</v>
      </c>
      <c r="AT177" s="116">
        <v>-712.5</v>
      </c>
    </row>
    <row r="178" spans="2:46" x14ac:dyDescent="0.25">
      <c r="B178" s="174">
        <v>75</v>
      </c>
      <c r="C178" s="174" t="s">
        <v>155</v>
      </c>
      <c r="D178" s="174" t="s">
        <v>201</v>
      </c>
      <c r="E178" s="174" t="s">
        <v>202</v>
      </c>
      <c r="F178" s="174" t="s">
        <v>32</v>
      </c>
      <c r="G178" s="174">
        <v>1</v>
      </c>
      <c r="H178" s="174">
        <v>5408</v>
      </c>
      <c r="I178" s="174">
        <v>5410</v>
      </c>
      <c r="J178" s="199">
        <v>37130.760416666664</v>
      </c>
      <c r="K178" s="199">
        <v>37130.78125</v>
      </c>
      <c r="L178" s="174" t="s">
        <v>203</v>
      </c>
      <c r="M178" s="174" t="s">
        <v>204</v>
      </c>
      <c r="N178" s="174">
        <v>-75</v>
      </c>
      <c r="O178" s="174">
        <v>8016.6356200597183</v>
      </c>
      <c r="P178" s="174">
        <v>25</v>
      </c>
      <c r="Q178" s="174">
        <v>100</v>
      </c>
      <c r="R178" s="174">
        <v>100</v>
      </c>
      <c r="S178" s="174">
        <v>175</v>
      </c>
      <c r="T178" s="174">
        <v>3</v>
      </c>
      <c r="V178" s="174">
        <v>75</v>
      </c>
      <c r="W178" s="174" t="s">
        <v>155</v>
      </c>
      <c r="X178" s="174" t="s">
        <v>201</v>
      </c>
      <c r="Y178" s="174" t="s">
        <v>202</v>
      </c>
      <c r="Z178" s="174" t="s">
        <v>31</v>
      </c>
      <c r="AA178" s="174">
        <v>1</v>
      </c>
      <c r="AB178" s="174">
        <v>6304.5</v>
      </c>
      <c r="AC178" s="174">
        <v>6278</v>
      </c>
      <c r="AD178" s="199">
        <v>40449.510416666664</v>
      </c>
      <c r="AE178" s="199">
        <v>40449.65625</v>
      </c>
      <c r="AF178" s="174" t="s">
        <v>205</v>
      </c>
      <c r="AG178" s="174" t="s">
        <v>206</v>
      </c>
      <c r="AH178" s="174">
        <v>-687.5</v>
      </c>
      <c r="AI178" s="174">
        <v>7061.4985499856857</v>
      </c>
      <c r="AJ178" s="174">
        <v>25</v>
      </c>
      <c r="AK178" s="174">
        <v>662.5</v>
      </c>
      <c r="AL178" s="174">
        <v>437.5</v>
      </c>
      <c r="AM178" s="174">
        <v>1125</v>
      </c>
      <c r="AN178" s="174">
        <v>15</v>
      </c>
      <c r="AP178" s="199">
        <v>37130</v>
      </c>
      <c r="AQ178" s="174">
        <v>-75</v>
      </c>
      <c r="AS178" s="238">
        <v>37439</v>
      </c>
      <c r="AT178" s="116">
        <v>-200</v>
      </c>
    </row>
    <row r="179" spans="2:46" x14ac:dyDescent="0.25">
      <c r="B179" s="174">
        <v>76</v>
      </c>
      <c r="C179" s="174" t="s">
        <v>155</v>
      </c>
      <c r="D179" s="174" t="s">
        <v>201</v>
      </c>
      <c r="E179" s="174" t="s">
        <v>202</v>
      </c>
      <c r="F179" s="174" t="s">
        <v>31</v>
      </c>
      <c r="G179" s="174">
        <v>1</v>
      </c>
      <c r="H179" s="174">
        <v>5438.5</v>
      </c>
      <c r="I179" s="174">
        <v>5408.5</v>
      </c>
      <c r="J179" s="199">
        <v>37131.40625</v>
      </c>
      <c r="K179" s="199">
        <v>37131.4375</v>
      </c>
      <c r="L179" s="174" t="s">
        <v>205</v>
      </c>
      <c r="M179" s="174" t="s">
        <v>206</v>
      </c>
      <c r="N179" s="174">
        <v>-775</v>
      </c>
      <c r="O179" s="174">
        <v>7241.6356200597183</v>
      </c>
      <c r="P179" s="174">
        <v>25</v>
      </c>
      <c r="Q179" s="174">
        <v>750</v>
      </c>
      <c r="R179" s="174">
        <v>812.5</v>
      </c>
      <c r="S179" s="174">
        <v>1587.5</v>
      </c>
      <c r="T179" s="174">
        <v>4</v>
      </c>
      <c r="V179" s="174">
        <v>76</v>
      </c>
      <c r="W179" s="174" t="s">
        <v>155</v>
      </c>
      <c r="X179" s="174" t="s">
        <v>201</v>
      </c>
      <c r="Y179" s="174" t="s">
        <v>202</v>
      </c>
      <c r="Z179" s="174" t="s">
        <v>32</v>
      </c>
      <c r="AA179" s="174">
        <v>1</v>
      </c>
      <c r="AB179" s="174">
        <v>6228.5</v>
      </c>
      <c r="AC179" s="174">
        <v>6255.5</v>
      </c>
      <c r="AD179" s="199">
        <v>40449.6875</v>
      </c>
      <c r="AE179" s="199">
        <v>40449.697916666664</v>
      </c>
      <c r="AF179" s="174" t="s">
        <v>203</v>
      </c>
      <c r="AG179" s="174" t="s">
        <v>204</v>
      </c>
      <c r="AH179" s="174">
        <v>-700</v>
      </c>
      <c r="AI179" s="174">
        <v>6361.4985499856857</v>
      </c>
      <c r="AJ179" s="174">
        <v>25</v>
      </c>
      <c r="AK179" s="174">
        <v>950</v>
      </c>
      <c r="AL179" s="174">
        <v>112.5</v>
      </c>
      <c r="AM179" s="174">
        <v>812.5</v>
      </c>
      <c r="AN179" s="174">
        <v>2</v>
      </c>
      <c r="AP179" s="199">
        <v>37131</v>
      </c>
      <c r="AQ179" s="174">
        <v>-775</v>
      </c>
      <c r="AS179" s="238">
        <v>37442</v>
      </c>
      <c r="AT179" s="116">
        <v>737.5</v>
      </c>
    </row>
    <row r="180" spans="2:46" x14ac:dyDescent="0.25">
      <c r="B180" s="174">
        <v>77</v>
      </c>
      <c r="C180" s="174" t="s">
        <v>155</v>
      </c>
      <c r="D180" s="174" t="s">
        <v>201</v>
      </c>
      <c r="E180" s="174" t="s">
        <v>202</v>
      </c>
      <c r="F180" s="174" t="s">
        <v>32</v>
      </c>
      <c r="G180" s="174">
        <v>1</v>
      </c>
      <c r="H180" s="174">
        <v>5396.5</v>
      </c>
      <c r="I180" s="174">
        <v>5410.5</v>
      </c>
      <c r="J180" s="199">
        <v>37131.447916666664</v>
      </c>
      <c r="K180" s="199">
        <v>37131.5</v>
      </c>
      <c r="L180" s="174" t="s">
        <v>203</v>
      </c>
      <c r="M180" s="174" t="s">
        <v>204</v>
      </c>
      <c r="N180" s="174">
        <v>-375</v>
      </c>
      <c r="O180" s="174">
        <v>6866.6356200597183</v>
      </c>
      <c r="P180" s="174">
        <v>25</v>
      </c>
      <c r="Q180" s="174">
        <v>512.5</v>
      </c>
      <c r="R180" s="174">
        <v>287.5</v>
      </c>
      <c r="S180" s="174">
        <v>662.5</v>
      </c>
      <c r="T180" s="174">
        <v>6</v>
      </c>
      <c r="V180" s="174">
        <v>77</v>
      </c>
      <c r="W180" s="174" t="s">
        <v>155</v>
      </c>
      <c r="X180" s="174" t="s">
        <v>201</v>
      </c>
      <c r="Y180" s="174" t="s">
        <v>202</v>
      </c>
      <c r="Z180" s="174" t="s">
        <v>31</v>
      </c>
      <c r="AA180" s="174">
        <v>1</v>
      </c>
      <c r="AB180" s="174">
        <v>6284.5</v>
      </c>
      <c r="AC180" s="174">
        <v>6272.5</v>
      </c>
      <c r="AD180" s="199">
        <v>40449.739583333336</v>
      </c>
      <c r="AE180" s="199">
        <v>40449.770833333336</v>
      </c>
      <c r="AF180" s="174" t="s">
        <v>205</v>
      </c>
      <c r="AG180" s="174" t="s">
        <v>207</v>
      </c>
      <c r="AH180" s="174">
        <v>-325</v>
      </c>
      <c r="AI180" s="174">
        <v>6036.4985499856857</v>
      </c>
      <c r="AJ180" s="174">
        <v>25</v>
      </c>
      <c r="AK180" s="174">
        <v>525</v>
      </c>
      <c r="AL180" s="174">
        <v>162.5</v>
      </c>
      <c r="AM180" s="174">
        <v>487.5</v>
      </c>
      <c r="AN180" s="174">
        <v>4</v>
      </c>
      <c r="AP180" s="199">
        <v>37131</v>
      </c>
      <c r="AQ180" s="174">
        <v>-375</v>
      </c>
      <c r="AS180" s="238">
        <v>37448</v>
      </c>
      <c r="AT180" s="116">
        <v>-2625</v>
      </c>
    </row>
    <row r="181" spans="2:46" x14ac:dyDescent="0.25">
      <c r="B181" s="174">
        <v>78</v>
      </c>
      <c r="C181" s="174" t="s">
        <v>155</v>
      </c>
      <c r="D181" s="174" t="s">
        <v>201</v>
      </c>
      <c r="E181" s="174" t="s">
        <v>202</v>
      </c>
      <c r="F181" s="174" t="s">
        <v>32</v>
      </c>
      <c r="G181" s="174">
        <v>1</v>
      </c>
      <c r="H181" s="174">
        <v>5402</v>
      </c>
      <c r="I181" s="174">
        <v>5417.5</v>
      </c>
      <c r="J181" s="199">
        <v>37131.572916666664</v>
      </c>
      <c r="K181" s="199">
        <v>37131.614583333336</v>
      </c>
      <c r="L181" s="174" t="s">
        <v>203</v>
      </c>
      <c r="M181" s="174" t="s">
        <v>204</v>
      </c>
      <c r="N181" s="174">
        <v>-412.5</v>
      </c>
      <c r="O181" s="174">
        <v>6454.1356200597183</v>
      </c>
      <c r="P181" s="174">
        <v>25</v>
      </c>
      <c r="Q181" s="174">
        <v>475</v>
      </c>
      <c r="R181" s="174">
        <v>100</v>
      </c>
      <c r="S181" s="174">
        <v>512.5</v>
      </c>
      <c r="T181" s="174">
        <v>5</v>
      </c>
      <c r="V181" s="174">
        <v>78</v>
      </c>
      <c r="W181" s="174" t="s">
        <v>155</v>
      </c>
      <c r="X181" s="174" t="s">
        <v>201</v>
      </c>
      <c r="Y181" s="174" t="s">
        <v>202</v>
      </c>
      <c r="Z181" s="174" t="s">
        <v>31</v>
      </c>
      <c r="AA181" s="174">
        <v>1</v>
      </c>
      <c r="AB181" s="174">
        <v>6285.5</v>
      </c>
      <c r="AC181" s="174">
        <v>6268</v>
      </c>
      <c r="AD181" s="199">
        <v>40449.78125</v>
      </c>
      <c r="AE181" s="199">
        <v>40449.8125</v>
      </c>
      <c r="AF181" s="174" t="s">
        <v>205</v>
      </c>
      <c r="AG181" s="174" t="s">
        <v>207</v>
      </c>
      <c r="AH181" s="174">
        <v>-462.5</v>
      </c>
      <c r="AI181" s="174">
        <v>5573.9985499856857</v>
      </c>
      <c r="AJ181" s="174">
        <v>25</v>
      </c>
      <c r="AK181" s="174">
        <v>550</v>
      </c>
      <c r="AL181" s="174">
        <v>0</v>
      </c>
      <c r="AM181" s="174">
        <v>0</v>
      </c>
      <c r="AN181" s="174">
        <v>4</v>
      </c>
      <c r="AP181" s="199">
        <v>37131</v>
      </c>
      <c r="AQ181" s="174">
        <v>-412.5</v>
      </c>
      <c r="AS181" s="238">
        <v>37468</v>
      </c>
      <c r="AT181" s="116">
        <v>8175</v>
      </c>
    </row>
    <row r="182" spans="2:46" x14ac:dyDescent="0.25">
      <c r="B182" s="174">
        <v>79</v>
      </c>
      <c r="C182" s="174" t="s">
        <v>155</v>
      </c>
      <c r="D182" s="174" t="s">
        <v>201</v>
      </c>
      <c r="E182" s="174" t="s">
        <v>202</v>
      </c>
      <c r="F182" s="174" t="s">
        <v>31</v>
      </c>
      <c r="G182" s="174">
        <v>1</v>
      </c>
      <c r="H182" s="174">
        <v>5432</v>
      </c>
      <c r="I182" s="174">
        <v>5426</v>
      </c>
      <c r="J182" s="199">
        <v>37131.65625</v>
      </c>
      <c r="K182" s="199">
        <v>37131.666666666664</v>
      </c>
      <c r="L182" s="174" t="s">
        <v>205</v>
      </c>
      <c r="M182" s="174" t="s">
        <v>207</v>
      </c>
      <c r="N182" s="174">
        <v>-175</v>
      </c>
      <c r="O182" s="174">
        <v>6279.1356200597183</v>
      </c>
      <c r="P182" s="174">
        <v>25</v>
      </c>
      <c r="Q182" s="174">
        <v>312.5</v>
      </c>
      <c r="R182" s="174">
        <v>25</v>
      </c>
      <c r="S182" s="174">
        <v>200</v>
      </c>
      <c r="T182" s="174">
        <v>2</v>
      </c>
      <c r="V182" s="174">
        <v>79</v>
      </c>
      <c r="W182" s="174" t="s">
        <v>155</v>
      </c>
      <c r="X182" s="174" t="s">
        <v>201</v>
      </c>
      <c r="Y182" s="174" t="s">
        <v>202</v>
      </c>
      <c r="Z182" s="174" t="s">
        <v>31</v>
      </c>
      <c r="AA182" s="174">
        <v>1</v>
      </c>
      <c r="AB182" s="174">
        <v>6321</v>
      </c>
      <c r="AC182" s="174">
        <v>6285</v>
      </c>
      <c r="AD182" s="199">
        <v>40450.395833333336</v>
      </c>
      <c r="AE182" s="199">
        <v>40450.416666666664</v>
      </c>
      <c r="AF182" s="174" t="s">
        <v>205</v>
      </c>
      <c r="AG182" s="174" t="s">
        <v>206</v>
      </c>
      <c r="AH182" s="174">
        <v>-925</v>
      </c>
      <c r="AI182" s="174">
        <v>4648.9985499856857</v>
      </c>
      <c r="AJ182" s="174">
        <v>25</v>
      </c>
      <c r="AK182" s="174">
        <v>900</v>
      </c>
      <c r="AL182" s="174">
        <v>50</v>
      </c>
      <c r="AM182" s="174">
        <v>975</v>
      </c>
      <c r="AN182" s="174">
        <v>3</v>
      </c>
      <c r="AP182" s="199">
        <v>37131</v>
      </c>
      <c r="AQ182" s="174">
        <v>-175</v>
      </c>
      <c r="AS182" s="238">
        <v>37477</v>
      </c>
      <c r="AT182" s="116">
        <v>-900</v>
      </c>
    </row>
    <row r="183" spans="2:46" x14ac:dyDescent="0.25">
      <c r="B183" s="174">
        <v>80</v>
      </c>
      <c r="C183" s="174" t="s">
        <v>155</v>
      </c>
      <c r="D183" s="174" t="s">
        <v>201</v>
      </c>
      <c r="E183" s="174" t="s">
        <v>202</v>
      </c>
      <c r="F183" s="174" t="s">
        <v>32</v>
      </c>
      <c r="G183" s="174">
        <v>1</v>
      </c>
      <c r="H183" s="174">
        <v>5386.5</v>
      </c>
      <c r="I183" s="174">
        <v>5350</v>
      </c>
      <c r="J183" s="199">
        <v>37131.6875</v>
      </c>
      <c r="K183" s="199">
        <v>37132.645833333336</v>
      </c>
      <c r="L183" s="174" t="s">
        <v>203</v>
      </c>
      <c r="M183" s="174" t="s">
        <v>204</v>
      </c>
      <c r="N183" s="174">
        <v>887.5</v>
      </c>
      <c r="O183" s="174">
        <v>7166.6356200597183</v>
      </c>
      <c r="P183" s="174">
        <v>25</v>
      </c>
      <c r="Q183" s="174">
        <v>262.5</v>
      </c>
      <c r="R183" s="174">
        <v>3225</v>
      </c>
      <c r="S183" s="174">
        <v>2337.5</v>
      </c>
      <c r="T183" s="174">
        <v>41</v>
      </c>
      <c r="V183" s="174">
        <v>80</v>
      </c>
      <c r="W183" s="174" t="s">
        <v>155</v>
      </c>
      <c r="X183" s="174" t="s">
        <v>201</v>
      </c>
      <c r="Y183" s="174" t="s">
        <v>202</v>
      </c>
      <c r="Z183" s="174" t="s">
        <v>31</v>
      </c>
      <c r="AA183" s="174">
        <v>1</v>
      </c>
      <c r="AB183" s="174">
        <v>6285</v>
      </c>
      <c r="AC183" s="174">
        <v>6261.5</v>
      </c>
      <c r="AD183" s="199">
        <v>40450.510416666664</v>
      </c>
      <c r="AE183" s="199">
        <v>40450.520833333336</v>
      </c>
      <c r="AF183" s="174" t="s">
        <v>205</v>
      </c>
      <c r="AG183" s="174" t="s">
        <v>207</v>
      </c>
      <c r="AH183" s="174">
        <v>-612.5</v>
      </c>
      <c r="AI183" s="174">
        <v>4036.4985499856857</v>
      </c>
      <c r="AJ183" s="174">
        <v>25</v>
      </c>
      <c r="AK183" s="174">
        <v>662.5</v>
      </c>
      <c r="AL183" s="174">
        <v>150</v>
      </c>
      <c r="AM183" s="174">
        <v>762.5</v>
      </c>
      <c r="AN183" s="174">
        <v>2</v>
      </c>
      <c r="AP183" s="199">
        <v>37131</v>
      </c>
      <c r="AQ183" s="174">
        <v>887.5</v>
      </c>
      <c r="AS183" s="238">
        <v>37482</v>
      </c>
      <c r="AT183" s="116">
        <v>-4658.6401172183514</v>
      </c>
    </row>
    <row r="184" spans="2:46" x14ac:dyDescent="0.25">
      <c r="B184" s="174">
        <v>81</v>
      </c>
      <c r="C184" s="174" t="s">
        <v>155</v>
      </c>
      <c r="D184" s="174" t="s">
        <v>201</v>
      </c>
      <c r="E184" s="174" t="s">
        <v>202</v>
      </c>
      <c r="F184" s="174" t="s">
        <v>32</v>
      </c>
      <c r="G184" s="174">
        <v>1</v>
      </c>
      <c r="H184" s="174">
        <v>5297.5</v>
      </c>
      <c r="I184" s="174">
        <v>5331.5</v>
      </c>
      <c r="J184" s="199">
        <v>37132.6875</v>
      </c>
      <c r="K184" s="199">
        <v>37133.385416666664</v>
      </c>
      <c r="L184" s="174" t="s">
        <v>203</v>
      </c>
      <c r="M184" s="174" t="s">
        <v>206</v>
      </c>
      <c r="N184" s="174">
        <v>-875</v>
      </c>
      <c r="O184" s="174">
        <v>6291.6356200597183</v>
      </c>
      <c r="P184" s="174">
        <v>25</v>
      </c>
      <c r="Q184" s="174">
        <v>937.5</v>
      </c>
      <c r="R184" s="174">
        <v>462.5</v>
      </c>
      <c r="S184" s="174">
        <v>1337.5</v>
      </c>
      <c r="T184" s="174">
        <v>16</v>
      </c>
      <c r="V184" s="174">
        <v>81</v>
      </c>
      <c r="W184" s="174" t="s">
        <v>155</v>
      </c>
      <c r="X184" s="174" t="s">
        <v>201</v>
      </c>
      <c r="Y184" s="174" t="s">
        <v>202</v>
      </c>
      <c r="Z184" s="174" t="s">
        <v>31</v>
      </c>
      <c r="AA184" s="174">
        <v>1</v>
      </c>
      <c r="AB184" s="174">
        <v>6286</v>
      </c>
      <c r="AC184" s="174">
        <v>6270</v>
      </c>
      <c r="AD184" s="199">
        <v>40450.583333333336</v>
      </c>
      <c r="AE184" s="199">
        <v>40450.625</v>
      </c>
      <c r="AF184" s="174" t="s">
        <v>205</v>
      </c>
      <c r="AG184" s="174" t="s">
        <v>207</v>
      </c>
      <c r="AH184" s="174">
        <v>-425</v>
      </c>
      <c r="AI184" s="174">
        <v>3611.4985499856857</v>
      </c>
      <c r="AJ184" s="174">
        <v>25</v>
      </c>
      <c r="AK184" s="174">
        <v>487.5</v>
      </c>
      <c r="AL184" s="174">
        <v>437.5</v>
      </c>
      <c r="AM184" s="174">
        <v>862.5</v>
      </c>
      <c r="AN184" s="174">
        <v>5</v>
      </c>
      <c r="AP184" s="199">
        <v>37132</v>
      </c>
      <c r="AQ184" s="174">
        <v>-875</v>
      </c>
      <c r="AS184" s="238">
        <v>37483</v>
      </c>
      <c r="AT184" s="116">
        <v>-2100</v>
      </c>
    </row>
    <row r="185" spans="2:46" x14ac:dyDescent="0.25">
      <c r="B185" s="174">
        <v>82</v>
      </c>
      <c r="C185" s="174" t="s">
        <v>155</v>
      </c>
      <c r="D185" s="174" t="s">
        <v>201</v>
      </c>
      <c r="E185" s="174" t="s">
        <v>202</v>
      </c>
      <c r="F185" s="174" t="s">
        <v>31</v>
      </c>
      <c r="G185" s="174">
        <v>1</v>
      </c>
      <c r="H185" s="174">
        <v>4285</v>
      </c>
      <c r="I185" s="174">
        <v>4270</v>
      </c>
      <c r="J185" s="199">
        <v>37162.395833333336</v>
      </c>
      <c r="K185" s="199">
        <v>37165.40625</v>
      </c>
      <c r="L185" s="174" t="s">
        <v>205</v>
      </c>
      <c r="M185" s="174" t="s">
        <v>207</v>
      </c>
      <c r="N185" s="174">
        <v>-400</v>
      </c>
      <c r="O185" s="174">
        <v>5891.6356200597183</v>
      </c>
      <c r="P185" s="174">
        <v>25</v>
      </c>
      <c r="Q185" s="174">
        <v>775</v>
      </c>
      <c r="R185" s="174">
        <v>1775</v>
      </c>
      <c r="S185" s="174">
        <v>2175</v>
      </c>
      <c r="T185" s="174">
        <v>46</v>
      </c>
      <c r="V185" s="174">
        <v>82</v>
      </c>
      <c r="W185" s="174" t="s">
        <v>155</v>
      </c>
      <c r="X185" s="174" t="s">
        <v>201</v>
      </c>
      <c r="Y185" s="174" t="s">
        <v>202</v>
      </c>
      <c r="Z185" s="174" t="s">
        <v>32</v>
      </c>
      <c r="AA185" s="174">
        <v>1</v>
      </c>
      <c r="AB185" s="174">
        <v>6223</v>
      </c>
      <c r="AC185" s="174">
        <v>6252</v>
      </c>
      <c r="AD185" s="199">
        <v>40451.395833333336</v>
      </c>
      <c r="AE185" s="199">
        <v>40451.427083333336</v>
      </c>
      <c r="AF185" s="174" t="s">
        <v>203</v>
      </c>
      <c r="AG185" s="174" t="s">
        <v>204</v>
      </c>
      <c r="AH185" s="174">
        <v>-750</v>
      </c>
      <c r="AI185" s="174">
        <v>2861.4985499856857</v>
      </c>
      <c r="AJ185" s="174">
        <v>25</v>
      </c>
      <c r="AK185" s="174">
        <v>775</v>
      </c>
      <c r="AL185" s="174">
        <v>187.5</v>
      </c>
      <c r="AM185" s="174">
        <v>937.5</v>
      </c>
      <c r="AN185" s="174">
        <v>4</v>
      </c>
      <c r="AP185" s="199">
        <v>37162</v>
      </c>
      <c r="AQ185" s="174">
        <v>-400</v>
      </c>
      <c r="AS185" s="238">
        <v>37484</v>
      </c>
      <c r="AT185" s="116">
        <v>-1687.5</v>
      </c>
    </row>
    <row r="186" spans="2:46" x14ac:dyDescent="0.25">
      <c r="B186" s="174">
        <v>83</v>
      </c>
      <c r="C186" s="174" t="s">
        <v>155</v>
      </c>
      <c r="D186" s="174" t="s">
        <v>201</v>
      </c>
      <c r="E186" s="174" t="s">
        <v>202</v>
      </c>
      <c r="F186" s="174" t="s">
        <v>32</v>
      </c>
      <c r="G186" s="174">
        <v>1</v>
      </c>
      <c r="H186" s="174">
        <v>4505.5</v>
      </c>
      <c r="I186" s="174">
        <v>4547</v>
      </c>
      <c r="J186" s="199">
        <v>37183.677083333336</v>
      </c>
      <c r="K186" s="199">
        <v>37183.729166666664</v>
      </c>
      <c r="L186" s="174" t="s">
        <v>203</v>
      </c>
      <c r="M186" s="174" t="s">
        <v>206</v>
      </c>
      <c r="N186" s="174">
        <v>-1062.5</v>
      </c>
      <c r="O186" s="174">
        <v>4829.1356200597183</v>
      </c>
      <c r="P186" s="174">
        <v>25</v>
      </c>
      <c r="Q186" s="174">
        <v>1037.5</v>
      </c>
      <c r="R186" s="174">
        <v>325</v>
      </c>
      <c r="S186" s="174">
        <v>1387.5</v>
      </c>
      <c r="T186" s="174">
        <v>6</v>
      </c>
      <c r="V186" s="174">
        <v>83</v>
      </c>
      <c r="W186" s="174" t="s">
        <v>155</v>
      </c>
      <c r="X186" s="174" t="s">
        <v>201</v>
      </c>
      <c r="Y186" s="174" t="s">
        <v>202</v>
      </c>
      <c r="Z186" s="174" t="s">
        <v>32</v>
      </c>
      <c r="AA186" s="174">
        <v>1</v>
      </c>
      <c r="AB186" s="174">
        <v>6231.5</v>
      </c>
      <c r="AC186" s="174">
        <v>6246.5</v>
      </c>
      <c r="AD186" s="199">
        <v>40451.447916666664</v>
      </c>
      <c r="AE186" s="199">
        <v>40451.489583333336</v>
      </c>
      <c r="AF186" s="174" t="s">
        <v>203</v>
      </c>
      <c r="AG186" s="174" t="s">
        <v>204</v>
      </c>
      <c r="AH186" s="174">
        <v>-400</v>
      </c>
      <c r="AI186" s="174">
        <v>2461.4985499856857</v>
      </c>
      <c r="AJ186" s="174">
        <v>25</v>
      </c>
      <c r="AK186" s="174">
        <v>400</v>
      </c>
      <c r="AL186" s="174">
        <v>350</v>
      </c>
      <c r="AM186" s="174">
        <v>750</v>
      </c>
      <c r="AN186" s="174">
        <v>5</v>
      </c>
      <c r="AP186" s="199">
        <v>37183</v>
      </c>
      <c r="AQ186" s="174">
        <v>-1062.5</v>
      </c>
      <c r="AS186" s="238">
        <v>37497</v>
      </c>
      <c r="AT186" s="116">
        <v>-925</v>
      </c>
    </row>
    <row r="187" spans="2:46" x14ac:dyDescent="0.25">
      <c r="B187" s="174">
        <v>84</v>
      </c>
      <c r="C187" s="174" t="s">
        <v>155</v>
      </c>
      <c r="D187" s="174" t="s">
        <v>201</v>
      </c>
      <c r="E187" s="174" t="s">
        <v>202</v>
      </c>
      <c r="F187" s="174" t="s">
        <v>32</v>
      </c>
      <c r="G187" s="174">
        <v>1</v>
      </c>
      <c r="H187" s="174">
        <v>4508</v>
      </c>
      <c r="I187" s="174">
        <v>4565</v>
      </c>
      <c r="J187" s="199">
        <v>37183.760416666664</v>
      </c>
      <c r="K187" s="199">
        <v>37186.385416666664</v>
      </c>
      <c r="L187" s="174" t="s">
        <v>203</v>
      </c>
      <c r="M187" s="174" t="s">
        <v>206</v>
      </c>
      <c r="N187" s="174">
        <v>-1450</v>
      </c>
      <c r="O187" s="174">
        <v>3379.1356200597183</v>
      </c>
      <c r="P187" s="174">
        <v>25</v>
      </c>
      <c r="Q187" s="174">
        <v>1425</v>
      </c>
      <c r="R187" s="174">
        <v>0</v>
      </c>
      <c r="S187" s="174">
        <v>0</v>
      </c>
      <c r="T187" s="174">
        <v>9</v>
      </c>
      <c r="V187" s="174">
        <v>84</v>
      </c>
      <c r="W187" s="174" t="s">
        <v>155</v>
      </c>
      <c r="X187" s="174" t="s">
        <v>201</v>
      </c>
      <c r="Y187" s="174" t="s">
        <v>202</v>
      </c>
      <c r="Z187" s="174" t="s">
        <v>32</v>
      </c>
      <c r="AA187" s="174">
        <v>1</v>
      </c>
      <c r="AB187" s="174">
        <v>6232.5</v>
      </c>
      <c r="AC187" s="174">
        <v>6237.5</v>
      </c>
      <c r="AD187" s="199">
        <v>40451.541666666664</v>
      </c>
      <c r="AE187" s="199">
        <v>40451.572916666664</v>
      </c>
      <c r="AF187" s="174" t="s">
        <v>203</v>
      </c>
      <c r="AG187" s="174" t="s">
        <v>204</v>
      </c>
      <c r="AH187" s="174">
        <v>-150</v>
      </c>
      <c r="AI187" s="174">
        <v>2311.4985499856857</v>
      </c>
      <c r="AJ187" s="174">
        <v>25</v>
      </c>
      <c r="AK187" s="174">
        <v>250</v>
      </c>
      <c r="AL187" s="174">
        <v>112.5</v>
      </c>
      <c r="AM187" s="174">
        <v>262.5</v>
      </c>
      <c r="AN187" s="174">
        <v>4</v>
      </c>
      <c r="AP187" s="199">
        <v>37183</v>
      </c>
      <c r="AQ187" s="174">
        <v>-1450</v>
      </c>
      <c r="AS187" s="238">
        <v>37543</v>
      </c>
      <c r="AT187" s="116">
        <v>-937.5</v>
      </c>
    </row>
    <row r="188" spans="2:46" x14ac:dyDescent="0.25">
      <c r="B188" s="174">
        <v>85</v>
      </c>
      <c r="C188" s="174" t="s">
        <v>155</v>
      </c>
      <c r="D188" s="174" t="s">
        <v>201</v>
      </c>
      <c r="E188" s="174" t="s">
        <v>202</v>
      </c>
      <c r="F188" s="174" t="s">
        <v>32</v>
      </c>
      <c r="G188" s="174">
        <v>1</v>
      </c>
      <c r="H188" s="174">
        <v>4520</v>
      </c>
      <c r="I188" s="174">
        <v>4545.5</v>
      </c>
      <c r="J188" s="199">
        <v>37186.427083333336</v>
      </c>
      <c r="K188" s="199">
        <v>37186.46875</v>
      </c>
      <c r="L188" s="174" t="s">
        <v>203</v>
      </c>
      <c r="M188" s="174" t="s">
        <v>204</v>
      </c>
      <c r="N188" s="174">
        <v>-662.5</v>
      </c>
      <c r="O188" s="174">
        <v>2716.6356200597183</v>
      </c>
      <c r="P188" s="174">
        <v>25</v>
      </c>
      <c r="Q188" s="174">
        <v>775</v>
      </c>
      <c r="R188" s="174">
        <v>300</v>
      </c>
      <c r="S188" s="174">
        <v>962.5</v>
      </c>
      <c r="T188" s="174">
        <v>5</v>
      </c>
      <c r="V188" s="174">
        <v>85</v>
      </c>
      <c r="W188" s="174" t="s">
        <v>155</v>
      </c>
      <c r="X188" s="174" t="s">
        <v>201</v>
      </c>
      <c r="Y188" s="174" t="s">
        <v>202</v>
      </c>
      <c r="Z188" s="174" t="s">
        <v>32</v>
      </c>
      <c r="AA188" s="174">
        <v>1</v>
      </c>
      <c r="AB188" s="174">
        <v>6236.5</v>
      </c>
      <c r="AC188" s="174">
        <v>6243</v>
      </c>
      <c r="AD188" s="199">
        <v>40451.59375</v>
      </c>
      <c r="AE188" s="199">
        <v>40451.604166666664</v>
      </c>
      <c r="AF188" s="174" t="s">
        <v>203</v>
      </c>
      <c r="AG188" s="174" t="s">
        <v>204</v>
      </c>
      <c r="AH188" s="174">
        <v>-187.5</v>
      </c>
      <c r="AI188" s="174">
        <v>2123.9985499856857</v>
      </c>
      <c r="AJ188" s="174">
        <v>25</v>
      </c>
      <c r="AK188" s="174">
        <v>250</v>
      </c>
      <c r="AL188" s="174">
        <v>37.5</v>
      </c>
      <c r="AM188" s="174">
        <v>225</v>
      </c>
      <c r="AN188" s="174">
        <v>2</v>
      </c>
      <c r="AP188" s="199">
        <v>37186</v>
      </c>
      <c r="AQ188" s="174">
        <v>-662.5</v>
      </c>
      <c r="AS188" s="238">
        <v>37559</v>
      </c>
      <c r="AT188" s="116">
        <v>950</v>
      </c>
    </row>
    <row r="189" spans="2:46" x14ac:dyDescent="0.25">
      <c r="B189" s="174">
        <v>86</v>
      </c>
      <c r="C189" s="174" t="s">
        <v>155</v>
      </c>
      <c r="D189" s="174" t="s">
        <v>201</v>
      </c>
      <c r="E189" s="174" t="s">
        <v>202</v>
      </c>
      <c r="F189" s="174" t="s">
        <v>31</v>
      </c>
      <c r="G189" s="174">
        <v>1</v>
      </c>
      <c r="H189" s="174">
        <v>4557</v>
      </c>
      <c r="I189" s="174">
        <v>4551</v>
      </c>
      <c r="J189" s="199">
        <v>37186.479166666664</v>
      </c>
      <c r="K189" s="199">
        <v>37186.489583333336</v>
      </c>
      <c r="L189" s="174" t="s">
        <v>205</v>
      </c>
      <c r="M189" s="174" t="s">
        <v>207</v>
      </c>
      <c r="N189" s="174">
        <v>-175</v>
      </c>
      <c r="O189" s="174">
        <v>2541.6356200597183</v>
      </c>
      <c r="P189" s="174">
        <v>25</v>
      </c>
      <c r="Q189" s="174">
        <v>200</v>
      </c>
      <c r="R189" s="174">
        <v>75</v>
      </c>
      <c r="S189" s="174">
        <v>250</v>
      </c>
      <c r="T189" s="174">
        <v>2</v>
      </c>
      <c r="V189" s="174">
        <v>86</v>
      </c>
      <c r="W189" s="174" t="s">
        <v>155</v>
      </c>
      <c r="X189" s="174" t="s">
        <v>201</v>
      </c>
      <c r="Y189" s="174" t="s">
        <v>202</v>
      </c>
      <c r="Z189" s="174" t="s">
        <v>32</v>
      </c>
      <c r="AA189" s="174">
        <v>1</v>
      </c>
      <c r="AB189" s="174">
        <v>6230</v>
      </c>
      <c r="AC189" s="174">
        <v>6282</v>
      </c>
      <c r="AD189" s="199">
        <v>40451.614583333336</v>
      </c>
      <c r="AE189" s="199">
        <v>40451.625</v>
      </c>
      <c r="AF189" s="174" t="s">
        <v>203</v>
      </c>
      <c r="AG189" s="174" t="s">
        <v>208</v>
      </c>
      <c r="AH189" s="174">
        <v>-1325</v>
      </c>
      <c r="AI189" s="174">
        <v>798.99854998568571</v>
      </c>
      <c r="AJ189" s="174">
        <v>25</v>
      </c>
      <c r="AK189" s="174">
        <v>1437.5</v>
      </c>
      <c r="AL189" s="174">
        <v>0</v>
      </c>
      <c r="AM189" s="174">
        <v>0</v>
      </c>
      <c r="AN189" s="174">
        <v>2</v>
      </c>
      <c r="AP189" s="199">
        <v>37186</v>
      </c>
      <c r="AQ189" s="174">
        <v>-175</v>
      </c>
      <c r="AS189" s="238">
        <v>37561</v>
      </c>
      <c r="AT189" s="116">
        <v>5300</v>
      </c>
    </row>
    <row r="190" spans="2:46" x14ac:dyDescent="0.25">
      <c r="B190" s="174">
        <v>87</v>
      </c>
      <c r="C190" s="174" t="s">
        <v>155</v>
      </c>
      <c r="D190" s="174" t="s">
        <v>201</v>
      </c>
      <c r="E190" s="174" t="s">
        <v>202</v>
      </c>
      <c r="F190" s="174" t="s">
        <v>32</v>
      </c>
      <c r="G190" s="174">
        <v>1</v>
      </c>
      <c r="H190" s="174">
        <v>4532.5</v>
      </c>
      <c r="I190" s="174">
        <v>4545</v>
      </c>
      <c r="J190" s="199">
        <v>37186.5625</v>
      </c>
      <c r="K190" s="199">
        <v>37186.59375</v>
      </c>
      <c r="L190" s="174" t="s">
        <v>203</v>
      </c>
      <c r="M190" s="174" t="s">
        <v>204</v>
      </c>
      <c r="N190" s="174">
        <v>-337.5</v>
      </c>
      <c r="O190" s="174">
        <v>2204.1356200597183</v>
      </c>
      <c r="P190" s="174">
        <v>25</v>
      </c>
      <c r="Q190" s="174">
        <v>337.5</v>
      </c>
      <c r="R190" s="174">
        <v>187.5</v>
      </c>
      <c r="S190" s="174">
        <v>525</v>
      </c>
      <c r="T190" s="174">
        <v>4</v>
      </c>
      <c r="V190" s="174">
        <v>87</v>
      </c>
      <c r="W190" s="174" t="s">
        <v>155</v>
      </c>
      <c r="X190" s="174" t="s">
        <v>201</v>
      </c>
      <c r="Y190" s="174" t="s">
        <v>202</v>
      </c>
      <c r="Z190" s="174" t="s">
        <v>31</v>
      </c>
      <c r="AA190" s="174">
        <v>1</v>
      </c>
      <c r="AB190" s="174">
        <v>6282</v>
      </c>
      <c r="AC190" s="174">
        <v>6243.5</v>
      </c>
      <c r="AD190" s="199">
        <v>40451.625</v>
      </c>
      <c r="AE190" s="199">
        <v>40451.729166666664</v>
      </c>
      <c r="AF190" s="174" t="s">
        <v>205</v>
      </c>
      <c r="AG190" s="174" t="s">
        <v>206</v>
      </c>
      <c r="AH190" s="174">
        <v>-987.5</v>
      </c>
      <c r="AI190" s="174">
        <v>-188.50145001431429</v>
      </c>
      <c r="AJ190" s="174">
        <v>25</v>
      </c>
      <c r="AK190" s="174">
        <v>962.5</v>
      </c>
      <c r="AL190" s="174">
        <v>1650</v>
      </c>
      <c r="AM190" s="174">
        <v>2637.5</v>
      </c>
      <c r="AN190" s="174">
        <v>11</v>
      </c>
      <c r="AP190" s="199">
        <v>37186</v>
      </c>
      <c r="AQ190" s="174">
        <v>-337.5</v>
      </c>
      <c r="AS190" s="238">
        <v>37568</v>
      </c>
      <c r="AT190" s="116">
        <v>-25</v>
      </c>
    </row>
    <row r="191" spans="2:46" x14ac:dyDescent="0.25">
      <c r="B191" s="174">
        <v>88</v>
      </c>
      <c r="C191" s="174" t="s">
        <v>155</v>
      </c>
      <c r="D191" s="174" t="s">
        <v>201</v>
      </c>
      <c r="E191" s="174" t="s">
        <v>202</v>
      </c>
      <c r="F191" s="174" t="s">
        <v>32</v>
      </c>
      <c r="G191" s="174">
        <v>1</v>
      </c>
      <c r="H191" s="174">
        <v>4538</v>
      </c>
      <c r="I191" s="174">
        <v>4553</v>
      </c>
      <c r="J191" s="199">
        <v>37186.604166666664</v>
      </c>
      <c r="K191" s="199">
        <v>37186.614583333336</v>
      </c>
      <c r="L191" s="174" t="s">
        <v>203</v>
      </c>
      <c r="M191" s="174" t="s">
        <v>208</v>
      </c>
      <c r="N191" s="174">
        <v>-400</v>
      </c>
      <c r="O191" s="174">
        <v>1804.1356200597183</v>
      </c>
      <c r="P191" s="174">
        <v>25</v>
      </c>
      <c r="Q191" s="174">
        <v>400</v>
      </c>
      <c r="R191" s="174">
        <v>37.5</v>
      </c>
      <c r="S191" s="174">
        <v>437.5</v>
      </c>
      <c r="T191" s="174">
        <v>2</v>
      </c>
      <c r="V191" s="174">
        <v>88</v>
      </c>
      <c r="W191" s="174" t="s">
        <v>155</v>
      </c>
      <c r="X191" s="174" t="s">
        <v>201</v>
      </c>
      <c r="Y191" s="174" t="s">
        <v>202</v>
      </c>
      <c r="Z191" s="174" t="s">
        <v>32</v>
      </c>
      <c r="AA191" s="174">
        <v>1</v>
      </c>
      <c r="AB191" s="174">
        <v>6237</v>
      </c>
      <c r="AC191" s="174">
        <v>6241.5</v>
      </c>
      <c r="AD191" s="199">
        <v>40451.739583333336</v>
      </c>
      <c r="AE191" s="199">
        <v>40451.791666666664</v>
      </c>
      <c r="AF191" s="174" t="s">
        <v>203</v>
      </c>
      <c r="AG191" s="174" t="s">
        <v>204</v>
      </c>
      <c r="AH191" s="174">
        <v>-137.5</v>
      </c>
      <c r="AI191" s="174">
        <v>-326.00145001431429</v>
      </c>
      <c r="AJ191" s="174">
        <v>25</v>
      </c>
      <c r="AK191" s="174">
        <v>212.5</v>
      </c>
      <c r="AL191" s="174">
        <v>475</v>
      </c>
      <c r="AM191" s="174">
        <v>612.5</v>
      </c>
      <c r="AN191" s="174">
        <v>6</v>
      </c>
      <c r="AP191" s="199">
        <v>37186</v>
      </c>
      <c r="AQ191" s="174">
        <v>-400</v>
      </c>
      <c r="AS191" s="238">
        <v>37575</v>
      </c>
      <c r="AT191" s="116">
        <v>-812.5</v>
      </c>
    </row>
    <row r="192" spans="2:46" x14ac:dyDescent="0.25">
      <c r="B192" s="174">
        <v>89</v>
      </c>
      <c r="C192" s="174" t="s">
        <v>155</v>
      </c>
      <c r="D192" s="174" t="s">
        <v>201</v>
      </c>
      <c r="E192" s="174" t="s">
        <v>202</v>
      </c>
      <c r="F192" s="174" t="s">
        <v>31</v>
      </c>
      <c r="G192" s="174">
        <v>1</v>
      </c>
      <c r="H192" s="174">
        <v>4553</v>
      </c>
      <c r="I192" s="174">
        <v>4795</v>
      </c>
      <c r="J192" s="199">
        <v>37186.614583333336</v>
      </c>
      <c r="K192" s="199">
        <v>37189.53125</v>
      </c>
      <c r="L192" s="174" t="s">
        <v>205</v>
      </c>
      <c r="M192" s="174" t="s">
        <v>207</v>
      </c>
      <c r="N192" s="174">
        <v>6025</v>
      </c>
      <c r="O192" s="174">
        <v>7829.1356200597183</v>
      </c>
      <c r="P192" s="174">
        <v>25</v>
      </c>
      <c r="Q192" s="174">
        <v>212.5</v>
      </c>
      <c r="R192" s="174">
        <v>8812.5</v>
      </c>
      <c r="S192" s="174">
        <v>2787.5</v>
      </c>
      <c r="T192" s="174">
        <v>125</v>
      </c>
      <c r="V192" s="174">
        <v>89</v>
      </c>
      <c r="W192" s="174" t="s">
        <v>155</v>
      </c>
      <c r="X192" s="174" t="s">
        <v>201</v>
      </c>
      <c r="Y192" s="174" t="s">
        <v>202</v>
      </c>
      <c r="Z192" s="174" t="s">
        <v>31</v>
      </c>
      <c r="AA192" s="174">
        <v>1</v>
      </c>
      <c r="AB192" s="174">
        <v>6286</v>
      </c>
      <c r="AC192" s="174">
        <v>6248.5</v>
      </c>
      <c r="AD192" s="199">
        <v>40452.395833333336</v>
      </c>
      <c r="AE192" s="199">
        <v>40452.416666666664</v>
      </c>
      <c r="AF192" s="174" t="s">
        <v>205</v>
      </c>
      <c r="AG192" s="174" t="s">
        <v>206</v>
      </c>
      <c r="AH192" s="174">
        <v>-962.5</v>
      </c>
      <c r="AI192" s="174">
        <v>-1288.5014500143143</v>
      </c>
      <c r="AJ192" s="174">
        <v>25</v>
      </c>
      <c r="AK192" s="174">
        <v>937.5</v>
      </c>
      <c r="AL192" s="174">
        <v>450</v>
      </c>
      <c r="AM192" s="174">
        <v>1412.5</v>
      </c>
      <c r="AN192" s="174">
        <v>3</v>
      </c>
      <c r="AP192" s="199">
        <v>37186</v>
      </c>
      <c r="AQ192" s="174">
        <v>6025</v>
      </c>
      <c r="AS192" s="238">
        <v>37578</v>
      </c>
      <c r="AT192" s="116">
        <v>-362.5</v>
      </c>
    </row>
    <row r="193" spans="2:46" x14ac:dyDescent="0.25">
      <c r="B193" s="174">
        <v>90</v>
      </c>
      <c r="C193" s="174" t="s">
        <v>155</v>
      </c>
      <c r="D193" s="174" t="s">
        <v>201</v>
      </c>
      <c r="E193" s="174" t="s">
        <v>202</v>
      </c>
      <c r="F193" s="174" t="s">
        <v>32</v>
      </c>
      <c r="G193" s="174">
        <v>1</v>
      </c>
      <c r="H193" s="174">
        <v>4566</v>
      </c>
      <c r="I193" s="174">
        <v>4586</v>
      </c>
      <c r="J193" s="199">
        <v>37194.552083333336</v>
      </c>
      <c r="K193" s="199">
        <v>37195.625</v>
      </c>
      <c r="L193" s="174" t="s">
        <v>203</v>
      </c>
      <c r="M193" s="174" t="s">
        <v>204</v>
      </c>
      <c r="N193" s="174">
        <v>-525</v>
      </c>
      <c r="O193" s="174">
        <v>7304.1356200597183</v>
      </c>
      <c r="P193" s="174">
        <v>25</v>
      </c>
      <c r="Q193" s="174">
        <v>887.5</v>
      </c>
      <c r="R193" s="174">
        <v>2137.5</v>
      </c>
      <c r="S193" s="174">
        <v>2662.5</v>
      </c>
      <c r="T193" s="174">
        <v>52</v>
      </c>
      <c r="V193" s="174">
        <v>90</v>
      </c>
      <c r="W193" s="174" t="s">
        <v>155</v>
      </c>
      <c r="X193" s="174" t="s">
        <v>201</v>
      </c>
      <c r="Y193" s="174" t="s">
        <v>202</v>
      </c>
      <c r="Z193" s="174" t="s">
        <v>31</v>
      </c>
      <c r="AA193" s="174">
        <v>1</v>
      </c>
      <c r="AB193" s="174">
        <v>6270</v>
      </c>
      <c r="AC193" s="174">
        <v>6248.5</v>
      </c>
      <c r="AD193" s="199">
        <v>40452.427083333336</v>
      </c>
      <c r="AE193" s="199">
        <v>40452.552083333336</v>
      </c>
      <c r="AF193" s="174" t="s">
        <v>205</v>
      </c>
      <c r="AG193" s="174" t="s">
        <v>207</v>
      </c>
      <c r="AH193" s="174">
        <v>-562.5</v>
      </c>
      <c r="AI193" s="174">
        <v>-1851.0014500143143</v>
      </c>
      <c r="AJ193" s="174">
        <v>25</v>
      </c>
      <c r="AK193" s="174">
        <v>612.5</v>
      </c>
      <c r="AL193" s="174">
        <v>800</v>
      </c>
      <c r="AM193" s="174">
        <v>1362.5</v>
      </c>
      <c r="AN193" s="174">
        <v>13</v>
      </c>
      <c r="AP193" s="199">
        <v>37194</v>
      </c>
      <c r="AQ193" s="174">
        <v>-525</v>
      </c>
      <c r="AS193" s="238">
        <v>37580</v>
      </c>
      <c r="AT193" s="116">
        <v>3150</v>
      </c>
    </row>
    <row r="194" spans="2:46" x14ac:dyDescent="0.25">
      <c r="B194" s="174">
        <v>91</v>
      </c>
      <c r="C194" s="174" t="s">
        <v>155</v>
      </c>
      <c r="D194" s="174" t="s">
        <v>201</v>
      </c>
      <c r="E194" s="174" t="s">
        <v>202</v>
      </c>
      <c r="F194" s="174" t="s">
        <v>31</v>
      </c>
      <c r="G194" s="174">
        <v>1</v>
      </c>
      <c r="H194" s="174">
        <v>4644.5</v>
      </c>
      <c r="I194" s="174">
        <v>4745</v>
      </c>
      <c r="J194" s="199">
        <v>37200.395833333336</v>
      </c>
      <c r="K194" s="199">
        <v>37201.802083333336</v>
      </c>
      <c r="L194" s="174" t="s">
        <v>205</v>
      </c>
      <c r="M194" s="174" t="s">
        <v>207</v>
      </c>
      <c r="N194" s="174">
        <v>2487.5</v>
      </c>
      <c r="O194" s="174">
        <v>9791.6356200597183</v>
      </c>
      <c r="P194" s="174">
        <v>25</v>
      </c>
      <c r="Q194" s="174">
        <v>237.5</v>
      </c>
      <c r="R194" s="174">
        <v>4937.5</v>
      </c>
      <c r="S194" s="174">
        <v>2450</v>
      </c>
      <c r="T194" s="174">
        <v>84</v>
      </c>
      <c r="V194" s="174">
        <v>91</v>
      </c>
      <c r="W194" s="174" t="s">
        <v>155</v>
      </c>
      <c r="X194" s="174" t="s">
        <v>201</v>
      </c>
      <c r="Y194" s="174" t="s">
        <v>202</v>
      </c>
      <c r="Z194" s="174" t="s">
        <v>32</v>
      </c>
      <c r="AA194" s="174">
        <v>1</v>
      </c>
      <c r="AB194" s="174">
        <v>6240</v>
      </c>
      <c r="AC194" s="174">
        <v>6247.5</v>
      </c>
      <c r="AD194" s="199">
        <v>40452.572916666664</v>
      </c>
      <c r="AE194" s="199">
        <v>40452.583333333336</v>
      </c>
      <c r="AF194" s="174" t="s">
        <v>203</v>
      </c>
      <c r="AG194" s="174" t="s">
        <v>204</v>
      </c>
      <c r="AH194" s="174">
        <v>-212.5</v>
      </c>
      <c r="AI194" s="174">
        <v>-2063.5014500143143</v>
      </c>
      <c r="AJ194" s="174">
        <v>25</v>
      </c>
      <c r="AK194" s="174">
        <v>437.5</v>
      </c>
      <c r="AL194" s="174">
        <v>87.5</v>
      </c>
      <c r="AM194" s="174">
        <v>300</v>
      </c>
      <c r="AN194" s="174">
        <v>2</v>
      </c>
      <c r="AP194" s="199">
        <v>37200</v>
      </c>
      <c r="AQ194" s="174">
        <v>2487.5</v>
      </c>
      <c r="AS194" s="238">
        <v>37594</v>
      </c>
      <c r="AT194" s="116">
        <v>-37.5</v>
      </c>
    </row>
    <row r="195" spans="2:46" x14ac:dyDescent="0.25">
      <c r="B195" s="174">
        <v>92</v>
      </c>
      <c r="C195" s="174" t="s">
        <v>155</v>
      </c>
      <c r="D195" s="174" t="s">
        <v>201</v>
      </c>
      <c r="E195" s="174" t="s">
        <v>202</v>
      </c>
      <c r="F195" s="174" t="s">
        <v>32</v>
      </c>
      <c r="G195" s="174">
        <v>1</v>
      </c>
      <c r="H195" s="174">
        <v>5017.5</v>
      </c>
      <c r="I195" s="174">
        <v>5011</v>
      </c>
      <c r="J195" s="199">
        <v>37223.427083333336</v>
      </c>
      <c r="K195" s="199">
        <v>37225.395833333336</v>
      </c>
      <c r="L195" s="174" t="s">
        <v>203</v>
      </c>
      <c r="M195" s="174" t="s">
        <v>204</v>
      </c>
      <c r="N195" s="174">
        <v>137.5</v>
      </c>
      <c r="O195" s="174">
        <v>9929.1356200597183</v>
      </c>
      <c r="P195" s="174">
        <v>25</v>
      </c>
      <c r="Q195" s="174">
        <v>112.5</v>
      </c>
      <c r="R195" s="174">
        <v>2825</v>
      </c>
      <c r="S195" s="174">
        <v>2687.5</v>
      </c>
      <c r="T195" s="174">
        <v>86</v>
      </c>
      <c r="V195" s="174">
        <v>92</v>
      </c>
      <c r="W195" s="174" t="s">
        <v>155</v>
      </c>
      <c r="X195" s="174" t="s">
        <v>201</v>
      </c>
      <c r="Y195" s="174" t="s">
        <v>202</v>
      </c>
      <c r="Z195" s="174" t="s">
        <v>31</v>
      </c>
      <c r="AA195" s="174">
        <v>1</v>
      </c>
      <c r="AB195" s="174">
        <v>6269</v>
      </c>
      <c r="AC195" s="174">
        <v>6228.5</v>
      </c>
      <c r="AD195" s="199">
        <v>40452.614583333336</v>
      </c>
      <c r="AE195" s="199">
        <v>40452.6875</v>
      </c>
      <c r="AF195" s="174" t="s">
        <v>205</v>
      </c>
      <c r="AG195" s="174" t="s">
        <v>206</v>
      </c>
      <c r="AH195" s="174">
        <v>-1037.5</v>
      </c>
      <c r="AI195" s="174">
        <v>-3101.0014500143143</v>
      </c>
      <c r="AJ195" s="174">
        <v>25</v>
      </c>
      <c r="AK195" s="174">
        <v>1012.5</v>
      </c>
      <c r="AL195" s="174">
        <v>687.5</v>
      </c>
      <c r="AM195" s="174">
        <v>1725</v>
      </c>
      <c r="AN195" s="174">
        <v>8</v>
      </c>
      <c r="AP195" s="199">
        <v>37223</v>
      </c>
      <c r="AQ195" s="174">
        <v>137.5</v>
      </c>
      <c r="AS195" s="238">
        <v>37595</v>
      </c>
      <c r="AT195" s="116">
        <v>3012.5</v>
      </c>
    </row>
    <row r="196" spans="2:46" x14ac:dyDescent="0.25">
      <c r="B196" s="174">
        <v>93</v>
      </c>
      <c r="C196" s="174" t="s">
        <v>155</v>
      </c>
      <c r="D196" s="174" t="s">
        <v>201</v>
      </c>
      <c r="E196" s="174" t="s">
        <v>202</v>
      </c>
      <c r="F196" s="174" t="s">
        <v>31</v>
      </c>
      <c r="G196" s="174">
        <v>1</v>
      </c>
      <c r="H196" s="174">
        <v>5172.5</v>
      </c>
      <c r="I196" s="174">
        <v>5140.5</v>
      </c>
      <c r="J196" s="199">
        <v>37230.46875</v>
      </c>
      <c r="K196" s="199">
        <v>37230.572916666664</v>
      </c>
      <c r="L196" s="174" t="s">
        <v>205</v>
      </c>
      <c r="M196" s="174" t="s">
        <v>206</v>
      </c>
      <c r="N196" s="174">
        <v>-825</v>
      </c>
      <c r="O196" s="174">
        <v>9104.1356200597183</v>
      </c>
      <c r="P196" s="174">
        <v>25</v>
      </c>
      <c r="Q196" s="174">
        <v>800</v>
      </c>
      <c r="R196" s="174">
        <v>37.5</v>
      </c>
      <c r="S196" s="174">
        <v>862.5</v>
      </c>
      <c r="T196" s="174">
        <v>11</v>
      </c>
      <c r="V196" s="174">
        <v>93</v>
      </c>
      <c r="W196" s="174" t="s">
        <v>155</v>
      </c>
      <c r="X196" s="174" t="s">
        <v>201</v>
      </c>
      <c r="Y196" s="174" t="s">
        <v>202</v>
      </c>
      <c r="Z196" s="174" t="s">
        <v>32</v>
      </c>
      <c r="AA196" s="174">
        <v>1</v>
      </c>
      <c r="AB196" s="174">
        <v>6222.5</v>
      </c>
      <c r="AC196" s="174">
        <v>6172.5</v>
      </c>
      <c r="AD196" s="199">
        <v>40452.697916666664</v>
      </c>
      <c r="AE196" s="199">
        <v>40456.614583333336</v>
      </c>
      <c r="AF196" s="174" t="s">
        <v>203</v>
      </c>
      <c r="AG196" s="174" t="s">
        <v>204</v>
      </c>
      <c r="AH196" s="174">
        <v>1225</v>
      </c>
      <c r="AI196" s="174">
        <v>-1876.0014500143143</v>
      </c>
      <c r="AJ196" s="174">
        <v>25</v>
      </c>
      <c r="AK196" s="174">
        <v>437.5</v>
      </c>
      <c r="AL196" s="174">
        <v>2600</v>
      </c>
      <c r="AM196" s="174">
        <v>1375</v>
      </c>
      <c r="AN196" s="174">
        <v>81</v>
      </c>
      <c r="AP196" s="199">
        <v>37230</v>
      </c>
      <c r="AQ196" s="174">
        <v>-825</v>
      </c>
      <c r="AS196" s="238">
        <v>37624</v>
      </c>
      <c r="AT196" s="116">
        <v>-748.7645314155202</v>
      </c>
    </row>
    <row r="197" spans="2:46" x14ac:dyDescent="0.25">
      <c r="B197" s="174">
        <v>94</v>
      </c>
      <c r="C197" s="174" t="s">
        <v>155</v>
      </c>
      <c r="D197" s="174" t="s">
        <v>201</v>
      </c>
      <c r="E197" s="174" t="s">
        <v>202</v>
      </c>
      <c r="F197" s="174" t="s">
        <v>31</v>
      </c>
      <c r="G197" s="174">
        <v>1</v>
      </c>
      <c r="H197" s="174">
        <v>5161.5</v>
      </c>
      <c r="I197" s="174">
        <v>5240.5</v>
      </c>
      <c r="J197" s="199">
        <v>37230.635416666664</v>
      </c>
      <c r="K197" s="199">
        <v>37232.645833333336</v>
      </c>
      <c r="L197" s="174" t="s">
        <v>205</v>
      </c>
      <c r="M197" s="174" t="s">
        <v>207</v>
      </c>
      <c r="N197" s="174">
        <v>1950</v>
      </c>
      <c r="O197" s="174">
        <v>11054.135620059718</v>
      </c>
      <c r="P197" s="174">
        <v>25</v>
      </c>
      <c r="Q197" s="174">
        <v>100</v>
      </c>
      <c r="R197" s="174">
        <v>4637.5</v>
      </c>
      <c r="S197" s="174">
        <v>2687.5</v>
      </c>
      <c r="T197" s="174">
        <v>90</v>
      </c>
      <c r="V197" s="174">
        <v>94</v>
      </c>
      <c r="W197" s="174" t="s">
        <v>155</v>
      </c>
      <c r="X197" s="174" t="s">
        <v>201</v>
      </c>
      <c r="Y197" s="174" t="s">
        <v>202</v>
      </c>
      <c r="Z197" s="174" t="s">
        <v>31</v>
      </c>
      <c r="AA197" s="174">
        <v>1</v>
      </c>
      <c r="AB197" s="174">
        <v>6292</v>
      </c>
      <c r="AC197" s="174">
        <v>6266.5</v>
      </c>
      <c r="AD197" s="199">
        <v>40457.510416666664</v>
      </c>
      <c r="AE197" s="199">
        <v>40457.552083333336</v>
      </c>
      <c r="AF197" s="174" t="s">
        <v>205</v>
      </c>
      <c r="AG197" s="174" t="s">
        <v>206</v>
      </c>
      <c r="AH197" s="174">
        <v>-662.5</v>
      </c>
      <c r="AI197" s="174">
        <v>-2538.5014500143143</v>
      </c>
      <c r="AJ197" s="174">
        <v>25</v>
      </c>
      <c r="AK197" s="174">
        <v>637.5</v>
      </c>
      <c r="AL197" s="174">
        <v>125</v>
      </c>
      <c r="AM197" s="174">
        <v>787.5</v>
      </c>
      <c r="AN197" s="174">
        <v>5</v>
      </c>
      <c r="AP197" s="199">
        <v>37230</v>
      </c>
      <c r="AQ197" s="174">
        <v>1950</v>
      </c>
      <c r="AS197" s="238">
        <v>37627</v>
      </c>
      <c r="AT197" s="116">
        <v>-1603.8173167449258</v>
      </c>
    </row>
    <row r="198" spans="2:46" x14ac:dyDescent="0.25">
      <c r="B198" s="174">
        <v>95</v>
      </c>
      <c r="C198" s="174" t="s">
        <v>155</v>
      </c>
      <c r="D198" s="174" t="s">
        <v>201</v>
      </c>
      <c r="E198" s="174" t="s">
        <v>202</v>
      </c>
      <c r="F198" s="174" t="s">
        <v>31</v>
      </c>
      <c r="G198" s="174">
        <v>1</v>
      </c>
      <c r="H198" s="174">
        <v>5162</v>
      </c>
      <c r="I198" s="174">
        <v>5150</v>
      </c>
      <c r="J198" s="199">
        <v>37236.708333333336</v>
      </c>
      <c r="K198" s="199">
        <v>37236.729166666664</v>
      </c>
      <c r="L198" s="174" t="s">
        <v>205</v>
      </c>
      <c r="M198" s="174" t="s">
        <v>207</v>
      </c>
      <c r="N198" s="174">
        <v>-325</v>
      </c>
      <c r="O198" s="174">
        <v>10729.135620059718</v>
      </c>
      <c r="P198" s="174">
        <v>25</v>
      </c>
      <c r="Q198" s="174">
        <v>400</v>
      </c>
      <c r="R198" s="174">
        <v>187.5</v>
      </c>
      <c r="S198" s="174">
        <v>512.5</v>
      </c>
      <c r="T198" s="174">
        <v>3</v>
      </c>
      <c r="V198" s="174">
        <v>95</v>
      </c>
      <c r="W198" s="174" t="s">
        <v>155</v>
      </c>
      <c r="X198" s="174" t="s">
        <v>201</v>
      </c>
      <c r="Y198" s="174" t="s">
        <v>202</v>
      </c>
      <c r="Z198" s="174" t="s">
        <v>31</v>
      </c>
      <c r="AA198" s="174">
        <v>1</v>
      </c>
      <c r="AB198" s="174">
        <v>6288</v>
      </c>
      <c r="AC198" s="174">
        <v>6263.0382438956949</v>
      </c>
      <c r="AD198" s="199">
        <v>40457.59375</v>
      </c>
      <c r="AE198" s="199">
        <v>40457.604166666664</v>
      </c>
      <c r="AF198" s="174" t="s">
        <v>205</v>
      </c>
      <c r="AG198" s="174" t="s">
        <v>206</v>
      </c>
      <c r="AH198" s="174">
        <v>-649.04390260762739</v>
      </c>
      <c r="AI198" s="174">
        <v>-3187.5453526219417</v>
      </c>
      <c r="AJ198" s="174">
        <v>25</v>
      </c>
      <c r="AK198" s="174">
        <v>624.04390260762739</v>
      </c>
      <c r="AL198" s="174">
        <v>137.5</v>
      </c>
      <c r="AM198" s="174">
        <v>786.54390260762739</v>
      </c>
      <c r="AN198" s="174">
        <v>2</v>
      </c>
      <c r="AP198" s="199">
        <v>37236</v>
      </c>
      <c r="AQ198" s="174">
        <v>-325</v>
      </c>
      <c r="AS198" s="238">
        <v>37629</v>
      </c>
      <c r="AT198" s="116">
        <v>-737.5</v>
      </c>
    </row>
    <row r="199" spans="2:46" x14ac:dyDescent="0.25">
      <c r="B199" s="174">
        <v>96</v>
      </c>
      <c r="C199" s="174" t="s">
        <v>155</v>
      </c>
      <c r="D199" s="174" t="s">
        <v>201</v>
      </c>
      <c r="E199" s="174" t="s">
        <v>202</v>
      </c>
      <c r="F199" s="174" t="s">
        <v>31</v>
      </c>
      <c r="G199" s="174">
        <v>1</v>
      </c>
      <c r="H199" s="174">
        <v>5157</v>
      </c>
      <c r="I199" s="174">
        <v>5130.5</v>
      </c>
      <c r="J199" s="199">
        <v>37237.395833333336</v>
      </c>
      <c r="K199" s="199">
        <v>37237.479166666664</v>
      </c>
      <c r="L199" s="174" t="s">
        <v>205</v>
      </c>
      <c r="M199" s="174" t="s">
        <v>207</v>
      </c>
      <c r="N199" s="174">
        <v>-687.5</v>
      </c>
      <c r="O199" s="174">
        <v>10041.635620059718</v>
      </c>
      <c r="P199" s="174">
        <v>25</v>
      </c>
      <c r="Q199" s="174">
        <v>662.5</v>
      </c>
      <c r="R199" s="174">
        <v>1112.5</v>
      </c>
      <c r="S199" s="174">
        <v>1800</v>
      </c>
      <c r="T199" s="174">
        <v>9</v>
      </c>
      <c r="V199" s="174">
        <v>96</v>
      </c>
      <c r="W199" s="174" t="s">
        <v>155</v>
      </c>
      <c r="X199" s="174" t="s">
        <v>201</v>
      </c>
      <c r="Y199" s="174" t="s">
        <v>202</v>
      </c>
      <c r="Z199" s="174" t="s">
        <v>31</v>
      </c>
      <c r="AA199" s="174">
        <v>1</v>
      </c>
      <c r="AB199" s="174">
        <v>6278.5</v>
      </c>
      <c r="AC199" s="174">
        <v>6253.5</v>
      </c>
      <c r="AD199" s="199">
        <v>40457.6875</v>
      </c>
      <c r="AE199" s="199">
        <v>40457.8125</v>
      </c>
      <c r="AF199" s="174" t="s">
        <v>205</v>
      </c>
      <c r="AG199" s="174" t="s">
        <v>206</v>
      </c>
      <c r="AH199" s="174">
        <v>-650</v>
      </c>
      <c r="AI199" s="174">
        <v>-3837.5453526219417</v>
      </c>
      <c r="AJ199" s="174">
        <v>25</v>
      </c>
      <c r="AK199" s="174">
        <v>625</v>
      </c>
      <c r="AL199" s="174">
        <v>87.5</v>
      </c>
      <c r="AM199" s="174">
        <v>737.5</v>
      </c>
      <c r="AN199" s="174">
        <v>13</v>
      </c>
      <c r="AP199" s="199">
        <v>37237</v>
      </c>
      <c r="AQ199" s="174">
        <v>-687.5</v>
      </c>
      <c r="AS199" s="238">
        <v>37630</v>
      </c>
      <c r="AT199" s="116">
        <v>-687.5</v>
      </c>
    </row>
    <row r="200" spans="2:46" x14ac:dyDescent="0.25">
      <c r="B200" s="174">
        <v>97</v>
      </c>
      <c r="C200" s="174" t="s">
        <v>155</v>
      </c>
      <c r="D200" s="174" t="s">
        <v>201</v>
      </c>
      <c r="E200" s="174" t="s">
        <v>202</v>
      </c>
      <c r="F200" s="174" t="s">
        <v>32</v>
      </c>
      <c r="G200" s="174">
        <v>1</v>
      </c>
      <c r="H200" s="174">
        <v>5105</v>
      </c>
      <c r="I200" s="174">
        <v>5112.5</v>
      </c>
      <c r="J200" s="199">
        <v>37237.5</v>
      </c>
      <c r="K200" s="199">
        <v>37237.510416666664</v>
      </c>
      <c r="L200" s="174" t="s">
        <v>203</v>
      </c>
      <c r="M200" s="174" t="s">
        <v>204</v>
      </c>
      <c r="N200" s="174">
        <v>-212.5</v>
      </c>
      <c r="O200" s="174">
        <v>9829.1356200597183</v>
      </c>
      <c r="P200" s="174">
        <v>25</v>
      </c>
      <c r="Q200" s="174">
        <v>200</v>
      </c>
      <c r="R200" s="174">
        <v>400</v>
      </c>
      <c r="S200" s="174">
        <v>612.5</v>
      </c>
      <c r="T200" s="174">
        <v>2</v>
      </c>
      <c r="V200" s="174">
        <v>97</v>
      </c>
      <c r="W200" s="174" t="s">
        <v>155</v>
      </c>
      <c r="X200" s="174" t="s">
        <v>201</v>
      </c>
      <c r="Y200" s="174" t="s">
        <v>202</v>
      </c>
      <c r="Z200" s="174" t="s">
        <v>31</v>
      </c>
      <c r="AA200" s="174">
        <v>1</v>
      </c>
      <c r="AB200" s="174">
        <v>6270</v>
      </c>
      <c r="AC200" s="174">
        <v>6247.5</v>
      </c>
      <c r="AD200" s="199">
        <v>40458.395833333336</v>
      </c>
      <c r="AE200" s="199">
        <v>40458.40625</v>
      </c>
      <c r="AF200" s="174" t="s">
        <v>205</v>
      </c>
      <c r="AG200" s="174" t="s">
        <v>207</v>
      </c>
      <c r="AH200" s="174">
        <v>-587.5</v>
      </c>
      <c r="AI200" s="174">
        <v>-4425.0453526219417</v>
      </c>
      <c r="AJ200" s="174">
        <v>25</v>
      </c>
      <c r="AK200" s="174">
        <v>587.5</v>
      </c>
      <c r="AL200" s="174">
        <v>187.5</v>
      </c>
      <c r="AM200" s="174">
        <v>775</v>
      </c>
      <c r="AN200" s="174">
        <v>2</v>
      </c>
      <c r="AP200" s="199">
        <v>37237</v>
      </c>
      <c r="AQ200" s="174">
        <v>-212.5</v>
      </c>
      <c r="AS200" s="238">
        <v>37631</v>
      </c>
      <c r="AT200" s="116">
        <v>-900</v>
      </c>
    </row>
    <row r="201" spans="2:46" x14ac:dyDescent="0.25">
      <c r="B201" s="174">
        <v>98</v>
      </c>
      <c r="C201" s="174" t="s">
        <v>155</v>
      </c>
      <c r="D201" s="174" t="s">
        <v>201</v>
      </c>
      <c r="E201" s="174" t="s">
        <v>202</v>
      </c>
      <c r="F201" s="174" t="s">
        <v>32</v>
      </c>
      <c r="G201" s="174">
        <v>1</v>
      </c>
      <c r="H201" s="174">
        <v>5103</v>
      </c>
      <c r="I201" s="174">
        <v>5113.5</v>
      </c>
      <c r="J201" s="199">
        <v>37237.520833333336</v>
      </c>
      <c r="K201" s="199">
        <v>37237.614583333336</v>
      </c>
      <c r="L201" s="174" t="s">
        <v>203</v>
      </c>
      <c r="M201" s="174" t="s">
        <v>204</v>
      </c>
      <c r="N201" s="174">
        <v>-287.5</v>
      </c>
      <c r="O201" s="174">
        <v>9541.6356200597183</v>
      </c>
      <c r="P201" s="174">
        <v>25</v>
      </c>
      <c r="Q201" s="174">
        <v>262.5</v>
      </c>
      <c r="R201" s="174">
        <v>950</v>
      </c>
      <c r="S201" s="174">
        <v>1237.5</v>
      </c>
      <c r="T201" s="174">
        <v>10</v>
      </c>
      <c r="V201" s="174">
        <v>98</v>
      </c>
      <c r="W201" s="174" t="s">
        <v>155</v>
      </c>
      <c r="X201" s="174" t="s">
        <v>201</v>
      </c>
      <c r="Y201" s="174" t="s">
        <v>202</v>
      </c>
      <c r="Z201" s="174" t="s">
        <v>31</v>
      </c>
      <c r="AA201" s="174">
        <v>1</v>
      </c>
      <c r="AB201" s="174">
        <v>6276.5</v>
      </c>
      <c r="AC201" s="174">
        <v>6267</v>
      </c>
      <c r="AD201" s="199">
        <v>40458.427083333336</v>
      </c>
      <c r="AE201" s="199">
        <v>40458.78125</v>
      </c>
      <c r="AF201" s="174" t="s">
        <v>205</v>
      </c>
      <c r="AG201" s="174" t="s">
        <v>207</v>
      </c>
      <c r="AH201" s="174">
        <v>-262.5</v>
      </c>
      <c r="AI201" s="174">
        <v>-4687.5453526219417</v>
      </c>
      <c r="AJ201" s="174">
        <v>25</v>
      </c>
      <c r="AK201" s="174">
        <v>362.5</v>
      </c>
      <c r="AL201" s="174">
        <v>1400</v>
      </c>
      <c r="AM201" s="174">
        <v>1662.5</v>
      </c>
      <c r="AN201" s="174">
        <v>35</v>
      </c>
      <c r="AP201" s="199">
        <v>37237</v>
      </c>
      <c r="AQ201" s="174">
        <v>-287.5</v>
      </c>
      <c r="AS201" s="238">
        <v>37634</v>
      </c>
      <c r="AT201" s="116">
        <v>-537.5</v>
      </c>
    </row>
    <row r="202" spans="2:46" x14ac:dyDescent="0.25">
      <c r="B202" s="174">
        <v>99</v>
      </c>
      <c r="C202" s="174" t="s">
        <v>155</v>
      </c>
      <c r="D202" s="174" t="s">
        <v>201</v>
      </c>
      <c r="E202" s="174" t="s">
        <v>202</v>
      </c>
      <c r="F202" s="174" t="s">
        <v>32</v>
      </c>
      <c r="G202" s="174">
        <v>1</v>
      </c>
      <c r="H202" s="174">
        <v>5088</v>
      </c>
      <c r="I202" s="174">
        <v>4972</v>
      </c>
      <c r="J202" s="199">
        <v>37237.666666666664</v>
      </c>
      <c r="K202" s="199">
        <v>37242.427083333336</v>
      </c>
      <c r="L202" s="174" t="s">
        <v>203</v>
      </c>
      <c r="M202" s="174" t="s">
        <v>204</v>
      </c>
      <c r="N202" s="174">
        <v>2875</v>
      </c>
      <c r="O202" s="174">
        <v>12416.635620059718</v>
      </c>
      <c r="P202" s="174">
        <v>25</v>
      </c>
      <c r="Q202" s="174">
        <v>725</v>
      </c>
      <c r="R202" s="174">
        <v>4562.5</v>
      </c>
      <c r="S202" s="174">
        <v>1687.5</v>
      </c>
      <c r="T202" s="174">
        <v>110</v>
      </c>
      <c r="V202" s="174">
        <v>99</v>
      </c>
      <c r="W202" s="174" t="s">
        <v>155</v>
      </c>
      <c r="X202" s="174" t="s">
        <v>201</v>
      </c>
      <c r="Y202" s="174" t="s">
        <v>202</v>
      </c>
      <c r="Z202" s="174" t="s">
        <v>31</v>
      </c>
      <c r="AA202" s="174">
        <v>1</v>
      </c>
      <c r="AB202" s="174">
        <v>6282.5</v>
      </c>
      <c r="AC202" s="174">
        <v>6273</v>
      </c>
      <c r="AD202" s="199">
        <v>40459.416666666664</v>
      </c>
      <c r="AE202" s="199">
        <v>40459.458333333336</v>
      </c>
      <c r="AF202" s="174" t="s">
        <v>205</v>
      </c>
      <c r="AG202" s="174" t="s">
        <v>207</v>
      </c>
      <c r="AH202" s="174">
        <v>-262.5</v>
      </c>
      <c r="AI202" s="174">
        <v>-4950.0453526219417</v>
      </c>
      <c r="AJ202" s="174">
        <v>25</v>
      </c>
      <c r="AK202" s="174">
        <v>375</v>
      </c>
      <c r="AL202" s="174">
        <v>75</v>
      </c>
      <c r="AM202" s="174">
        <v>337.5</v>
      </c>
      <c r="AN202" s="174">
        <v>5</v>
      </c>
      <c r="AP202" s="199">
        <v>37237</v>
      </c>
      <c r="AQ202" s="174">
        <v>2875</v>
      </c>
      <c r="AS202" s="238">
        <v>37637</v>
      </c>
      <c r="AT202" s="116">
        <v>-1587.5</v>
      </c>
    </row>
    <row r="203" spans="2:46" x14ac:dyDescent="0.25">
      <c r="B203" s="174">
        <v>100</v>
      </c>
      <c r="C203" s="174" t="s">
        <v>155</v>
      </c>
      <c r="D203" s="174" t="s">
        <v>201</v>
      </c>
      <c r="E203" s="174" t="s">
        <v>202</v>
      </c>
      <c r="F203" s="174" t="s">
        <v>31</v>
      </c>
      <c r="G203" s="174">
        <v>1</v>
      </c>
      <c r="H203" s="174">
        <v>5101</v>
      </c>
      <c r="I203" s="174">
        <v>5072.5</v>
      </c>
      <c r="J203" s="199">
        <v>37243.572916666664</v>
      </c>
      <c r="K203" s="199">
        <v>37243.708333333336</v>
      </c>
      <c r="L203" s="174" t="s">
        <v>205</v>
      </c>
      <c r="M203" s="174" t="s">
        <v>206</v>
      </c>
      <c r="N203" s="174">
        <v>-737.5</v>
      </c>
      <c r="O203" s="174">
        <v>11679.135620059718</v>
      </c>
      <c r="P203" s="174">
        <v>25</v>
      </c>
      <c r="Q203" s="174">
        <v>712.5</v>
      </c>
      <c r="R203" s="174">
        <v>212.5</v>
      </c>
      <c r="S203" s="174">
        <v>950</v>
      </c>
      <c r="T203" s="174">
        <v>14</v>
      </c>
      <c r="V203" s="174">
        <v>100</v>
      </c>
      <c r="W203" s="174" t="s">
        <v>155</v>
      </c>
      <c r="X203" s="174" t="s">
        <v>201</v>
      </c>
      <c r="Y203" s="174" t="s">
        <v>202</v>
      </c>
      <c r="Z203" s="174" t="s">
        <v>31</v>
      </c>
      <c r="AA203" s="174">
        <v>1</v>
      </c>
      <c r="AB203" s="174">
        <v>6272</v>
      </c>
      <c r="AC203" s="174">
        <v>6249.5</v>
      </c>
      <c r="AD203" s="199">
        <v>40459.572916666664</v>
      </c>
      <c r="AE203" s="199">
        <v>40459.614583333336</v>
      </c>
      <c r="AF203" s="174" t="s">
        <v>205</v>
      </c>
      <c r="AG203" s="174" t="s">
        <v>206</v>
      </c>
      <c r="AH203" s="174">
        <v>-587.5</v>
      </c>
      <c r="AI203" s="174">
        <v>-5537.5453526219417</v>
      </c>
      <c r="AJ203" s="174">
        <v>25</v>
      </c>
      <c r="AK203" s="174">
        <v>562.5</v>
      </c>
      <c r="AL203" s="174">
        <v>325</v>
      </c>
      <c r="AM203" s="174">
        <v>912.5</v>
      </c>
      <c r="AN203" s="174">
        <v>5</v>
      </c>
      <c r="AP203" s="199">
        <v>37243</v>
      </c>
      <c r="AQ203" s="174">
        <v>-737.5</v>
      </c>
      <c r="AS203" s="238">
        <v>37638</v>
      </c>
      <c r="AT203" s="116">
        <v>1787.5</v>
      </c>
    </row>
    <row r="204" spans="2:46" x14ac:dyDescent="0.25">
      <c r="B204" s="174">
        <v>101</v>
      </c>
      <c r="C204" s="174" t="s">
        <v>155</v>
      </c>
      <c r="D204" s="174" t="s">
        <v>201</v>
      </c>
      <c r="E204" s="174" t="s">
        <v>202</v>
      </c>
      <c r="F204" s="174" t="s">
        <v>32</v>
      </c>
      <c r="G204" s="174">
        <v>1</v>
      </c>
      <c r="H204" s="174">
        <v>5063.5</v>
      </c>
      <c r="I204" s="174">
        <v>5059.5</v>
      </c>
      <c r="J204" s="199">
        <v>37243.71875</v>
      </c>
      <c r="K204" s="199">
        <v>37244.427083333336</v>
      </c>
      <c r="L204" s="174" t="s">
        <v>203</v>
      </c>
      <c r="M204" s="174" t="s">
        <v>204</v>
      </c>
      <c r="N204" s="174">
        <v>75</v>
      </c>
      <c r="O204" s="174">
        <v>11754.135620059718</v>
      </c>
      <c r="P204" s="174">
        <v>25</v>
      </c>
      <c r="Q204" s="174">
        <v>87.5</v>
      </c>
      <c r="R204" s="174">
        <v>1437.5</v>
      </c>
      <c r="S204" s="174">
        <v>1362.5</v>
      </c>
      <c r="T204" s="174">
        <v>17</v>
      </c>
      <c r="V204" s="174">
        <v>101</v>
      </c>
      <c r="W204" s="174" t="s">
        <v>155</v>
      </c>
      <c r="X204" s="174" t="s">
        <v>201</v>
      </c>
      <c r="Y204" s="174" t="s">
        <v>202</v>
      </c>
      <c r="Z204" s="174" t="s">
        <v>31</v>
      </c>
      <c r="AA204" s="174">
        <v>1</v>
      </c>
      <c r="AB204" s="174">
        <v>6289</v>
      </c>
      <c r="AC204" s="174">
        <v>6265</v>
      </c>
      <c r="AD204" s="199">
        <v>40459.625</v>
      </c>
      <c r="AE204" s="199">
        <v>40459.635416666664</v>
      </c>
      <c r="AF204" s="174" t="s">
        <v>205</v>
      </c>
      <c r="AG204" s="174" t="s">
        <v>207</v>
      </c>
      <c r="AH204" s="174">
        <v>-625</v>
      </c>
      <c r="AI204" s="174">
        <v>-6162.5453526219417</v>
      </c>
      <c r="AJ204" s="174">
        <v>25</v>
      </c>
      <c r="AK204" s="174">
        <v>812.5</v>
      </c>
      <c r="AL204" s="174">
        <v>337.5</v>
      </c>
      <c r="AM204" s="174">
        <v>962.5</v>
      </c>
      <c r="AN204" s="174">
        <v>2</v>
      </c>
      <c r="AP204" s="199">
        <v>37243</v>
      </c>
      <c r="AQ204" s="174">
        <v>75</v>
      </c>
      <c r="AS204" s="238">
        <v>37669</v>
      </c>
      <c r="AT204" s="116">
        <v>-500</v>
      </c>
    </row>
    <row r="205" spans="2:46" x14ac:dyDescent="0.25">
      <c r="B205" s="174">
        <v>102</v>
      </c>
      <c r="C205" s="174" t="s">
        <v>155</v>
      </c>
      <c r="D205" s="174" t="s">
        <v>201</v>
      </c>
      <c r="E205" s="174" t="s">
        <v>202</v>
      </c>
      <c r="F205" s="174" t="s">
        <v>32</v>
      </c>
      <c r="G205" s="174">
        <v>1</v>
      </c>
      <c r="H205" s="174">
        <v>5036</v>
      </c>
      <c r="I205" s="174">
        <v>5023.5</v>
      </c>
      <c r="J205" s="199">
        <v>37244.447916666664</v>
      </c>
      <c r="K205" s="199">
        <v>37245.427083333336</v>
      </c>
      <c r="L205" s="174" t="s">
        <v>203</v>
      </c>
      <c r="M205" s="174" t="s">
        <v>204</v>
      </c>
      <c r="N205" s="174">
        <v>287.5</v>
      </c>
      <c r="O205" s="174">
        <v>12041.635620059718</v>
      </c>
      <c r="P205" s="174">
        <v>25</v>
      </c>
      <c r="Q205" s="174">
        <v>0</v>
      </c>
      <c r="R205" s="174">
        <v>2125</v>
      </c>
      <c r="S205" s="174">
        <v>1837.5</v>
      </c>
      <c r="T205" s="174">
        <v>43</v>
      </c>
      <c r="V205" s="174">
        <v>102</v>
      </c>
      <c r="W205" s="174" t="s">
        <v>155</v>
      </c>
      <c r="X205" s="174" t="s">
        <v>201</v>
      </c>
      <c r="Y205" s="174" t="s">
        <v>202</v>
      </c>
      <c r="Z205" s="174" t="s">
        <v>31</v>
      </c>
      <c r="AA205" s="174">
        <v>1</v>
      </c>
      <c r="AB205" s="174">
        <v>6280</v>
      </c>
      <c r="AC205" s="174">
        <v>6266.5</v>
      </c>
      <c r="AD205" s="199">
        <v>40459.645833333336</v>
      </c>
      <c r="AE205" s="199">
        <v>40463.385416666664</v>
      </c>
      <c r="AF205" s="174" t="s">
        <v>205</v>
      </c>
      <c r="AG205" s="174" t="s">
        <v>206</v>
      </c>
      <c r="AH205" s="174">
        <v>-362.5</v>
      </c>
      <c r="AI205" s="174">
        <v>-6525.0453526219417</v>
      </c>
      <c r="AJ205" s="174">
        <v>25</v>
      </c>
      <c r="AK205" s="174">
        <v>337.5</v>
      </c>
      <c r="AL205" s="174">
        <v>1375</v>
      </c>
      <c r="AM205" s="174">
        <v>1737.5</v>
      </c>
      <c r="AN205" s="174">
        <v>64</v>
      </c>
      <c r="AP205" s="199">
        <v>37244</v>
      </c>
      <c r="AQ205" s="174">
        <v>287.5</v>
      </c>
      <c r="AS205" s="238">
        <v>37672</v>
      </c>
      <c r="AT205" s="116">
        <v>762.5</v>
      </c>
    </row>
    <row r="206" spans="2:46" x14ac:dyDescent="0.25">
      <c r="B206" s="174">
        <v>103</v>
      </c>
      <c r="C206" s="174" t="s">
        <v>155</v>
      </c>
      <c r="D206" s="174" t="s">
        <v>201</v>
      </c>
      <c r="E206" s="174" t="s">
        <v>202</v>
      </c>
      <c r="F206" s="174" t="s">
        <v>31</v>
      </c>
      <c r="G206" s="174">
        <v>1</v>
      </c>
      <c r="H206" s="174">
        <v>5127.5</v>
      </c>
      <c r="I206" s="174">
        <v>5139</v>
      </c>
      <c r="J206" s="199">
        <v>37252.677083333336</v>
      </c>
      <c r="K206" s="199">
        <v>37258.458333333336</v>
      </c>
      <c r="L206" s="174" t="s">
        <v>205</v>
      </c>
      <c r="M206" s="174" t="s">
        <v>207</v>
      </c>
      <c r="N206" s="174">
        <v>262.5</v>
      </c>
      <c r="O206" s="174">
        <v>12304.135620059718</v>
      </c>
      <c r="P206" s="174">
        <v>25</v>
      </c>
      <c r="Q206" s="174">
        <v>87.5</v>
      </c>
      <c r="R206" s="174">
        <v>2487.5</v>
      </c>
      <c r="S206" s="174">
        <v>2225</v>
      </c>
      <c r="T206" s="174">
        <v>45</v>
      </c>
      <c r="V206" s="174">
        <v>103</v>
      </c>
      <c r="W206" s="174" t="s">
        <v>155</v>
      </c>
      <c r="X206" s="174" t="s">
        <v>201</v>
      </c>
      <c r="Y206" s="174" t="s">
        <v>202</v>
      </c>
      <c r="Z206" s="174" t="s">
        <v>32</v>
      </c>
      <c r="AA206" s="174">
        <v>1</v>
      </c>
      <c r="AB206" s="174">
        <v>6247.5</v>
      </c>
      <c r="AC206" s="174">
        <v>6254</v>
      </c>
      <c r="AD206" s="199">
        <v>40463.4375</v>
      </c>
      <c r="AE206" s="199">
        <v>40463.46875</v>
      </c>
      <c r="AF206" s="174" t="s">
        <v>203</v>
      </c>
      <c r="AG206" s="174" t="s">
        <v>204</v>
      </c>
      <c r="AH206" s="174">
        <v>-187.5</v>
      </c>
      <c r="AI206" s="174">
        <v>-6712.5453526219417</v>
      </c>
      <c r="AJ206" s="174">
        <v>25</v>
      </c>
      <c r="AK206" s="174">
        <v>225</v>
      </c>
      <c r="AL206" s="174">
        <v>100</v>
      </c>
      <c r="AM206" s="174">
        <v>287.5</v>
      </c>
      <c r="AN206" s="174">
        <v>4</v>
      </c>
      <c r="AP206" s="199">
        <v>37252</v>
      </c>
      <c r="AQ206" s="174">
        <v>262.5</v>
      </c>
      <c r="AS206" s="238">
        <v>37697</v>
      </c>
      <c r="AT206" s="116">
        <v>1987.5</v>
      </c>
    </row>
    <row r="207" spans="2:46" x14ac:dyDescent="0.25">
      <c r="B207" s="174">
        <v>104</v>
      </c>
      <c r="C207" s="174" t="s">
        <v>155</v>
      </c>
      <c r="D207" s="174" t="s">
        <v>201</v>
      </c>
      <c r="E207" s="174" t="s">
        <v>202</v>
      </c>
      <c r="F207" s="174" t="s">
        <v>32</v>
      </c>
      <c r="G207" s="174">
        <v>1</v>
      </c>
      <c r="H207" s="174">
        <v>5147</v>
      </c>
      <c r="I207" s="174">
        <v>5132</v>
      </c>
      <c r="J207" s="199">
        <v>37270.625</v>
      </c>
      <c r="K207" s="199">
        <v>37271.729166666664</v>
      </c>
      <c r="L207" s="174" t="s">
        <v>203</v>
      </c>
      <c r="M207" s="174" t="s">
        <v>204</v>
      </c>
      <c r="N207" s="174">
        <v>350</v>
      </c>
      <c r="O207" s="174">
        <v>12654.135620059718</v>
      </c>
      <c r="P207" s="174">
        <v>25</v>
      </c>
      <c r="Q207" s="174">
        <v>362.5</v>
      </c>
      <c r="R207" s="174">
        <v>2237.5</v>
      </c>
      <c r="S207" s="174">
        <v>1887.5</v>
      </c>
      <c r="T207" s="174">
        <v>55</v>
      </c>
      <c r="V207" s="174">
        <v>104</v>
      </c>
      <c r="W207" s="174" t="s">
        <v>155</v>
      </c>
      <c r="X207" s="174" t="s">
        <v>201</v>
      </c>
      <c r="Y207" s="174" t="s">
        <v>202</v>
      </c>
      <c r="Z207" s="174" t="s">
        <v>31</v>
      </c>
      <c r="AA207" s="174">
        <v>1</v>
      </c>
      <c r="AB207" s="174">
        <v>6299.5</v>
      </c>
      <c r="AC207" s="174">
        <v>6277.5</v>
      </c>
      <c r="AD207" s="199">
        <v>40463.583333333336</v>
      </c>
      <c r="AE207" s="199">
        <v>40463.666666666664</v>
      </c>
      <c r="AF207" s="174" t="s">
        <v>205</v>
      </c>
      <c r="AG207" s="174" t="s">
        <v>206</v>
      </c>
      <c r="AH207" s="174">
        <v>-575</v>
      </c>
      <c r="AI207" s="174">
        <v>-7287.5453526219417</v>
      </c>
      <c r="AJ207" s="174">
        <v>25</v>
      </c>
      <c r="AK207" s="174">
        <v>550</v>
      </c>
      <c r="AL207" s="174">
        <v>500</v>
      </c>
      <c r="AM207" s="174">
        <v>1075</v>
      </c>
      <c r="AN207" s="174">
        <v>9</v>
      </c>
      <c r="AP207" s="199">
        <v>37270</v>
      </c>
      <c r="AQ207" s="174">
        <v>350</v>
      </c>
      <c r="AS207" s="238">
        <v>37711</v>
      </c>
      <c r="AT207" s="116">
        <v>-800</v>
      </c>
    </row>
    <row r="208" spans="2:46" x14ac:dyDescent="0.25">
      <c r="B208" s="174">
        <v>105</v>
      </c>
      <c r="C208" s="174" t="s">
        <v>155</v>
      </c>
      <c r="D208" s="174" t="s">
        <v>201</v>
      </c>
      <c r="E208" s="174" t="s">
        <v>202</v>
      </c>
      <c r="F208" s="174" t="s">
        <v>31</v>
      </c>
      <c r="G208" s="174">
        <v>1</v>
      </c>
      <c r="H208" s="174">
        <v>5229</v>
      </c>
      <c r="I208" s="174">
        <v>5201</v>
      </c>
      <c r="J208" s="199">
        <v>37280.625</v>
      </c>
      <c r="K208" s="199">
        <v>37280.6875</v>
      </c>
      <c r="L208" s="174" t="s">
        <v>205</v>
      </c>
      <c r="M208" s="174" t="s">
        <v>206</v>
      </c>
      <c r="N208" s="174">
        <v>-725</v>
      </c>
      <c r="O208" s="174">
        <v>11929.135620059718</v>
      </c>
      <c r="P208" s="174">
        <v>25</v>
      </c>
      <c r="Q208" s="174">
        <v>700</v>
      </c>
      <c r="R208" s="174">
        <v>300</v>
      </c>
      <c r="S208" s="174">
        <v>1025</v>
      </c>
      <c r="T208" s="174">
        <v>7</v>
      </c>
      <c r="V208" s="174">
        <v>105</v>
      </c>
      <c r="W208" s="174" t="s">
        <v>155</v>
      </c>
      <c r="X208" s="174" t="s">
        <v>201</v>
      </c>
      <c r="Y208" s="174" t="s">
        <v>202</v>
      </c>
      <c r="Z208" s="174" t="s">
        <v>31</v>
      </c>
      <c r="AA208" s="174">
        <v>1</v>
      </c>
      <c r="AB208" s="174">
        <v>6316</v>
      </c>
      <c r="AC208" s="174">
        <v>6462</v>
      </c>
      <c r="AD208" s="199">
        <v>40463.71875</v>
      </c>
      <c r="AE208" s="199">
        <v>40466.697916666664</v>
      </c>
      <c r="AF208" s="174" t="s">
        <v>205</v>
      </c>
      <c r="AG208" s="174" t="s">
        <v>207</v>
      </c>
      <c r="AH208" s="174">
        <v>3625</v>
      </c>
      <c r="AI208" s="174">
        <v>-3662.5453526219417</v>
      </c>
      <c r="AJ208" s="174">
        <v>25</v>
      </c>
      <c r="AK208" s="174">
        <v>237.5</v>
      </c>
      <c r="AL208" s="174">
        <v>5187.5</v>
      </c>
      <c r="AM208" s="174">
        <v>1562.5</v>
      </c>
      <c r="AN208" s="174">
        <v>131</v>
      </c>
      <c r="AP208" s="199">
        <v>37280</v>
      </c>
      <c r="AQ208" s="174">
        <v>-725</v>
      </c>
      <c r="AS208" s="238">
        <v>37714</v>
      </c>
      <c r="AT208" s="116">
        <v>-700</v>
      </c>
    </row>
    <row r="209" spans="2:46" x14ac:dyDescent="0.25">
      <c r="B209" s="174">
        <v>106</v>
      </c>
      <c r="C209" s="174" t="s">
        <v>155</v>
      </c>
      <c r="D209" s="174" t="s">
        <v>201</v>
      </c>
      <c r="E209" s="174" t="s">
        <v>202</v>
      </c>
      <c r="F209" s="174" t="s">
        <v>31</v>
      </c>
      <c r="G209" s="174">
        <v>1</v>
      </c>
      <c r="H209" s="174">
        <v>5211</v>
      </c>
      <c r="I209" s="174">
        <v>5184</v>
      </c>
      <c r="J209" s="199">
        <v>37280.78125</v>
      </c>
      <c r="K209" s="199">
        <v>37281.385416666664</v>
      </c>
      <c r="L209" s="174" t="s">
        <v>205</v>
      </c>
      <c r="M209" s="174" t="s">
        <v>206</v>
      </c>
      <c r="N209" s="174">
        <v>-700</v>
      </c>
      <c r="O209" s="174">
        <v>11229.135620059718</v>
      </c>
      <c r="P209" s="174">
        <v>25</v>
      </c>
      <c r="Q209" s="174">
        <v>675</v>
      </c>
      <c r="R209" s="174">
        <v>137.5</v>
      </c>
      <c r="S209" s="174">
        <v>837.5</v>
      </c>
      <c r="T209" s="174">
        <v>7</v>
      </c>
      <c r="V209" s="174">
        <v>106</v>
      </c>
      <c r="W209" s="174" t="s">
        <v>155</v>
      </c>
      <c r="X209" s="174" t="s">
        <v>201</v>
      </c>
      <c r="Y209" s="174" t="s">
        <v>202</v>
      </c>
      <c r="Z209" s="174" t="s">
        <v>31</v>
      </c>
      <c r="AA209" s="174">
        <v>1</v>
      </c>
      <c r="AB209" s="174">
        <v>6661.5</v>
      </c>
      <c r="AC209" s="174">
        <v>6658.5</v>
      </c>
      <c r="AD209" s="199">
        <v>40484.729166666664</v>
      </c>
      <c r="AE209" s="199">
        <v>40485.666666666664</v>
      </c>
      <c r="AF209" s="174" t="s">
        <v>205</v>
      </c>
      <c r="AG209" s="174" t="s">
        <v>207</v>
      </c>
      <c r="AH209" s="174">
        <v>-100</v>
      </c>
      <c r="AI209" s="174">
        <v>-3762.5453526219417</v>
      </c>
      <c r="AJ209" s="174">
        <v>25</v>
      </c>
      <c r="AK209" s="174">
        <v>75</v>
      </c>
      <c r="AL209" s="174">
        <v>800</v>
      </c>
      <c r="AM209" s="174">
        <v>900</v>
      </c>
      <c r="AN209" s="174">
        <v>39</v>
      </c>
      <c r="AP209" s="199">
        <v>37280</v>
      </c>
      <c r="AQ209" s="174">
        <v>-700</v>
      </c>
      <c r="AS209" s="238">
        <v>37750</v>
      </c>
      <c r="AT209" s="116">
        <v>-1325</v>
      </c>
    </row>
    <row r="210" spans="2:46" x14ac:dyDescent="0.25">
      <c r="B210" s="174">
        <v>107</v>
      </c>
      <c r="C210" s="174" t="s">
        <v>155</v>
      </c>
      <c r="D210" s="174" t="s">
        <v>201</v>
      </c>
      <c r="E210" s="174" t="s">
        <v>202</v>
      </c>
      <c r="F210" s="174" t="s">
        <v>31</v>
      </c>
      <c r="G210" s="174">
        <v>1</v>
      </c>
      <c r="H210" s="174">
        <v>5183</v>
      </c>
      <c r="I210" s="174">
        <v>5174</v>
      </c>
      <c r="J210" s="199">
        <v>37281.489583333336</v>
      </c>
      <c r="K210" s="199">
        <v>37281.520833333336</v>
      </c>
      <c r="L210" s="174" t="s">
        <v>205</v>
      </c>
      <c r="M210" s="174" t="s">
        <v>207</v>
      </c>
      <c r="N210" s="174">
        <v>-250</v>
      </c>
      <c r="O210" s="174">
        <v>10979.135620059718</v>
      </c>
      <c r="P210" s="174">
        <v>25</v>
      </c>
      <c r="Q210" s="174">
        <v>325</v>
      </c>
      <c r="R210" s="174">
        <v>137.5</v>
      </c>
      <c r="S210" s="174">
        <v>387.5</v>
      </c>
      <c r="T210" s="174">
        <v>4</v>
      </c>
      <c r="V210" s="174">
        <v>107</v>
      </c>
      <c r="W210" s="174" t="s">
        <v>155</v>
      </c>
      <c r="X210" s="174" t="s">
        <v>201</v>
      </c>
      <c r="Y210" s="174" t="s">
        <v>202</v>
      </c>
      <c r="Z210" s="174" t="s">
        <v>31</v>
      </c>
      <c r="AA210" s="174">
        <v>1</v>
      </c>
      <c r="AB210" s="174">
        <v>6744.5</v>
      </c>
      <c r="AC210" s="174">
        <v>6742</v>
      </c>
      <c r="AD210" s="199">
        <v>40493.770833333336</v>
      </c>
      <c r="AE210" s="199">
        <v>40493.78125</v>
      </c>
      <c r="AF210" s="174" t="s">
        <v>205</v>
      </c>
      <c r="AG210" s="174" t="s">
        <v>207</v>
      </c>
      <c r="AH210" s="174">
        <v>-87.5</v>
      </c>
      <c r="AI210" s="174">
        <v>-3850.0453526219417</v>
      </c>
      <c r="AJ210" s="174">
        <v>25</v>
      </c>
      <c r="AK210" s="174">
        <v>125</v>
      </c>
      <c r="AL210" s="174">
        <v>75</v>
      </c>
      <c r="AM210" s="174">
        <v>162.5</v>
      </c>
      <c r="AN210" s="174">
        <v>2</v>
      </c>
      <c r="AP210" s="199">
        <v>37281</v>
      </c>
      <c r="AQ210" s="174">
        <v>-250</v>
      </c>
      <c r="AS210" s="238">
        <v>37755</v>
      </c>
      <c r="AT210" s="116">
        <v>-850</v>
      </c>
    </row>
    <row r="211" spans="2:46" x14ac:dyDescent="0.25">
      <c r="B211" s="174">
        <v>108</v>
      </c>
      <c r="C211" s="174" t="s">
        <v>155</v>
      </c>
      <c r="D211" s="174" t="s">
        <v>201</v>
      </c>
      <c r="E211" s="174" t="s">
        <v>202</v>
      </c>
      <c r="F211" s="174" t="s">
        <v>32</v>
      </c>
      <c r="G211" s="174">
        <v>1</v>
      </c>
      <c r="H211" s="174">
        <v>5139</v>
      </c>
      <c r="I211" s="174">
        <v>5144.5</v>
      </c>
      <c r="J211" s="199">
        <v>37281.625</v>
      </c>
      <c r="K211" s="199">
        <v>37281.708333333336</v>
      </c>
      <c r="L211" s="174" t="s">
        <v>203</v>
      </c>
      <c r="M211" s="174" t="s">
        <v>204</v>
      </c>
      <c r="N211" s="174">
        <v>-162.5</v>
      </c>
      <c r="O211" s="174">
        <v>10816.635620059718</v>
      </c>
      <c r="P211" s="174">
        <v>25</v>
      </c>
      <c r="Q211" s="174">
        <v>250</v>
      </c>
      <c r="R211" s="174">
        <v>837.5</v>
      </c>
      <c r="S211" s="174">
        <v>1000</v>
      </c>
      <c r="T211" s="174">
        <v>9</v>
      </c>
      <c r="V211" s="174">
        <v>108</v>
      </c>
      <c r="W211" s="174" t="s">
        <v>155</v>
      </c>
      <c r="X211" s="174" t="s">
        <v>201</v>
      </c>
      <c r="Y211" s="174" t="s">
        <v>202</v>
      </c>
      <c r="Z211" s="174" t="s">
        <v>32</v>
      </c>
      <c r="AA211" s="174">
        <v>1</v>
      </c>
      <c r="AB211" s="174">
        <v>6637</v>
      </c>
      <c r="AC211" s="174">
        <v>6670.5</v>
      </c>
      <c r="AD211" s="199">
        <v>40494.395833333336</v>
      </c>
      <c r="AE211" s="199">
        <v>40494.416666666664</v>
      </c>
      <c r="AF211" s="174" t="s">
        <v>203</v>
      </c>
      <c r="AG211" s="174" t="s">
        <v>206</v>
      </c>
      <c r="AH211" s="174">
        <v>-862.5</v>
      </c>
      <c r="AI211" s="174">
        <v>-4712.5453526219417</v>
      </c>
      <c r="AJ211" s="174">
        <v>25</v>
      </c>
      <c r="AK211" s="174">
        <v>837.5</v>
      </c>
      <c r="AL211" s="174">
        <v>12.5</v>
      </c>
      <c r="AM211" s="174">
        <v>875</v>
      </c>
      <c r="AN211" s="174">
        <v>3</v>
      </c>
      <c r="AP211" s="199">
        <v>37281</v>
      </c>
      <c r="AQ211" s="174">
        <v>-162.5</v>
      </c>
      <c r="AS211" s="238">
        <v>37756</v>
      </c>
      <c r="AT211" s="116">
        <v>50.90216284578446</v>
      </c>
    </row>
    <row r="212" spans="2:46" x14ac:dyDescent="0.25">
      <c r="B212" s="174">
        <v>109</v>
      </c>
      <c r="C212" s="174" t="s">
        <v>155</v>
      </c>
      <c r="D212" s="174" t="s">
        <v>201</v>
      </c>
      <c r="E212" s="174" t="s">
        <v>202</v>
      </c>
      <c r="F212" s="174" t="s">
        <v>31</v>
      </c>
      <c r="G212" s="174">
        <v>1</v>
      </c>
      <c r="H212" s="174">
        <v>5167</v>
      </c>
      <c r="I212" s="174">
        <v>5151.5</v>
      </c>
      <c r="J212" s="199">
        <v>37281.739583333336</v>
      </c>
      <c r="K212" s="199">
        <v>37281.75</v>
      </c>
      <c r="L212" s="174" t="s">
        <v>205</v>
      </c>
      <c r="M212" s="174" t="s">
        <v>207</v>
      </c>
      <c r="N212" s="174">
        <v>-412.5</v>
      </c>
      <c r="O212" s="174">
        <v>10404.135620059718</v>
      </c>
      <c r="P212" s="174">
        <v>25</v>
      </c>
      <c r="Q212" s="174">
        <v>412.5</v>
      </c>
      <c r="R212" s="174">
        <v>12.5</v>
      </c>
      <c r="S212" s="174">
        <v>425</v>
      </c>
      <c r="T212" s="174">
        <v>2</v>
      </c>
      <c r="V212" s="174">
        <v>109</v>
      </c>
      <c r="W212" s="174" t="s">
        <v>155</v>
      </c>
      <c r="X212" s="174" t="s">
        <v>201</v>
      </c>
      <c r="Y212" s="174" t="s">
        <v>202</v>
      </c>
      <c r="Z212" s="174" t="s">
        <v>31</v>
      </c>
      <c r="AA212" s="174">
        <v>1</v>
      </c>
      <c r="AB212" s="174">
        <v>6730.5</v>
      </c>
      <c r="AC212" s="174">
        <v>6725.5</v>
      </c>
      <c r="AD212" s="199">
        <v>40494.5625</v>
      </c>
      <c r="AE212" s="199">
        <v>40494.59375</v>
      </c>
      <c r="AF212" s="174" t="s">
        <v>205</v>
      </c>
      <c r="AG212" s="174" t="s">
        <v>207</v>
      </c>
      <c r="AH212" s="174">
        <v>-150</v>
      </c>
      <c r="AI212" s="174">
        <v>-4862.5453526219417</v>
      </c>
      <c r="AJ212" s="174">
        <v>25</v>
      </c>
      <c r="AK212" s="174">
        <v>325</v>
      </c>
      <c r="AL212" s="174">
        <v>187.5</v>
      </c>
      <c r="AM212" s="174">
        <v>337.5</v>
      </c>
      <c r="AN212" s="174">
        <v>4</v>
      </c>
      <c r="AP212" s="199">
        <v>37281</v>
      </c>
      <c r="AQ212" s="174">
        <v>-412.5</v>
      </c>
      <c r="AS212" s="238">
        <v>37760</v>
      </c>
      <c r="AT212" s="116">
        <v>1687.5</v>
      </c>
    </row>
    <row r="213" spans="2:46" x14ac:dyDescent="0.25">
      <c r="B213" s="174">
        <v>110</v>
      </c>
      <c r="C213" s="174" t="s">
        <v>155</v>
      </c>
      <c r="D213" s="174" t="s">
        <v>201</v>
      </c>
      <c r="E213" s="174" t="s">
        <v>202</v>
      </c>
      <c r="F213" s="174" t="s">
        <v>31</v>
      </c>
      <c r="G213" s="174">
        <v>1</v>
      </c>
      <c r="H213" s="174">
        <v>5201.5</v>
      </c>
      <c r="I213" s="174">
        <v>5189</v>
      </c>
      <c r="J213" s="199">
        <v>37284.395833333336</v>
      </c>
      <c r="K213" s="199">
        <v>37284.708333333336</v>
      </c>
      <c r="L213" s="174" t="s">
        <v>205</v>
      </c>
      <c r="M213" s="174" t="s">
        <v>207</v>
      </c>
      <c r="N213" s="174">
        <v>-337.5</v>
      </c>
      <c r="O213" s="174">
        <v>10066.635620059718</v>
      </c>
      <c r="P213" s="174">
        <v>25</v>
      </c>
      <c r="Q213" s="174">
        <v>587.5</v>
      </c>
      <c r="R213" s="174">
        <v>650</v>
      </c>
      <c r="S213" s="174">
        <v>987.5</v>
      </c>
      <c r="T213" s="174">
        <v>31</v>
      </c>
      <c r="V213" s="174">
        <v>110</v>
      </c>
      <c r="W213" s="174" t="s">
        <v>155</v>
      </c>
      <c r="X213" s="174" t="s">
        <v>201</v>
      </c>
      <c r="Y213" s="174" t="s">
        <v>202</v>
      </c>
      <c r="Z213" s="174" t="s">
        <v>31</v>
      </c>
      <c r="AA213" s="174">
        <v>1</v>
      </c>
      <c r="AB213" s="174">
        <v>6731</v>
      </c>
      <c r="AC213" s="174">
        <v>6726.5</v>
      </c>
      <c r="AD213" s="199">
        <v>40494.635416666664</v>
      </c>
      <c r="AE213" s="199">
        <v>40494.71875</v>
      </c>
      <c r="AF213" s="174" t="s">
        <v>205</v>
      </c>
      <c r="AG213" s="174" t="s">
        <v>207</v>
      </c>
      <c r="AH213" s="174">
        <v>-137.5</v>
      </c>
      <c r="AI213" s="174">
        <v>-5000.0453526219417</v>
      </c>
      <c r="AJ213" s="174">
        <v>25</v>
      </c>
      <c r="AK213" s="174">
        <v>225</v>
      </c>
      <c r="AL213" s="174">
        <v>912.5</v>
      </c>
      <c r="AM213" s="174">
        <v>1050</v>
      </c>
      <c r="AN213" s="174">
        <v>9</v>
      </c>
      <c r="AP213" s="199">
        <v>37284</v>
      </c>
      <c r="AQ213" s="174">
        <v>-337.5</v>
      </c>
      <c r="AS213" s="238">
        <v>37769</v>
      </c>
      <c r="AT213" s="116">
        <v>-625</v>
      </c>
    </row>
    <row r="214" spans="2:46" x14ac:dyDescent="0.25">
      <c r="B214" s="174">
        <v>111</v>
      </c>
      <c r="C214" s="174" t="s">
        <v>155</v>
      </c>
      <c r="D214" s="174" t="s">
        <v>201</v>
      </c>
      <c r="E214" s="174" t="s">
        <v>202</v>
      </c>
      <c r="F214" s="174" t="s">
        <v>31</v>
      </c>
      <c r="G214" s="174">
        <v>1</v>
      </c>
      <c r="H214" s="174">
        <v>5205</v>
      </c>
      <c r="I214" s="174">
        <v>5179.7077941414163</v>
      </c>
      <c r="J214" s="199">
        <v>37285.395833333336</v>
      </c>
      <c r="K214" s="199">
        <v>37285.416666666664</v>
      </c>
      <c r="L214" s="174" t="s">
        <v>205</v>
      </c>
      <c r="M214" s="174" t="s">
        <v>206</v>
      </c>
      <c r="N214" s="174">
        <v>-657.30514646459142</v>
      </c>
      <c r="O214" s="174">
        <v>9409.3304735951278</v>
      </c>
      <c r="P214" s="174">
        <v>25</v>
      </c>
      <c r="Q214" s="174">
        <v>632.30514646459142</v>
      </c>
      <c r="R214" s="174">
        <v>250</v>
      </c>
      <c r="S214" s="174">
        <v>907.30514646459142</v>
      </c>
      <c r="T214" s="174">
        <v>3</v>
      </c>
      <c r="V214" s="174">
        <v>111</v>
      </c>
      <c r="W214" s="174" t="s">
        <v>155</v>
      </c>
      <c r="X214" s="174" t="s">
        <v>201</v>
      </c>
      <c r="Y214" s="174" t="s">
        <v>202</v>
      </c>
      <c r="Z214" s="174" t="s">
        <v>31</v>
      </c>
      <c r="AA214" s="174">
        <v>1</v>
      </c>
      <c r="AB214" s="174">
        <v>6740.5</v>
      </c>
      <c r="AC214" s="174">
        <v>6719.5</v>
      </c>
      <c r="AD214" s="199">
        <v>40494.75</v>
      </c>
      <c r="AE214" s="199">
        <v>40494.78125</v>
      </c>
      <c r="AF214" s="174" t="s">
        <v>205</v>
      </c>
      <c r="AG214" s="174" t="s">
        <v>207</v>
      </c>
      <c r="AH214" s="174">
        <v>-550</v>
      </c>
      <c r="AI214" s="174">
        <v>-5550.0453526219417</v>
      </c>
      <c r="AJ214" s="174">
        <v>25</v>
      </c>
      <c r="AK214" s="174">
        <v>587.5</v>
      </c>
      <c r="AL214" s="174">
        <v>0</v>
      </c>
      <c r="AM214" s="174">
        <v>0</v>
      </c>
      <c r="AN214" s="174">
        <v>4</v>
      </c>
      <c r="AP214" s="199">
        <v>37285</v>
      </c>
      <c r="AQ214" s="174">
        <v>-657.30514646459142</v>
      </c>
      <c r="AS214" s="238">
        <v>37770</v>
      </c>
      <c r="AT214" s="116">
        <v>-87.5</v>
      </c>
    </row>
    <row r="215" spans="2:46" x14ac:dyDescent="0.25">
      <c r="B215" s="174">
        <v>112</v>
      </c>
      <c r="C215" s="174" t="s">
        <v>155</v>
      </c>
      <c r="D215" s="174" t="s">
        <v>201</v>
      </c>
      <c r="E215" s="174" t="s">
        <v>202</v>
      </c>
      <c r="F215" s="174" t="s">
        <v>31</v>
      </c>
      <c r="G215" s="174">
        <v>1</v>
      </c>
      <c r="H215" s="174">
        <v>5189</v>
      </c>
      <c r="I215" s="174">
        <v>5176</v>
      </c>
      <c r="J215" s="199">
        <v>37285.479166666664</v>
      </c>
      <c r="K215" s="199">
        <v>37285.697916666664</v>
      </c>
      <c r="L215" s="174" t="s">
        <v>205</v>
      </c>
      <c r="M215" s="174" t="s">
        <v>207</v>
      </c>
      <c r="N215" s="174">
        <v>-350</v>
      </c>
      <c r="O215" s="174">
        <v>9059.3304735951278</v>
      </c>
      <c r="P215" s="174">
        <v>25</v>
      </c>
      <c r="Q215" s="174">
        <v>425</v>
      </c>
      <c r="R215" s="174">
        <v>1000</v>
      </c>
      <c r="S215" s="174">
        <v>1350</v>
      </c>
      <c r="T215" s="174">
        <v>22</v>
      </c>
      <c r="V215" s="174">
        <v>112</v>
      </c>
      <c r="W215" s="174" t="s">
        <v>155</v>
      </c>
      <c r="X215" s="174" t="s">
        <v>201</v>
      </c>
      <c r="Y215" s="174" t="s">
        <v>202</v>
      </c>
      <c r="Z215" s="174" t="s">
        <v>31</v>
      </c>
      <c r="AA215" s="174">
        <v>1</v>
      </c>
      <c r="AB215" s="174">
        <v>6733</v>
      </c>
      <c r="AC215" s="174">
        <v>6760</v>
      </c>
      <c r="AD215" s="199">
        <v>40497.447916666664</v>
      </c>
      <c r="AE215" s="199">
        <v>40498.395833333336</v>
      </c>
      <c r="AF215" s="174" t="s">
        <v>205</v>
      </c>
      <c r="AG215" s="174" t="s">
        <v>207</v>
      </c>
      <c r="AH215" s="174">
        <v>650</v>
      </c>
      <c r="AI215" s="174">
        <v>-4900.0453526219417</v>
      </c>
      <c r="AJ215" s="174">
        <v>25</v>
      </c>
      <c r="AK215" s="174">
        <v>112.5</v>
      </c>
      <c r="AL215" s="174">
        <v>2187.5</v>
      </c>
      <c r="AM215" s="174">
        <v>1537.5</v>
      </c>
      <c r="AN215" s="174">
        <v>40</v>
      </c>
      <c r="AP215" s="199">
        <v>37285</v>
      </c>
      <c r="AQ215" s="174">
        <v>-350</v>
      </c>
      <c r="AS215" s="238">
        <v>37796</v>
      </c>
      <c r="AT215" s="116">
        <v>-375</v>
      </c>
    </row>
    <row r="216" spans="2:46" x14ac:dyDescent="0.25">
      <c r="B216" s="174">
        <v>113</v>
      </c>
      <c r="C216" s="174" t="s">
        <v>155</v>
      </c>
      <c r="D216" s="174" t="s">
        <v>201</v>
      </c>
      <c r="E216" s="174" t="s">
        <v>202</v>
      </c>
      <c r="F216" s="174" t="s">
        <v>32</v>
      </c>
      <c r="G216" s="174">
        <v>1</v>
      </c>
      <c r="H216" s="174">
        <v>5151</v>
      </c>
      <c r="I216" s="174">
        <v>5085</v>
      </c>
      <c r="J216" s="199">
        <v>37285.729166666664</v>
      </c>
      <c r="K216" s="199">
        <v>37286.833333333336</v>
      </c>
      <c r="L216" s="174" t="s">
        <v>203</v>
      </c>
      <c r="M216" s="174" t="s">
        <v>204</v>
      </c>
      <c r="N216" s="174">
        <v>1625</v>
      </c>
      <c r="O216" s="174">
        <v>10684.330473595128</v>
      </c>
      <c r="P216" s="174">
        <v>25</v>
      </c>
      <c r="Q216" s="174">
        <v>62.5</v>
      </c>
      <c r="R216" s="174">
        <v>3700</v>
      </c>
      <c r="S216" s="174">
        <v>2075</v>
      </c>
      <c r="T216" s="174">
        <v>55</v>
      </c>
      <c r="V216" s="174">
        <v>113</v>
      </c>
      <c r="W216" s="174" t="s">
        <v>155</v>
      </c>
      <c r="X216" s="174" t="s">
        <v>201</v>
      </c>
      <c r="Y216" s="174" t="s">
        <v>202</v>
      </c>
      <c r="Z216" s="174" t="s">
        <v>32</v>
      </c>
      <c r="AA216" s="174">
        <v>1</v>
      </c>
      <c r="AB216" s="174">
        <v>6682</v>
      </c>
      <c r="AC216" s="174">
        <v>6696.5</v>
      </c>
      <c r="AD216" s="199">
        <v>40498.729166666664</v>
      </c>
      <c r="AE216" s="199">
        <v>40499.447916666664</v>
      </c>
      <c r="AF216" s="174" t="s">
        <v>203</v>
      </c>
      <c r="AG216" s="174" t="s">
        <v>204</v>
      </c>
      <c r="AH216" s="174">
        <v>-387.5</v>
      </c>
      <c r="AI216" s="174">
        <v>-5287.5453526219417</v>
      </c>
      <c r="AJ216" s="174">
        <v>25</v>
      </c>
      <c r="AK216" s="174">
        <v>525</v>
      </c>
      <c r="AL216" s="174">
        <v>687.5</v>
      </c>
      <c r="AM216" s="174">
        <v>1075</v>
      </c>
      <c r="AN216" s="174">
        <v>18</v>
      </c>
      <c r="AP216" s="199">
        <v>37285</v>
      </c>
      <c r="AQ216" s="174">
        <v>1625</v>
      </c>
      <c r="AS216" s="238">
        <v>37797</v>
      </c>
      <c r="AT216" s="116">
        <v>-762.5</v>
      </c>
    </row>
    <row r="217" spans="2:46" x14ac:dyDescent="0.25">
      <c r="B217" s="174">
        <v>114</v>
      </c>
      <c r="C217" s="174" t="s">
        <v>155</v>
      </c>
      <c r="D217" s="174" t="s">
        <v>201</v>
      </c>
      <c r="E217" s="174" t="s">
        <v>202</v>
      </c>
      <c r="F217" s="174" t="s">
        <v>32</v>
      </c>
      <c r="G217" s="174">
        <v>1</v>
      </c>
      <c r="H217" s="174">
        <v>5087</v>
      </c>
      <c r="I217" s="174">
        <v>5100</v>
      </c>
      <c r="J217" s="199">
        <v>37287.739583333336</v>
      </c>
      <c r="K217" s="199">
        <v>37287.791666666664</v>
      </c>
      <c r="L217" s="174" t="s">
        <v>203</v>
      </c>
      <c r="M217" s="174" t="s">
        <v>204</v>
      </c>
      <c r="N217" s="174">
        <v>-350</v>
      </c>
      <c r="O217" s="174">
        <v>10334.330473595128</v>
      </c>
      <c r="P217" s="174">
        <v>25</v>
      </c>
      <c r="Q217" s="174">
        <v>537.5</v>
      </c>
      <c r="R217" s="174">
        <v>25</v>
      </c>
      <c r="S217" s="174">
        <v>375</v>
      </c>
      <c r="T217" s="174">
        <v>6</v>
      </c>
      <c r="V217" s="174">
        <v>114</v>
      </c>
      <c r="W217" s="174" t="s">
        <v>155</v>
      </c>
      <c r="X217" s="174" t="s">
        <v>201</v>
      </c>
      <c r="Y217" s="174" t="s">
        <v>202</v>
      </c>
      <c r="Z217" s="174" t="s">
        <v>32</v>
      </c>
      <c r="AA217" s="174">
        <v>1</v>
      </c>
      <c r="AB217" s="174">
        <v>6691</v>
      </c>
      <c r="AC217" s="174">
        <v>6704</v>
      </c>
      <c r="AD217" s="199">
        <v>40499.552083333336</v>
      </c>
      <c r="AE217" s="199">
        <v>40499.6875</v>
      </c>
      <c r="AF217" s="174" t="s">
        <v>203</v>
      </c>
      <c r="AG217" s="174" t="s">
        <v>204</v>
      </c>
      <c r="AH217" s="174">
        <v>-350</v>
      </c>
      <c r="AI217" s="174">
        <v>-5637.5453526219417</v>
      </c>
      <c r="AJ217" s="174">
        <v>25</v>
      </c>
      <c r="AK217" s="174">
        <v>475</v>
      </c>
      <c r="AL217" s="174">
        <v>287.5</v>
      </c>
      <c r="AM217" s="174">
        <v>637.5</v>
      </c>
      <c r="AN217" s="174">
        <v>14</v>
      </c>
      <c r="AP217" s="199">
        <v>37287</v>
      </c>
      <c r="AQ217" s="174">
        <v>-350</v>
      </c>
      <c r="AS217" s="238">
        <v>37798</v>
      </c>
      <c r="AT217" s="116">
        <v>-1100</v>
      </c>
    </row>
    <row r="218" spans="2:46" x14ac:dyDescent="0.25">
      <c r="B218" s="174">
        <v>115</v>
      </c>
      <c r="C218" s="174" t="s">
        <v>155</v>
      </c>
      <c r="D218" s="174" t="s">
        <v>201</v>
      </c>
      <c r="E218" s="174" t="s">
        <v>202</v>
      </c>
      <c r="F218" s="174" t="s">
        <v>31</v>
      </c>
      <c r="G218" s="174">
        <v>1</v>
      </c>
      <c r="H218" s="174">
        <v>5137</v>
      </c>
      <c r="I218" s="174">
        <v>5126.5</v>
      </c>
      <c r="J218" s="199">
        <v>37288.510416666664</v>
      </c>
      <c r="K218" s="199">
        <v>37288.71875</v>
      </c>
      <c r="L218" s="174" t="s">
        <v>205</v>
      </c>
      <c r="M218" s="174" t="s">
        <v>208</v>
      </c>
      <c r="N218" s="174">
        <v>-287.5</v>
      </c>
      <c r="O218" s="174">
        <v>10046.830473595128</v>
      </c>
      <c r="P218" s="174">
        <v>25</v>
      </c>
      <c r="Q218" s="174">
        <v>287.5</v>
      </c>
      <c r="R218" s="174">
        <v>1225</v>
      </c>
      <c r="S218" s="174">
        <v>1512.5</v>
      </c>
      <c r="T218" s="174">
        <v>21</v>
      </c>
      <c r="V218" s="174">
        <v>115</v>
      </c>
      <c r="W218" s="174" t="s">
        <v>155</v>
      </c>
      <c r="X218" s="174" t="s">
        <v>201</v>
      </c>
      <c r="Y218" s="174" t="s">
        <v>202</v>
      </c>
      <c r="Z218" s="174" t="s">
        <v>31</v>
      </c>
      <c r="AA218" s="174">
        <v>1</v>
      </c>
      <c r="AB218" s="174">
        <v>6708.5</v>
      </c>
      <c r="AC218" s="174">
        <v>6706</v>
      </c>
      <c r="AD218" s="199">
        <v>40499.75</v>
      </c>
      <c r="AE218" s="199">
        <v>40499.760416666664</v>
      </c>
      <c r="AF218" s="174" t="s">
        <v>205</v>
      </c>
      <c r="AG218" s="174" t="s">
        <v>207</v>
      </c>
      <c r="AH218" s="174">
        <v>-87.5</v>
      </c>
      <c r="AI218" s="174">
        <v>-5725.0453526219417</v>
      </c>
      <c r="AJ218" s="174">
        <v>25</v>
      </c>
      <c r="AK218" s="174">
        <v>137.5</v>
      </c>
      <c r="AL218" s="174">
        <v>25</v>
      </c>
      <c r="AM218" s="174">
        <v>112.5</v>
      </c>
      <c r="AN218" s="174">
        <v>2</v>
      </c>
      <c r="AP218" s="199">
        <v>37288</v>
      </c>
      <c r="AQ218" s="174">
        <v>-287.5</v>
      </c>
      <c r="AS218" s="238">
        <v>37802</v>
      </c>
      <c r="AT218" s="116">
        <v>-887.5</v>
      </c>
    </row>
    <row r="219" spans="2:46" x14ac:dyDescent="0.25">
      <c r="B219" s="174">
        <v>116</v>
      </c>
      <c r="C219" s="174" t="s">
        <v>155</v>
      </c>
      <c r="D219" s="174" t="s">
        <v>201</v>
      </c>
      <c r="E219" s="174" t="s">
        <v>202</v>
      </c>
      <c r="F219" s="174" t="s">
        <v>32</v>
      </c>
      <c r="G219" s="174">
        <v>1</v>
      </c>
      <c r="H219" s="174">
        <v>5126.5</v>
      </c>
      <c r="I219" s="174">
        <v>4858</v>
      </c>
      <c r="J219" s="199">
        <v>37288.71875</v>
      </c>
      <c r="K219" s="199">
        <v>37294.625</v>
      </c>
      <c r="L219" s="174" t="s">
        <v>203</v>
      </c>
      <c r="M219" s="174" t="s">
        <v>204</v>
      </c>
      <c r="N219" s="174">
        <v>6687.5</v>
      </c>
      <c r="O219" s="174">
        <v>16734.330473595128</v>
      </c>
      <c r="P219" s="174">
        <v>25</v>
      </c>
      <c r="Q219" s="174">
        <v>187.5</v>
      </c>
      <c r="R219" s="174">
        <v>9525</v>
      </c>
      <c r="S219" s="174">
        <v>2837.5</v>
      </c>
      <c r="T219" s="174">
        <v>168</v>
      </c>
      <c r="V219" s="174">
        <v>116</v>
      </c>
      <c r="W219" s="174" t="s">
        <v>155</v>
      </c>
      <c r="X219" s="174" t="s">
        <v>201</v>
      </c>
      <c r="Y219" s="174" t="s">
        <v>202</v>
      </c>
      <c r="Z219" s="174" t="s">
        <v>31</v>
      </c>
      <c r="AA219" s="174">
        <v>1</v>
      </c>
      <c r="AB219" s="174">
        <v>6709</v>
      </c>
      <c r="AC219" s="174">
        <v>6705</v>
      </c>
      <c r="AD219" s="199">
        <v>40499.770833333336</v>
      </c>
      <c r="AE219" s="199">
        <v>40499.78125</v>
      </c>
      <c r="AF219" s="174" t="s">
        <v>205</v>
      </c>
      <c r="AG219" s="174" t="s">
        <v>207</v>
      </c>
      <c r="AH219" s="174">
        <v>-125</v>
      </c>
      <c r="AI219" s="174">
        <v>-5850.0453526219417</v>
      </c>
      <c r="AJ219" s="174">
        <v>25</v>
      </c>
      <c r="AK219" s="174">
        <v>162.5</v>
      </c>
      <c r="AL219" s="174">
        <v>0</v>
      </c>
      <c r="AM219" s="174">
        <v>0</v>
      </c>
      <c r="AN219" s="174">
        <v>2</v>
      </c>
      <c r="AP219" s="199">
        <v>37288</v>
      </c>
      <c r="AQ219" s="174">
        <v>6687.5</v>
      </c>
      <c r="AS219" s="238">
        <v>37803</v>
      </c>
      <c r="AT219" s="116">
        <v>-250</v>
      </c>
    </row>
    <row r="220" spans="2:46" x14ac:dyDescent="0.25">
      <c r="B220" s="174">
        <v>117</v>
      </c>
      <c r="C220" s="174" t="s">
        <v>155</v>
      </c>
      <c r="D220" s="174" t="s">
        <v>201</v>
      </c>
      <c r="E220" s="174" t="s">
        <v>202</v>
      </c>
      <c r="F220" s="174" t="s">
        <v>32</v>
      </c>
      <c r="G220" s="174">
        <v>1</v>
      </c>
      <c r="H220" s="174">
        <v>4958</v>
      </c>
      <c r="I220" s="174">
        <v>4966</v>
      </c>
      <c r="J220" s="199">
        <v>37302.395833333336</v>
      </c>
      <c r="K220" s="199">
        <v>37302.416666666664</v>
      </c>
      <c r="L220" s="174" t="s">
        <v>203</v>
      </c>
      <c r="M220" s="174" t="s">
        <v>204</v>
      </c>
      <c r="N220" s="174">
        <v>-225</v>
      </c>
      <c r="O220" s="174">
        <v>16509.330473595128</v>
      </c>
      <c r="P220" s="174">
        <v>25</v>
      </c>
      <c r="Q220" s="174">
        <v>250</v>
      </c>
      <c r="R220" s="174">
        <v>300</v>
      </c>
      <c r="S220" s="174">
        <v>525</v>
      </c>
      <c r="T220" s="174">
        <v>3</v>
      </c>
      <c r="V220" s="174">
        <v>117</v>
      </c>
      <c r="W220" s="174" t="s">
        <v>155</v>
      </c>
      <c r="X220" s="174" t="s">
        <v>201</v>
      </c>
      <c r="Y220" s="174" t="s">
        <v>202</v>
      </c>
      <c r="Z220" s="174" t="s">
        <v>31</v>
      </c>
      <c r="AA220" s="174">
        <v>1</v>
      </c>
      <c r="AB220" s="174">
        <v>6769</v>
      </c>
      <c r="AC220" s="174">
        <v>6836</v>
      </c>
      <c r="AD220" s="199">
        <v>40500.395833333336</v>
      </c>
      <c r="AE220" s="199">
        <v>40504.604166666664</v>
      </c>
      <c r="AF220" s="174" t="s">
        <v>205</v>
      </c>
      <c r="AG220" s="174" t="s">
        <v>207</v>
      </c>
      <c r="AH220" s="174">
        <v>1650</v>
      </c>
      <c r="AI220" s="174">
        <v>-4200.0453526219417</v>
      </c>
      <c r="AJ220" s="174">
        <v>25</v>
      </c>
      <c r="AK220" s="174">
        <v>237.5</v>
      </c>
      <c r="AL220" s="174">
        <v>3462.5</v>
      </c>
      <c r="AM220" s="174">
        <v>1812.5</v>
      </c>
      <c r="AN220" s="174">
        <v>109</v>
      </c>
      <c r="AP220" s="199">
        <v>37302</v>
      </c>
      <c r="AQ220" s="174">
        <v>-225</v>
      </c>
      <c r="AS220" s="238">
        <v>37805</v>
      </c>
      <c r="AT220" s="116">
        <v>-1451.275014390626</v>
      </c>
    </row>
    <row r="221" spans="2:46" x14ac:dyDescent="0.25">
      <c r="B221" s="174">
        <v>118</v>
      </c>
      <c r="C221" s="174" t="s">
        <v>155</v>
      </c>
      <c r="D221" s="174" t="s">
        <v>201</v>
      </c>
      <c r="E221" s="174" t="s">
        <v>202</v>
      </c>
      <c r="F221" s="174" t="s">
        <v>32</v>
      </c>
      <c r="G221" s="174">
        <v>1</v>
      </c>
      <c r="H221" s="174">
        <v>4961</v>
      </c>
      <c r="I221" s="174">
        <v>4977</v>
      </c>
      <c r="J221" s="199">
        <v>37302.427083333336</v>
      </c>
      <c r="K221" s="199">
        <v>37302.4375</v>
      </c>
      <c r="L221" s="174" t="s">
        <v>203</v>
      </c>
      <c r="M221" s="174" t="s">
        <v>204</v>
      </c>
      <c r="N221" s="174">
        <v>-425</v>
      </c>
      <c r="O221" s="174">
        <v>16084.330473595128</v>
      </c>
      <c r="P221" s="174">
        <v>25</v>
      </c>
      <c r="Q221" s="174">
        <v>425</v>
      </c>
      <c r="R221" s="174">
        <v>137.5</v>
      </c>
      <c r="S221" s="174">
        <v>562.5</v>
      </c>
      <c r="T221" s="174">
        <v>2</v>
      </c>
      <c r="V221" s="174">
        <v>118</v>
      </c>
      <c r="W221" s="174" t="s">
        <v>155</v>
      </c>
      <c r="X221" s="174" t="s">
        <v>201</v>
      </c>
      <c r="Y221" s="174" t="s">
        <v>202</v>
      </c>
      <c r="Z221" s="174" t="s">
        <v>32</v>
      </c>
      <c r="AA221" s="174">
        <v>1</v>
      </c>
      <c r="AB221" s="174">
        <v>6740.5</v>
      </c>
      <c r="AC221" s="174">
        <v>6750</v>
      </c>
      <c r="AD221" s="199">
        <v>40505.71875</v>
      </c>
      <c r="AE221" s="199">
        <v>40506.5</v>
      </c>
      <c r="AF221" s="174" t="s">
        <v>203</v>
      </c>
      <c r="AG221" s="174" t="s">
        <v>204</v>
      </c>
      <c r="AH221" s="174">
        <v>-262.5</v>
      </c>
      <c r="AI221" s="174">
        <v>-4462.5453526219417</v>
      </c>
      <c r="AJ221" s="174">
        <v>25</v>
      </c>
      <c r="AK221" s="174">
        <v>312.5</v>
      </c>
      <c r="AL221" s="174">
        <v>925</v>
      </c>
      <c r="AM221" s="174">
        <v>1187.5</v>
      </c>
      <c r="AN221" s="174">
        <v>24</v>
      </c>
      <c r="AP221" s="199">
        <v>37302</v>
      </c>
      <c r="AQ221" s="174">
        <v>-425</v>
      </c>
      <c r="AS221" s="238">
        <v>37806</v>
      </c>
      <c r="AT221" s="116">
        <v>-362.5</v>
      </c>
    </row>
    <row r="222" spans="2:46" x14ac:dyDescent="0.25">
      <c r="B222" s="174">
        <v>119</v>
      </c>
      <c r="C222" s="174" t="s">
        <v>155</v>
      </c>
      <c r="D222" s="174" t="s">
        <v>201</v>
      </c>
      <c r="E222" s="174" t="s">
        <v>202</v>
      </c>
      <c r="F222" s="174" t="s">
        <v>32</v>
      </c>
      <c r="G222" s="174">
        <v>1</v>
      </c>
      <c r="H222" s="174">
        <v>4964.5</v>
      </c>
      <c r="I222" s="174">
        <v>4964.5</v>
      </c>
      <c r="J222" s="199">
        <v>37302.541666666664</v>
      </c>
      <c r="K222" s="199">
        <v>37302.59375</v>
      </c>
      <c r="L222" s="174" t="s">
        <v>203</v>
      </c>
      <c r="M222" s="174" t="s">
        <v>204</v>
      </c>
      <c r="N222" s="174">
        <v>-25</v>
      </c>
      <c r="O222" s="174">
        <v>16059.330473595128</v>
      </c>
      <c r="P222" s="174">
        <v>25</v>
      </c>
      <c r="Q222" s="174">
        <v>137.5</v>
      </c>
      <c r="R222" s="174">
        <v>287.5</v>
      </c>
      <c r="S222" s="174">
        <v>312.5</v>
      </c>
      <c r="T222" s="174">
        <v>6</v>
      </c>
      <c r="V222" s="174">
        <v>119</v>
      </c>
      <c r="W222" s="174" t="s">
        <v>155</v>
      </c>
      <c r="X222" s="174" t="s">
        <v>201</v>
      </c>
      <c r="Y222" s="174" t="s">
        <v>202</v>
      </c>
      <c r="Z222" s="174" t="s">
        <v>31</v>
      </c>
      <c r="AA222" s="174">
        <v>1</v>
      </c>
      <c r="AB222" s="174">
        <v>6769.5</v>
      </c>
      <c r="AC222" s="174">
        <v>6837.5</v>
      </c>
      <c r="AD222" s="199">
        <v>40506.520833333336</v>
      </c>
      <c r="AE222" s="199">
        <v>40508.4375</v>
      </c>
      <c r="AF222" s="174" t="s">
        <v>205</v>
      </c>
      <c r="AG222" s="174" t="s">
        <v>207</v>
      </c>
      <c r="AH222" s="174">
        <v>1675</v>
      </c>
      <c r="AI222" s="174">
        <v>-2787.5453526219417</v>
      </c>
      <c r="AJ222" s="174">
        <v>25</v>
      </c>
      <c r="AK222" s="174">
        <v>50</v>
      </c>
      <c r="AL222" s="174">
        <v>3000</v>
      </c>
      <c r="AM222" s="174">
        <v>1325</v>
      </c>
      <c r="AN222" s="174">
        <v>81</v>
      </c>
      <c r="AP222" s="199">
        <v>37302</v>
      </c>
      <c r="AQ222" s="174">
        <v>-25</v>
      </c>
      <c r="AS222" s="238">
        <v>37809</v>
      </c>
      <c r="AT222" s="116">
        <v>687.5</v>
      </c>
    </row>
    <row r="223" spans="2:46" x14ac:dyDescent="0.25">
      <c r="B223" s="174">
        <v>120</v>
      </c>
      <c r="C223" s="174" t="s">
        <v>155</v>
      </c>
      <c r="D223" s="174" t="s">
        <v>201</v>
      </c>
      <c r="E223" s="174" t="s">
        <v>202</v>
      </c>
      <c r="F223" s="174" t="s">
        <v>32</v>
      </c>
      <c r="G223" s="174">
        <v>1</v>
      </c>
      <c r="H223" s="174">
        <v>4962</v>
      </c>
      <c r="I223" s="174">
        <v>4966</v>
      </c>
      <c r="J223" s="199">
        <v>37302.635416666664</v>
      </c>
      <c r="K223" s="199">
        <v>37302.645833333336</v>
      </c>
      <c r="L223" s="174" t="s">
        <v>203</v>
      </c>
      <c r="M223" s="174" t="s">
        <v>204</v>
      </c>
      <c r="N223" s="174">
        <v>-125</v>
      </c>
      <c r="O223" s="174">
        <v>15934.330473595128</v>
      </c>
      <c r="P223" s="174">
        <v>25</v>
      </c>
      <c r="Q223" s="174">
        <v>150</v>
      </c>
      <c r="R223" s="174">
        <v>62.5</v>
      </c>
      <c r="S223" s="174">
        <v>187.5</v>
      </c>
      <c r="T223" s="174">
        <v>2</v>
      </c>
      <c r="V223" s="174">
        <v>120</v>
      </c>
      <c r="W223" s="174" t="s">
        <v>155</v>
      </c>
      <c r="X223" s="174" t="s">
        <v>201</v>
      </c>
      <c r="Y223" s="174" t="s">
        <v>202</v>
      </c>
      <c r="Z223" s="174" t="s">
        <v>32</v>
      </c>
      <c r="AA223" s="174">
        <v>1</v>
      </c>
      <c r="AB223" s="174">
        <v>6778</v>
      </c>
      <c r="AC223" s="174">
        <v>6782</v>
      </c>
      <c r="AD223" s="199">
        <v>40511.572916666664</v>
      </c>
      <c r="AE223" s="199">
        <v>40511.614583333336</v>
      </c>
      <c r="AF223" s="174" t="s">
        <v>203</v>
      </c>
      <c r="AG223" s="174" t="s">
        <v>204</v>
      </c>
      <c r="AH223" s="174">
        <v>-125</v>
      </c>
      <c r="AI223" s="174">
        <v>-2912.5453526219417</v>
      </c>
      <c r="AJ223" s="174">
        <v>25</v>
      </c>
      <c r="AK223" s="174">
        <v>162.5</v>
      </c>
      <c r="AL223" s="174">
        <v>650</v>
      </c>
      <c r="AM223" s="174">
        <v>775</v>
      </c>
      <c r="AN223" s="174">
        <v>5</v>
      </c>
      <c r="AP223" s="199">
        <v>37302</v>
      </c>
      <c r="AQ223" s="174">
        <v>-125</v>
      </c>
      <c r="AS223" s="238">
        <v>37823</v>
      </c>
      <c r="AT223" s="116">
        <v>-625</v>
      </c>
    </row>
    <row r="224" spans="2:46" x14ac:dyDescent="0.25">
      <c r="B224" s="174">
        <v>121</v>
      </c>
      <c r="C224" s="174" t="s">
        <v>155</v>
      </c>
      <c r="D224" s="174" t="s">
        <v>201</v>
      </c>
      <c r="E224" s="174" t="s">
        <v>202</v>
      </c>
      <c r="F224" s="174" t="s">
        <v>32</v>
      </c>
      <c r="G224" s="174">
        <v>1</v>
      </c>
      <c r="H224" s="174">
        <v>4955</v>
      </c>
      <c r="I224" s="174">
        <v>4802</v>
      </c>
      <c r="J224" s="199">
        <v>37302.65625</v>
      </c>
      <c r="K224" s="199">
        <v>37307.677083333336</v>
      </c>
      <c r="L224" s="174" t="s">
        <v>203</v>
      </c>
      <c r="M224" s="174" t="s">
        <v>204</v>
      </c>
      <c r="N224" s="174">
        <v>3800</v>
      </c>
      <c r="O224" s="174">
        <v>19734.330473595128</v>
      </c>
      <c r="P224" s="174">
        <v>25</v>
      </c>
      <c r="Q224" s="174">
        <v>225</v>
      </c>
      <c r="R224" s="174">
        <v>5987.5</v>
      </c>
      <c r="S224" s="174">
        <v>2187.5</v>
      </c>
      <c r="T224" s="174">
        <v>135</v>
      </c>
      <c r="V224" s="174">
        <v>121</v>
      </c>
      <c r="W224" s="174" t="s">
        <v>155</v>
      </c>
      <c r="X224" s="174" t="s">
        <v>201</v>
      </c>
      <c r="Y224" s="174" t="s">
        <v>202</v>
      </c>
      <c r="Z224" s="174" t="s">
        <v>32</v>
      </c>
      <c r="AA224" s="174">
        <v>1</v>
      </c>
      <c r="AB224" s="174">
        <v>6777.5</v>
      </c>
      <c r="AC224" s="174">
        <v>6768.5</v>
      </c>
      <c r="AD224" s="199">
        <v>40511.625</v>
      </c>
      <c r="AE224" s="199">
        <v>40513.395833333336</v>
      </c>
      <c r="AF224" s="174" t="s">
        <v>203</v>
      </c>
      <c r="AG224" s="174" t="s">
        <v>208</v>
      </c>
      <c r="AH224" s="174">
        <v>200</v>
      </c>
      <c r="AI224" s="174">
        <v>-2712.5453526219417</v>
      </c>
      <c r="AJ224" s="174">
        <v>25</v>
      </c>
      <c r="AK224" s="174">
        <v>25</v>
      </c>
      <c r="AL224" s="174">
        <v>2925</v>
      </c>
      <c r="AM224" s="174">
        <v>2725</v>
      </c>
      <c r="AN224" s="174">
        <v>67</v>
      </c>
      <c r="AP224" s="199">
        <v>37302</v>
      </c>
      <c r="AQ224" s="174">
        <v>3800</v>
      </c>
      <c r="AS224" s="238">
        <v>37824</v>
      </c>
      <c r="AT224" s="116">
        <v>-1350</v>
      </c>
    </row>
    <row r="225" spans="2:46" x14ac:dyDescent="0.25">
      <c r="B225" s="174">
        <v>122</v>
      </c>
      <c r="C225" s="174" t="s">
        <v>155</v>
      </c>
      <c r="D225" s="174" t="s">
        <v>201</v>
      </c>
      <c r="E225" s="174" t="s">
        <v>202</v>
      </c>
      <c r="F225" s="174" t="s">
        <v>31</v>
      </c>
      <c r="G225" s="174">
        <v>1</v>
      </c>
      <c r="H225" s="174">
        <v>4937</v>
      </c>
      <c r="I225" s="174">
        <v>4916</v>
      </c>
      <c r="J225" s="199">
        <v>37313.552083333336</v>
      </c>
      <c r="K225" s="199">
        <v>37313.677083333336</v>
      </c>
      <c r="L225" s="174" t="s">
        <v>205</v>
      </c>
      <c r="M225" s="174" t="s">
        <v>206</v>
      </c>
      <c r="N225" s="174">
        <v>-550</v>
      </c>
      <c r="O225" s="174">
        <v>19184.330473595128</v>
      </c>
      <c r="P225" s="174">
        <v>25</v>
      </c>
      <c r="Q225" s="174">
        <v>525</v>
      </c>
      <c r="R225" s="174">
        <v>212.5</v>
      </c>
      <c r="S225" s="174">
        <v>762.5</v>
      </c>
      <c r="T225" s="174">
        <v>13</v>
      </c>
      <c r="V225" s="174">
        <v>122</v>
      </c>
      <c r="W225" s="174" t="s">
        <v>155</v>
      </c>
      <c r="X225" s="174" t="s">
        <v>201</v>
      </c>
      <c r="Y225" s="174" t="s">
        <v>202</v>
      </c>
      <c r="Z225" s="174" t="s">
        <v>31</v>
      </c>
      <c r="AA225" s="174">
        <v>1</v>
      </c>
      <c r="AB225" s="174">
        <v>6768.5</v>
      </c>
      <c r="AC225" s="174">
        <v>6749.5</v>
      </c>
      <c r="AD225" s="199">
        <v>40513.395833333336</v>
      </c>
      <c r="AE225" s="199">
        <v>40513.447916666664</v>
      </c>
      <c r="AF225" s="174" t="s">
        <v>205</v>
      </c>
      <c r="AG225" s="174" t="s">
        <v>207</v>
      </c>
      <c r="AH225" s="174">
        <v>-500</v>
      </c>
      <c r="AI225" s="174">
        <v>-3212.5453526219417</v>
      </c>
      <c r="AJ225" s="174">
        <v>25</v>
      </c>
      <c r="AK225" s="174">
        <v>737.5</v>
      </c>
      <c r="AL225" s="174">
        <v>637.5</v>
      </c>
      <c r="AM225" s="174">
        <v>1137.5</v>
      </c>
      <c r="AN225" s="174">
        <v>6</v>
      </c>
      <c r="AP225" s="199">
        <v>37313</v>
      </c>
      <c r="AQ225" s="174">
        <v>-550</v>
      </c>
      <c r="AS225" s="238">
        <v>37825</v>
      </c>
      <c r="AT225" s="116">
        <v>-750</v>
      </c>
    </row>
    <row r="226" spans="2:46" x14ac:dyDescent="0.25">
      <c r="B226" s="174">
        <v>123</v>
      </c>
      <c r="C226" s="174" t="s">
        <v>155</v>
      </c>
      <c r="D226" s="174" t="s">
        <v>201</v>
      </c>
      <c r="E226" s="174" t="s">
        <v>202</v>
      </c>
      <c r="F226" s="174" t="s">
        <v>31</v>
      </c>
      <c r="G226" s="174">
        <v>1</v>
      </c>
      <c r="H226" s="174">
        <v>4945</v>
      </c>
      <c r="I226" s="174">
        <v>4946</v>
      </c>
      <c r="J226" s="199">
        <v>37314.395833333336</v>
      </c>
      <c r="K226" s="199">
        <v>37315.416666666664</v>
      </c>
      <c r="L226" s="174" t="s">
        <v>205</v>
      </c>
      <c r="M226" s="174" t="s">
        <v>207</v>
      </c>
      <c r="N226" s="174">
        <v>0</v>
      </c>
      <c r="O226" s="174">
        <v>19184.330473595128</v>
      </c>
      <c r="P226" s="174">
        <v>25</v>
      </c>
      <c r="Q226" s="174">
        <v>312.5</v>
      </c>
      <c r="R226" s="174">
        <v>1800</v>
      </c>
      <c r="S226" s="174">
        <v>1800</v>
      </c>
      <c r="T226" s="174">
        <v>47</v>
      </c>
      <c r="V226" s="174">
        <v>123</v>
      </c>
      <c r="W226" s="174" t="s">
        <v>155</v>
      </c>
      <c r="X226" s="174" t="s">
        <v>201</v>
      </c>
      <c r="Y226" s="174" t="s">
        <v>202</v>
      </c>
      <c r="Z226" s="174" t="s">
        <v>31</v>
      </c>
      <c r="AA226" s="174">
        <v>1</v>
      </c>
      <c r="AB226" s="174">
        <v>6770</v>
      </c>
      <c r="AC226" s="174">
        <v>6930.5</v>
      </c>
      <c r="AD226" s="199">
        <v>40513.458333333336</v>
      </c>
      <c r="AE226" s="199">
        <v>40518.510416666664</v>
      </c>
      <c r="AF226" s="174" t="s">
        <v>205</v>
      </c>
      <c r="AG226" s="174" t="s">
        <v>207</v>
      </c>
      <c r="AH226" s="174">
        <v>3987.5</v>
      </c>
      <c r="AI226" s="174">
        <v>774.95464737805833</v>
      </c>
      <c r="AJ226" s="174">
        <v>25</v>
      </c>
      <c r="AK226" s="174">
        <v>100</v>
      </c>
      <c r="AL226" s="174">
        <v>5250</v>
      </c>
      <c r="AM226" s="174">
        <v>1262.5</v>
      </c>
      <c r="AN226" s="174">
        <v>138</v>
      </c>
      <c r="AP226" s="199">
        <v>37314</v>
      </c>
      <c r="AQ226" s="174">
        <v>0</v>
      </c>
      <c r="AS226" s="238">
        <v>37826</v>
      </c>
      <c r="AT226" s="116">
        <v>-246.81159876896572</v>
      </c>
    </row>
    <row r="227" spans="2:46" x14ac:dyDescent="0.25">
      <c r="B227" s="174">
        <v>124</v>
      </c>
      <c r="C227" s="174" t="s">
        <v>155</v>
      </c>
      <c r="D227" s="174" t="s">
        <v>201</v>
      </c>
      <c r="E227" s="174" t="s">
        <v>202</v>
      </c>
      <c r="F227" s="174" t="s">
        <v>31</v>
      </c>
      <c r="G227" s="174">
        <v>1</v>
      </c>
      <c r="H227" s="174">
        <v>5396</v>
      </c>
      <c r="I227" s="174">
        <v>5387.5</v>
      </c>
      <c r="J227" s="199">
        <v>37341.572916666664</v>
      </c>
      <c r="K227" s="199">
        <v>37341.583333333336</v>
      </c>
      <c r="L227" s="174" t="s">
        <v>205</v>
      </c>
      <c r="M227" s="174" t="s">
        <v>207</v>
      </c>
      <c r="N227" s="174">
        <v>-237.5</v>
      </c>
      <c r="O227" s="174">
        <v>18946.830473595128</v>
      </c>
      <c r="P227" s="174">
        <v>25</v>
      </c>
      <c r="Q227" s="174">
        <v>225</v>
      </c>
      <c r="R227" s="174">
        <v>125</v>
      </c>
      <c r="S227" s="174">
        <v>362.5</v>
      </c>
      <c r="T227" s="174">
        <v>2</v>
      </c>
      <c r="V227" s="174">
        <v>124</v>
      </c>
      <c r="W227" s="174" t="s">
        <v>155</v>
      </c>
      <c r="X227" s="174" t="s">
        <v>201</v>
      </c>
      <c r="Y227" s="174" t="s">
        <v>202</v>
      </c>
      <c r="Z227" s="174" t="s">
        <v>31</v>
      </c>
      <c r="AA227" s="174">
        <v>1</v>
      </c>
      <c r="AB227" s="174">
        <v>7071.5</v>
      </c>
      <c r="AC227" s="174">
        <v>7087</v>
      </c>
      <c r="AD227" s="199">
        <v>40533.395833333336</v>
      </c>
      <c r="AE227" s="199">
        <v>40535.447916666664</v>
      </c>
      <c r="AF227" s="174" t="s">
        <v>205</v>
      </c>
      <c r="AG227" s="174" t="s">
        <v>207</v>
      </c>
      <c r="AH227" s="174">
        <v>362.5</v>
      </c>
      <c r="AI227" s="174">
        <v>1137.4546473780583</v>
      </c>
      <c r="AJ227" s="174">
        <v>25</v>
      </c>
      <c r="AK227" s="174">
        <v>50</v>
      </c>
      <c r="AL227" s="174">
        <v>850</v>
      </c>
      <c r="AM227" s="174">
        <v>487.5</v>
      </c>
      <c r="AN227" s="174">
        <v>94</v>
      </c>
      <c r="AP227" s="199">
        <v>37341</v>
      </c>
      <c r="AQ227" s="174">
        <v>-237.5</v>
      </c>
      <c r="AS227" s="238">
        <v>37827</v>
      </c>
      <c r="AT227" s="116">
        <v>-912.5</v>
      </c>
    </row>
    <row r="228" spans="2:46" x14ac:dyDescent="0.25">
      <c r="B228" s="174">
        <v>125</v>
      </c>
      <c r="C228" s="174" t="s">
        <v>155</v>
      </c>
      <c r="D228" s="174" t="s">
        <v>201</v>
      </c>
      <c r="E228" s="174" t="s">
        <v>202</v>
      </c>
      <c r="F228" s="174" t="s">
        <v>31</v>
      </c>
      <c r="G228" s="174">
        <v>1</v>
      </c>
      <c r="H228" s="174">
        <v>5390</v>
      </c>
      <c r="I228" s="174">
        <v>5405.5</v>
      </c>
      <c r="J228" s="199">
        <v>37341.677083333336</v>
      </c>
      <c r="K228" s="199">
        <v>37342.458333333336</v>
      </c>
      <c r="L228" s="174" t="s">
        <v>205</v>
      </c>
      <c r="M228" s="174" t="s">
        <v>207</v>
      </c>
      <c r="N228" s="174">
        <v>362.5</v>
      </c>
      <c r="O228" s="174">
        <v>19309.330473595128</v>
      </c>
      <c r="P228" s="174">
        <v>25</v>
      </c>
      <c r="Q228" s="174">
        <v>0</v>
      </c>
      <c r="R228" s="174">
        <v>1400</v>
      </c>
      <c r="S228" s="174">
        <v>1037.5</v>
      </c>
      <c r="T228" s="174">
        <v>24</v>
      </c>
      <c r="V228" s="174">
        <v>125</v>
      </c>
      <c r="W228" s="174" t="s">
        <v>155</v>
      </c>
      <c r="X228" s="174" t="s">
        <v>201</v>
      </c>
      <c r="Y228" s="174" t="s">
        <v>202</v>
      </c>
      <c r="Z228" s="174" t="s">
        <v>32</v>
      </c>
      <c r="AA228" s="174">
        <v>1</v>
      </c>
      <c r="AB228" s="174">
        <v>6991.5</v>
      </c>
      <c r="AC228" s="174">
        <v>7004.5</v>
      </c>
      <c r="AD228" s="199">
        <v>40539.395833333336</v>
      </c>
      <c r="AE228" s="199">
        <v>40541.385416666664</v>
      </c>
      <c r="AF228" s="174" t="s">
        <v>203</v>
      </c>
      <c r="AG228" s="174" t="s">
        <v>206</v>
      </c>
      <c r="AH228" s="174">
        <v>-350</v>
      </c>
      <c r="AI228" s="174">
        <v>787.45464737805833</v>
      </c>
      <c r="AJ228" s="174">
        <v>25</v>
      </c>
      <c r="AK228" s="174">
        <v>325</v>
      </c>
      <c r="AL228" s="174">
        <v>800</v>
      </c>
      <c r="AM228" s="174">
        <v>1150</v>
      </c>
      <c r="AN228" s="174">
        <v>88</v>
      </c>
      <c r="AP228" s="199">
        <v>37341</v>
      </c>
      <c r="AQ228" s="174">
        <v>362.5</v>
      </c>
      <c r="AS228" s="238">
        <v>37830</v>
      </c>
      <c r="AT228" s="116">
        <v>0</v>
      </c>
    </row>
    <row r="229" spans="2:46" x14ac:dyDescent="0.25">
      <c r="B229" s="174">
        <v>126</v>
      </c>
      <c r="C229" s="174" t="s">
        <v>155</v>
      </c>
      <c r="D229" s="174" t="s">
        <v>201</v>
      </c>
      <c r="E229" s="174" t="s">
        <v>202</v>
      </c>
      <c r="F229" s="174" t="s">
        <v>31</v>
      </c>
      <c r="G229" s="174">
        <v>1</v>
      </c>
      <c r="H229" s="174">
        <v>5416</v>
      </c>
      <c r="I229" s="174">
        <v>5404</v>
      </c>
      <c r="J229" s="199">
        <v>37342.510416666664</v>
      </c>
      <c r="K229" s="199">
        <v>37342.541666666664</v>
      </c>
      <c r="L229" s="174" t="s">
        <v>205</v>
      </c>
      <c r="M229" s="174" t="s">
        <v>207</v>
      </c>
      <c r="N229" s="174">
        <v>-325</v>
      </c>
      <c r="O229" s="174">
        <v>18984.330473595128</v>
      </c>
      <c r="P229" s="174">
        <v>25</v>
      </c>
      <c r="Q229" s="174">
        <v>337.5</v>
      </c>
      <c r="R229" s="174">
        <v>100</v>
      </c>
      <c r="S229" s="174">
        <v>425</v>
      </c>
      <c r="T229" s="174">
        <v>4</v>
      </c>
      <c r="V229" s="174">
        <v>126</v>
      </c>
      <c r="W229" s="174" t="s">
        <v>155</v>
      </c>
      <c r="X229" s="174" t="s">
        <v>201</v>
      </c>
      <c r="Y229" s="174" t="s">
        <v>202</v>
      </c>
      <c r="Z229" s="174" t="s">
        <v>31</v>
      </c>
      <c r="AA229" s="174">
        <v>1</v>
      </c>
      <c r="AB229" s="174">
        <v>7014</v>
      </c>
      <c r="AC229" s="174">
        <v>7001.8133106543437</v>
      </c>
      <c r="AD229" s="199">
        <v>40541.40625</v>
      </c>
      <c r="AE229" s="199">
        <v>40541.4375</v>
      </c>
      <c r="AF229" s="174" t="s">
        <v>205</v>
      </c>
      <c r="AG229" s="174" t="s">
        <v>206</v>
      </c>
      <c r="AH229" s="174">
        <v>-329.66723364140762</v>
      </c>
      <c r="AI229" s="174">
        <v>457.78741373665071</v>
      </c>
      <c r="AJ229" s="174">
        <v>25</v>
      </c>
      <c r="AK229" s="174">
        <v>304.66723364140762</v>
      </c>
      <c r="AL229" s="174">
        <v>37.5</v>
      </c>
      <c r="AM229" s="174">
        <v>367.16723364140762</v>
      </c>
      <c r="AN229" s="174">
        <v>4</v>
      </c>
      <c r="AP229" s="199">
        <v>37342</v>
      </c>
      <c r="AQ229" s="174">
        <v>-325</v>
      </c>
      <c r="AS229" s="238">
        <v>37839</v>
      </c>
      <c r="AT229" s="116">
        <v>675</v>
      </c>
    </row>
    <row r="230" spans="2:46" x14ac:dyDescent="0.25">
      <c r="B230" s="174">
        <v>127</v>
      </c>
      <c r="C230" s="174" t="s">
        <v>155</v>
      </c>
      <c r="D230" s="174" t="s">
        <v>201</v>
      </c>
      <c r="E230" s="174" t="s">
        <v>202</v>
      </c>
      <c r="F230" s="174" t="s">
        <v>31</v>
      </c>
      <c r="G230" s="174">
        <v>1</v>
      </c>
      <c r="H230" s="174">
        <v>5401.5</v>
      </c>
      <c r="I230" s="174">
        <v>5400</v>
      </c>
      <c r="J230" s="199">
        <v>37342.708333333336</v>
      </c>
      <c r="K230" s="199">
        <v>37342.71875</v>
      </c>
      <c r="L230" s="174" t="s">
        <v>205</v>
      </c>
      <c r="M230" s="174" t="s">
        <v>207</v>
      </c>
      <c r="N230" s="174">
        <v>-62.5</v>
      </c>
      <c r="O230" s="174">
        <v>18921.830473595128</v>
      </c>
      <c r="P230" s="174">
        <v>25</v>
      </c>
      <c r="Q230" s="174">
        <v>87.5</v>
      </c>
      <c r="R230" s="174">
        <v>175</v>
      </c>
      <c r="S230" s="174">
        <v>237.5</v>
      </c>
      <c r="T230" s="174">
        <v>2</v>
      </c>
      <c r="V230" s="174">
        <v>127</v>
      </c>
      <c r="W230" s="174" t="s">
        <v>155</v>
      </c>
      <c r="X230" s="174" t="s">
        <v>201</v>
      </c>
      <c r="Y230" s="174" t="s">
        <v>202</v>
      </c>
      <c r="Z230" s="174" t="s">
        <v>31</v>
      </c>
      <c r="AA230" s="174">
        <v>1</v>
      </c>
      <c r="AB230" s="174">
        <v>7010.5</v>
      </c>
      <c r="AC230" s="174">
        <v>7002</v>
      </c>
      <c r="AD230" s="199">
        <v>40541.479166666664</v>
      </c>
      <c r="AE230" s="199">
        <v>40541.729166666664</v>
      </c>
      <c r="AF230" s="174" t="s">
        <v>205</v>
      </c>
      <c r="AG230" s="174" t="s">
        <v>208</v>
      </c>
      <c r="AH230" s="174">
        <v>-237.5</v>
      </c>
      <c r="AI230" s="174">
        <v>220.28741373665071</v>
      </c>
      <c r="AJ230" s="174">
        <v>25</v>
      </c>
      <c r="AK230" s="174">
        <v>212.5</v>
      </c>
      <c r="AL230" s="174">
        <v>337.5</v>
      </c>
      <c r="AM230" s="174">
        <v>575</v>
      </c>
      <c r="AN230" s="174">
        <v>25</v>
      </c>
      <c r="AP230" s="199">
        <v>37342</v>
      </c>
      <c r="AQ230" s="174">
        <v>-62.5</v>
      </c>
      <c r="AS230" s="238">
        <v>37846</v>
      </c>
      <c r="AT230" s="116">
        <v>-387.5</v>
      </c>
    </row>
    <row r="231" spans="2:46" x14ac:dyDescent="0.25">
      <c r="B231" s="174">
        <v>128</v>
      </c>
      <c r="C231" s="174" t="s">
        <v>155</v>
      </c>
      <c r="D231" s="174" t="s">
        <v>201</v>
      </c>
      <c r="E231" s="174" t="s">
        <v>202</v>
      </c>
      <c r="F231" s="174" t="s">
        <v>31</v>
      </c>
      <c r="G231" s="174">
        <v>1</v>
      </c>
      <c r="H231" s="174">
        <v>5416</v>
      </c>
      <c r="I231" s="174">
        <v>5397</v>
      </c>
      <c r="J231" s="199">
        <v>37342.760416666664</v>
      </c>
      <c r="K231" s="199">
        <v>37342.822916666664</v>
      </c>
      <c r="L231" s="174" t="s">
        <v>205</v>
      </c>
      <c r="M231" s="174" t="s">
        <v>207</v>
      </c>
      <c r="N231" s="174">
        <v>-500</v>
      </c>
      <c r="O231" s="174">
        <v>18421.830473595128</v>
      </c>
      <c r="P231" s="174">
        <v>25</v>
      </c>
      <c r="Q231" s="174">
        <v>475</v>
      </c>
      <c r="R231" s="174">
        <v>37.5</v>
      </c>
      <c r="S231" s="174">
        <v>537.5</v>
      </c>
      <c r="T231" s="174">
        <v>7</v>
      </c>
      <c r="V231" s="174">
        <v>128</v>
      </c>
      <c r="W231" s="174" t="s">
        <v>155</v>
      </c>
      <c r="X231" s="174" t="s">
        <v>201</v>
      </c>
      <c r="Y231" s="174" t="s">
        <v>202</v>
      </c>
      <c r="Z231" s="174" t="s">
        <v>32</v>
      </c>
      <c r="AA231" s="174">
        <v>1</v>
      </c>
      <c r="AB231" s="174">
        <v>7002</v>
      </c>
      <c r="AC231" s="174">
        <v>7007</v>
      </c>
      <c r="AD231" s="199">
        <v>40541.729166666664</v>
      </c>
      <c r="AE231" s="199">
        <v>40541.75</v>
      </c>
      <c r="AF231" s="174" t="s">
        <v>203</v>
      </c>
      <c r="AG231" s="174" t="s">
        <v>204</v>
      </c>
      <c r="AH231" s="174">
        <v>-150</v>
      </c>
      <c r="AI231" s="174">
        <v>70.287413736650706</v>
      </c>
      <c r="AJ231" s="174">
        <v>25</v>
      </c>
      <c r="AK231" s="174">
        <v>275</v>
      </c>
      <c r="AL231" s="174">
        <v>75</v>
      </c>
      <c r="AM231" s="174">
        <v>225</v>
      </c>
      <c r="AN231" s="174">
        <v>3</v>
      </c>
      <c r="AP231" s="199">
        <v>37342</v>
      </c>
      <c r="AQ231" s="174">
        <v>-500</v>
      </c>
      <c r="AS231" s="238">
        <v>37847</v>
      </c>
      <c r="AT231" s="116">
        <v>2187.5</v>
      </c>
    </row>
    <row r="232" spans="2:46" x14ac:dyDescent="0.25">
      <c r="B232" s="174">
        <v>129</v>
      </c>
      <c r="C232" s="174" t="s">
        <v>155</v>
      </c>
      <c r="D232" s="174" t="s">
        <v>201</v>
      </c>
      <c r="E232" s="174" t="s">
        <v>202</v>
      </c>
      <c r="F232" s="174" t="s">
        <v>31</v>
      </c>
      <c r="G232" s="174">
        <v>1</v>
      </c>
      <c r="H232" s="174">
        <v>5411.5</v>
      </c>
      <c r="I232" s="174">
        <v>5421.5</v>
      </c>
      <c r="J232" s="199">
        <v>37343.40625</v>
      </c>
      <c r="K232" s="199">
        <v>37343.802083333336</v>
      </c>
      <c r="L232" s="174" t="s">
        <v>205</v>
      </c>
      <c r="M232" s="174" t="s">
        <v>207</v>
      </c>
      <c r="N232" s="174">
        <v>225</v>
      </c>
      <c r="O232" s="174">
        <v>18646.830473595128</v>
      </c>
      <c r="P232" s="174">
        <v>25</v>
      </c>
      <c r="Q232" s="174">
        <v>162.5</v>
      </c>
      <c r="R232" s="174">
        <v>1450</v>
      </c>
      <c r="S232" s="174">
        <v>1225</v>
      </c>
      <c r="T232" s="174">
        <v>39</v>
      </c>
      <c r="V232" s="174">
        <v>129</v>
      </c>
      <c r="W232" s="174" t="s">
        <v>155</v>
      </c>
      <c r="X232" s="174" t="s">
        <v>201</v>
      </c>
      <c r="Y232" s="174" t="s">
        <v>202</v>
      </c>
      <c r="Z232" s="174" t="s">
        <v>31</v>
      </c>
      <c r="AA232" s="174">
        <v>1</v>
      </c>
      <c r="AB232" s="174">
        <v>7014.5</v>
      </c>
      <c r="AC232" s="174">
        <v>7003.5</v>
      </c>
      <c r="AD232" s="199">
        <v>40542.395833333336</v>
      </c>
      <c r="AE232" s="199">
        <v>40542.40625</v>
      </c>
      <c r="AF232" s="174" t="s">
        <v>205</v>
      </c>
      <c r="AG232" s="174" t="s">
        <v>208</v>
      </c>
      <c r="AH232" s="174">
        <v>-300</v>
      </c>
      <c r="AI232" s="174">
        <v>-229.71258626334929</v>
      </c>
      <c r="AJ232" s="174">
        <v>25</v>
      </c>
      <c r="AK232" s="174">
        <v>350</v>
      </c>
      <c r="AL232" s="174">
        <v>37.5</v>
      </c>
      <c r="AM232" s="174">
        <v>337.5</v>
      </c>
      <c r="AN232" s="174">
        <v>2</v>
      </c>
      <c r="AP232" s="199">
        <v>37343</v>
      </c>
      <c r="AQ232" s="174">
        <v>225</v>
      </c>
      <c r="AS232" s="238">
        <v>37860</v>
      </c>
      <c r="AT232" s="116">
        <v>-893.26043884399269</v>
      </c>
    </row>
    <row r="233" spans="2:46" x14ac:dyDescent="0.25">
      <c r="B233" s="174">
        <v>130</v>
      </c>
      <c r="C233" s="174" t="s">
        <v>155</v>
      </c>
      <c r="D233" s="174" t="s">
        <v>201</v>
      </c>
      <c r="E233" s="174" t="s">
        <v>202</v>
      </c>
      <c r="F233" s="174" t="s">
        <v>32</v>
      </c>
      <c r="G233" s="174">
        <v>1</v>
      </c>
      <c r="H233" s="174">
        <v>5360.5</v>
      </c>
      <c r="I233" s="174">
        <v>5366</v>
      </c>
      <c r="J233" s="199">
        <v>37348.572916666664</v>
      </c>
      <c r="K233" s="199">
        <v>37348.59375</v>
      </c>
      <c r="L233" s="174" t="s">
        <v>203</v>
      </c>
      <c r="M233" s="174" t="s">
        <v>204</v>
      </c>
      <c r="N233" s="174">
        <v>-162.5</v>
      </c>
      <c r="O233" s="174">
        <v>18484.330473595128</v>
      </c>
      <c r="P233" s="174">
        <v>25</v>
      </c>
      <c r="Q233" s="174">
        <v>162.5</v>
      </c>
      <c r="R233" s="174">
        <v>25</v>
      </c>
      <c r="S233" s="174">
        <v>187.5</v>
      </c>
      <c r="T233" s="174">
        <v>3</v>
      </c>
      <c r="V233" s="174">
        <v>130</v>
      </c>
      <c r="W233" s="174" t="s">
        <v>155</v>
      </c>
      <c r="X233" s="174" t="s">
        <v>201</v>
      </c>
      <c r="Y233" s="174" t="s">
        <v>202</v>
      </c>
      <c r="Z233" s="174" t="s">
        <v>32</v>
      </c>
      <c r="AA233" s="174">
        <v>1</v>
      </c>
      <c r="AB233" s="174">
        <v>7003.5</v>
      </c>
      <c r="AC233" s="174">
        <v>7010.5</v>
      </c>
      <c r="AD233" s="199">
        <v>40542.40625</v>
      </c>
      <c r="AE233" s="199">
        <v>40546.395833333336</v>
      </c>
      <c r="AF233" s="174" t="s">
        <v>203</v>
      </c>
      <c r="AG233" s="174" t="s">
        <v>208</v>
      </c>
      <c r="AH233" s="174">
        <v>-200</v>
      </c>
      <c r="AI233" s="174">
        <v>-429.71258626334929</v>
      </c>
      <c r="AJ233" s="174">
        <v>25</v>
      </c>
      <c r="AK233" s="174">
        <v>337.5</v>
      </c>
      <c r="AL233" s="174">
        <v>2337.5</v>
      </c>
      <c r="AM233" s="174">
        <v>2537.5</v>
      </c>
      <c r="AN233" s="174">
        <v>29</v>
      </c>
      <c r="AP233" s="199">
        <v>37348</v>
      </c>
      <c r="AQ233" s="174">
        <v>-162.5</v>
      </c>
      <c r="AS233" s="238">
        <v>37861</v>
      </c>
      <c r="AT233" s="116">
        <v>-1012.5</v>
      </c>
    </row>
    <row r="234" spans="2:46" x14ac:dyDescent="0.25">
      <c r="B234" s="174">
        <v>131</v>
      </c>
      <c r="C234" s="174" t="s">
        <v>155</v>
      </c>
      <c r="D234" s="174" t="s">
        <v>201</v>
      </c>
      <c r="E234" s="174" t="s">
        <v>202</v>
      </c>
      <c r="F234" s="174" t="s">
        <v>32</v>
      </c>
      <c r="G234" s="174">
        <v>1</v>
      </c>
      <c r="H234" s="174">
        <v>5358.5</v>
      </c>
      <c r="I234" s="174">
        <v>5362</v>
      </c>
      <c r="J234" s="199">
        <v>37348.604166666664</v>
      </c>
      <c r="K234" s="199">
        <v>37349.71875</v>
      </c>
      <c r="L234" s="174" t="s">
        <v>203</v>
      </c>
      <c r="M234" s="174" t="s">
        <v>208</v>
      </c>
      <c r="N234" s="174">
        <v>-112.5</v>
      </c>
      <c r="O234" s="174">
        <v>18371.830473595128</v>
      </c>
      <c r="P234" s="174">
        <v>25</v>
      </c>
      <c r="Q234" s="174">
        <v>212.5</v>
      </c>
      <c r="R234" s="174">
        <v>1175</v>
      </c>
      <c r="S234" s="174">
        <v>1287.5</v>
      </c>
      <c r="T234" s="174">
        <v>56</v>
      </c>
      <c r="V234" s="174">
        <v>131</v>
      </c>
      <c r="W234" s="174" t="s">
        <v>155</v>
      </c>
      <c r="X234" s="174" t="s">
        <v>201</v>
      </c>
      <c r="Y234" s="174" t="s">
        <v>202</v>
      </c>
      <c r="Z234" s="174" t="s">
        <v>31</v>
      </c>
      <c r="AA234" s="174">
        <v>1</v>
      </c>
      <c r="AB234" s="174">
        <v>7010.5</v>
      </c>
      <c r="AC234" s="174">
        <v>7000.5</v>
      </c>
      <c r="AD234" s="199">
        <v>40546.395833333336</v>
      </c>
      <c r="AE234" s="199">
        <v>40546.416666666664</v>
      </c>
      <c r="AF234" s="174" t="s">
        <v>205</v>
      </c>
      <c r="AG234" s="174" t="s">
        <v>207</v>
      </c>
      <c r="AH234" s="174">
        <v>-275</v>
      </c>
      <c r="AI234" s="174">
        <v>-704.71258626334929</v>
      </c>
      <c r="AJ234" s="174">
        <v>25</v>
      </c>
      <c r="AK234" s="174">
        <v>262.5</v>
      </c>
      <c r="AL234" s="174">
        <v>87.5</v>
      </c>
      <c r="AM234" s="174">
        <v>362.5</v>
      </c>
      <c r="AN234" s="174">
        <v>3</v>
      </c>
      <c r="AP234" s="199">
        <v>37348</v>
      </c>
      <c r="AQ234" s="174">
        <v>-112.5</v>
      </c>
      <c r="AS234" s="238">
        <v>37862</v>
      </c>
      <c r="AT234" s="116">
        <v>-487.5</v>
      </c>
    </row>
    <row r="235" spans="2:46" x14ac:dyDescent="0.25">
      <c r="B235" s="174">
        <v>132</v>
      </c>
      <c r="C235" s="174" t="s">
        <v>155</v>
      </c>
      <c r="D235" s="174" t="s">
        <v>201</v>
      </c>
      <c r="E235" s="174" t="s">
        <v>202</v>
      </c>
      <c r="F235" s="174" t="s">
        <v>31</v>
      </c>
      <c r="G235" s="174">
        <v>1</v>
      </c>
      <c r="H235" s="174">
        <v>5362</v>
      </c>
      <c r="I235" s="174">
        <v>5350</v>
      </c>
      <c r="J235" s="199">
        <v>37349.71875</v>
      </c>
      <c r="K235" s="199">
        <v>37349.729166666664</v>
      </c>
      <c r="L235" s="174" t="s">
        <v>205</v>
      </c>
      <c r="M235" s="174" t="s">
        <v>207</v>
      </c>
      <c r="N235" s="174">
        <v>-325</v>
      </c>
      <c r="O235" s="174">
        <v>18046.830473595128</v>
      </c>
      <c r="P235" s="174">
        <v>25</v>
      </c>
      <c r="Q235" s="174">
        <v>325</v>
      </c>
      <c r="R235" s="174">
        <v>37.5</v>
      </c>
      <c r="S235" s="174">
        <v>362.5</v>
      </c>
      <c r="T235" s="174">
        <v>2</v>
      </c>
      <c r="V235" s="174">
        <v>132</v>
      </c>
      <c r="W235" s="174" t="s">
        <v>155</v>
      </c>
      <c r="X235" s="174" t="s">
        <v>201</v>
      </c>
      <c r="Y235" s="174" t="s">
        <v>202</v>
      </c>
      <c r="Z235" s="174" t="s">
        <v>31</v>
      </c>
      <c r="AA235" s="174">
        <v>1</v>
      </c>
      <c r="AB235" s="174">
        <v>7004.5</v>
      </c>
      <c r="AC235" s="174">
        <v>6997</v>
      </c>
      <c r="AD235" s="199">
        <v>40546.458333333336</v>
      </c>
      <c r="AE235" s="199">
        <v>40546.71875</v>
      </c>
      <c r="AF235" s="174" t="s">
        <v>205</v>
      </c>
      <c r="AG235" s="174" t="s">
        <v>208</v>
      </c>
      <c r="AH235" s="174">
        <v>-212.5</v>
      </c>
      <c r="AI235" s="174">
        <v>-917.21258626334929</v>
      </c>
      <c r="AJ235" s="174">
        <v>25</v>
      </c>
      <c r="AK235" s="174">
        <v>350</v>
      </c>
      <c r="AL235" s="174">
        <v>950</v>
      </c>
      <c r="AM235" s="174">
        <v>1162.5</v>
      </c>
      <c r="AN235" s="174">
        <v>26</v>
      </c>
      <c r="AP235" s="199">
        <v>37349</v>
      </c>
      <c r="AQ235" s="174">
        <v>-325</v>
      </c>
      <c r="AS235" s="238">
        <v>37865</v>
      </c>
      <c r="AT235" s="116">
        <v>737.5</v>
      </c>
    </row>
    <row r="236" spans="2:46" x14ac:dyDescent="0.25">
      <c r="B236" s="174">
        <v>133</v>
      </c>
      <c r="C236" s="174" t="s">
        <v>155</v>
      </c>
      <c r="D236" s="174" t="s">
        <v>201</v>
      </c>
      <c r="E236" s="174" t="s">
        <v>202</v>
      </c>
      <c r="F236" s="174" t="s">
        <v>32</v>
      </c>
      <c r="G236" s="174">
        <v>1</v>
      </c>
      <c r="H236" s="174">
        <v>5348</v>
      </c>
      <c r="I236" s="174">
        <v>5311</v>
      </c>
      <c r="J236" s="199">
        <v>37349.739583333336</v>
      </c>
      <c r="K236" s="199">
        <v>37351.40625</v>
      </c>
      <c r="L236" s="174" t="s">
        <v>203</v>
      </c>
      <c r="M236" s="174" t="s">
        <v>204</v>
      </c>
      <c r="N236" s="174">
        <v>900</v>
      </c>
      <c r="O236" s="174">
        <v>18946.830473595128</v>
      </c>
      <c r="P236" s="174">
        <v>25</v>
      </c>
      <c r="Q236" s="174">
        <v>0</v>
      </c>
      <c r="R236" s="174">
        <v>2412.5</v>
      </c>
      <c r="S236" s="174">
        <v>1512.5</v>
      </c>
      <c r="T236" s="174">
        <v>57</v>
      </c>
      <c r="V236" s="174">
        <v>133</v>
      </c>
      <c r="W236" s="174" t="s">
        <v>155</v>
      </c>
      <c r="X236" s="174" t="s">
        <v>201</v>
      </c>
      <c r="Y236" s="174" t="s">
        <v>202</v>
      </c>
      <c r="Z236" s="174" t="s">
        <v>32</v>
      </c>
      <c r="AA236" s="174">
        <v>1</v>
      </c>
      <c r="AB236" s="174">
        <v>6997</v>
      </c>
      <c r="AC236" s="174">
        <v>7000.5</v>
      </c>
      <c r="AD236" s="199">
        <v>40546.71875</v>
      </c>
      <c r="AE236" s="199">
        <v>40546.739583333336</v>
      </c>
      <c r="AF236" s="174" t="s">
        <v>203</v>
      </c>
      <c r="AG236" s="174" t="s">
        <v>204</v>
      </c>
      <c r="AH236" s="174">
        <v>-112.5</v>
      </c>
      <c r="AI236" s="174">
        <v>-1029.7125862633493</v>
      </c>
      <c r="AJ236" s="174">
        <v>25</v>
      </c>
      <c r="AK236" s="174">
        <v>87.5</v>
      </c>
      <c r="AL236" s="174">
        <v>337.5</v>
      </c>
      <c r="AM236" s="174">
        <v>450</v>
      </c>
      <c r="AN236" s="174">
        <v>3</v>
      </c>
      <c r="AP236" s="199">
        <v>37349</v>
      </c>
      <c r="AQ236" s="174">
        <v>900</v>
      </c>
      <c r="AS236" s="238">
        <v>37874</v>
      </c>
      <c r="AT236" s="116">
        <v>-487.5</v>
      </c>
    </row>
    <row r="237" spans="2:46" x14ac:dyDescent="0.25">
      <c r="B237" s="174">
        <v>134</v>
      </c>
      <c r="C237" s="174" t="s">
        <v>155</v>
      </c>
      <c r="D237" s="174" t="s">
        <v>201</v>
      </c>
      <c r="E237" s="174" t="s">
        <v>202</v>
      </c>
      <c r="F237" s="174" t="s">
        <v>31</v>
      </c>
      <c r="G237" s="174">
        <v>1</v>
      </c>
      <c r="H237" s="174">
        <v>5326</v>
      </c>
      <c r="I237" s="174">
        <v>5348.5</v>
      </c>
      <c r="J237" s="199">
        <v>37362.604166666664</v>
      </c>
      <c r="K237" s="199">
        <v>37363.770833333336</v>
      </c>
      <c r="L237" s="174" t="s">
        <v>205</v>
      </c>
      <c r="M237" s="174" t="s">
        <v>207</v>
      </c>
      <c r="N237" s="174">
        <v>537.5</v>
      </c>
      <c r="O237" s="174">
        <v>19484.330473595128</v>
      </c>
      <c r="P237" s="174">
        <v>25</v>
      </c>
      <c r="Q237" s="174">
        <v>225</v>
      </c>
      <c r="R237" s="174">
        <v>2112.5</v>
      </c>
      <c r="S237" s="174">
        <v>1575</v>
      </c>
      <c r="T237" s="174">
        <v>60</v>
      </c>
      <c r="V237" s="174">
        <v>134</v>
      </c>
      <c r="W237" s="174" t="s">
        <v>155</v>
      </c>
      <c r="X237" s="174" t="s">
        <v>201</v>
      </c>
      <c r="Y237" s="174" t="s">
        <v>202</v>
      </c>
      <c r="Z237" s="174" t="s">
        <v>32</v>
      </c>
      <c r="AA237" s="174">
        <v>1</v>
      </c>
      <c r="AB237" s="174">
        <v>6979.5</v>
      </c>
      <c r="AC237" s="174">
        <v>7000.7826215647383</v>
      </c>
      <c r="AD237" s="199">
        <v>40547.427083333336</v>
      </c>
      <c r="AE237" s="199">
        <v>40547.4375</v>
      </c>
      <c r="AF237" s="174" t="s">
        <v>203</v>
      </c>
      <c r="AG237" s="174" t="s">
        <v>206</v>
      </c>
      <c r="AH237" s="174">
        <v>-557.06553911845731</v>
      </c>
      <c r="AI237" s="174">
        <v>-1586.7781253818066</v>
      </c>
      <c r="AJ237" s="174">
        <v>25</v>
      </c>
      <c r="AK237" s="174">
        <v>532.06553911845731</v>
      </c>
      <c r="AL237" s="174">
        <v>37.5</v>
      </c>
      <c r="AM237" s="174">
        <v>594.56553911845731</v>
      </c>
      <c r="AN237" s="174">
        <v>2</v>
      </c>
      <c r="AP237" s="199">
        <v>37362</v>
      </c>
      <c r="AQ237" s="174">
        <v>537.5</v>
      </c>
      <c r="AS237" s="238">
        <v>37875</v>
      </c>
      <c r="AT237" s="116">
        <v>-537.5</v>
      </c>
    </row>
    <row r="238" spans="2:46" x14ac:dyDescent="0.25">
      <c r="B238" s="174">
        <v>135</v>
      </c>
      <c r="C238" s="174" t="s">
        <v>155</v>
      </c>
      <c r="D238" s="174" t="s">
        <v>201</v>
      </c>
      <c r="E238" s="174" t="s">
        <v>202</v>
      </c>
      <c r="F238" s="174" t="s">
        <v>32</v>
      </c>
      <c r="G238" s="174">
        <v>1</v>
      </c>
      <c r="H238" s="174">
        <v>5276.5</v>
      </c>
      <c r="I238" s="174">
        <v>5301.5</v>
      </c>
      <c r="J238" s="199">
        <v>37365.40625</v>
      </c>
      <c r="K238" s="199">
        <v>37365.614583333336</v>
      </c>
      <c r="L238" s="174" t="s">
        <v>203</v>
      </c>
      <c r="M238" s="174" t="s">
        <v>206</v>
      </c>
      <c r="N238" s="174">
        <v>-650</v>
      </c>
      <c r="O238" s="174">
        <v>18834.330473595128</v>
      </c>
      <c r="P238" s="174">
        <v>25</v>
      </c>
      <c r="Q238" s="174">
        <v>625</v>
      </c>
      <c r="R238" s="174">
        <v>562.5</v>
      </c>
      <c r="S238" s="174">
        <v>1212.5</v>
      </c>
      <c r="T238" s="174">
        <v>21</v>
      </c>
      <c r="V238" s="174">
        <v>135</v>
      </c>
      <c r="W238" s="174" t="s">
        <v>155</v>
      </c>
      <c r="X238" s="174" t="s">
        <v>201</v>
      </c>
      <c r="Y238" s="174" t="s">
        <v>202</v>
      </c>
      <c r="Z238" s="174" t="s">
        <v>31</v>
      </c>
      <c r="AA238" s="174">
        <v>1</v>
      </c>
      <c r="AB238" s="174">
        <v>7016</v>
      </c>
      <c r="AC238" s="174">
        <v>6999.5</v>
      </c>
      <c r="AD238" s="199">
        <v>40547.458333333336</v>
      </c>
      <c r="AE238" s="199">
        <v>40547.677083333336</v>
      </c>
      <c r="AF238" s="174" t="s">
        <v>205</v>
      </c>
      <c r="AG238" s="174" t="s">
        <v>208</v>
      </c>
      <c r="AH238" s="174">
        <v>-437.5</v>
      </c>
      <c r="AI238" s="174">
        <v>-2024.2781253818066</v>
      </c>
      <c r="AJ238" s="174">
        <v>25</v>
      </c>
      <c r="AK238" s="174">
        <v>512.5</v>
      </c>
      <c r="AL238" s="174">
        <v>550</v>
      </c>
      <c r="AM238" s="174">
        <v>987.5</v>
      </c>
      <c r="AN238" s="174">
        <v>22</v>
      </c>
      <c r="AP238" s="199">
        <v>37365</v>
      </c>
      <c r="AQ238" s="174">
        <v>-650</v>
      </c>
      <c r="AS238" s="238">
        <v>37876</v>
      </c>
      <c r="AT238" s="116">
        <v>-50</v>
      </c>
    </row>
    <row r="239" spans="2:46" x14ac:dyDescent="0.25">
      <c r="B239" s="174">
        <v>136</v>
      </c>
      <c r="C239" s="174" t="s">
        <v>155</v>
      </c>
      <c r="D239" s="174" t="s">
        <v>201</v>
      </c>
      <c r="E239" s="174" t="s">
        <v>202</v>
      </c>
      <c r="F239" s="174" t="s">
        <v>31</v>
      </c>
      <c r="G239" s="174">
        <v>1</v>
      </c>
      <c r="H239" s="174">
        <v>5312</v>
      </c>
      <c r="I239" s="174">
        <v>5293</v>
      </c>
      <c r="J239" s="199">
        <v>37365.645833333336</v>
      </c>
      <c r="K239" s="199">
        <v>37365.677083333336</v>
      </c>
      <c r="L239" s="174" t="s">
        <v>205</v>
      </c>
      <c r="M239" s="174" t="s">
        <v>207</v>
      </c>
      <c r="N239" s="174">
        <v>-500</v>
      </c>
      <c r="O239" s="174">
        <v>18334.330473595128</v>
      </c>
      <c r="P239" s="174">
        <v>25</v>
      </c>
      <c r="Q239" s="174">
        <v>512.5</v>
      </c>
      <c r="R239" s="174">
        <v>150</v>
      </c>
      <c r="S239" s="174">
        <v>650</v>
      </c>
      <c r="T239" s="174">
        <v>4</v>
      </c>
      <c r="V239" s="174">
        <v>136</v>
      </c>
      <c r="W239" s="174" t="s">
        <v>155</v>
      </c>
      <c r="X239" s="174" t="s">
        <v>201</v>
      </c>
      <c r="Y239" s="174" t="s">
        <v>202</v>
      </c>
      <c r="Z239" s="174" t="s">
        <v>32</v>
      </c>
      <c r="AA239" s="174">
        <v>1</v>
      </c>
      <c r="AB239" s="174">
        <v>6999.5</v>
      </c>
      <c r="AC239" s="174">
        <v>6946</v>
      </c>
      <c r="AD239" s="199">
        <v>40547.677083333336</v>
      </c>
      <c r="AE239" s="199">
        <v>40548.739583333336</v>
      </c>
      <c r="AF239" s="174" t="s">
        <v>203</v>
      </c>
      <c r="AG239" s="174" t="s">
        <v>204</v>
      </c>
      <c r="AH239" s="174">
        <v>1312.5</v>
      </c>
      <c r="AI239" s="174">
        <v>-711.7781253818066</v>
      </c>
      <c r="AJ239" s="174">
        <v>25</v>
      </c>
      <c r="AK239" s="174">
        <v>250</v>
      </c>
      <c r="AL239" s="174">
        <v>3675</v>
      </c>
      <c r="AM239" s="174">
        <v>2362.5</v>
      </c>
      <c r="AN239" s="174">
        <v>51</v>
      </c>
      <c r="AP239" s="199">
        <v>37365</v>
      </c>
      <c r="AQ239" s="174">
        <v>-500</v>
      </c>
      <c r="AS239" s="238">
        <v>37881</v>
      </c>
      <c r="AT239" s="116">
        <v>-887.5</v>
      </c>
    </row>
    <row r="240" spans="2:46" x14ac:dyDescent="0.25">
      <c r="B240" s="174">
        <v>137</v>
      </c>
      <c r="C240" s="174" t="s">
        <v>155</v>
      </c>
      <c r="D240" s="174" t="s">
        <v>201</v>
      </c>
      <c r="E240" s="174" t="s">
        <v>202</v>
      </c>
      <c r="F240" s="174" t="s">
        <v>32</v>
      </c>
      <c r="G240" s="174">
        <v>1</v>
      </c>
      <c r="H240" s="174">
        <v>5288</v>
      </c>
      <c r="I240" s="174">
        <v>5306.5</v>
      </c>
      <c r="J240" s="199">
        <v>37365.6875</v>
      </c>
      <c r="K240" s="199">
        <v>37365.770833333336</v>
      </c>
      <c r="L240" s="174" t="s">
        <v>203</v>
      </c>
      <c r="M240" s="174" t="s">
        <v>208</v>
      </c>
      <c r="N240" s="174">
        <v>-487.5</v>
      </c>
      <c r="O240" s="174">
        <v>17846.830473595128</v>
      </c>
      <c r="P240" s="174">
        <v>25</v>
      </c>
      <c r="Q240" s="174">
        <v>550</v>
      </c>
      <c r="R240" s="174">
        <v>225</v>
      </c>
      <c r="S240" s="174">
        <v>712.5</v>
      </c>
      <c r="T240" s="174">
        <v>9</v>
      </c>
      <c r="V240" s="174">
        <v>137</v>
      </c>
      <c r="W240" s="174" t="s">
        <v>155</v>
      </c>
      <c r="X240" s="174" t="s">
        <v>201</v>
      </c>
      <c r="Y240" s="174" t="s">
        <v>202</v>
      </c>
      <c r="Z240" s="174" t="s">
        <v>32</v>
      </c>
      <c r="AA240" s="174">
        <v>1</v>
      </c>
      <c r="AB240" s="174">
        <v>6983.5</v>
      </c>
      <c r="AC240" s="174">
        <v>6993</v>
      </c>
      <c r="AD240" s="199">
        <v>40549.729166666664</v>
      </c>
      <c r="AE240" s="199">
        <v>40549.739583333336</v>
      </c>
      <c r="AF240" s="174" t="s">
        <v>203</v>
      </c>
      <c r="AG240" s="174" t="s">
        <v>204</v>
      </c>
      <c r="AH240" s="174">
        <v>-262.5</v>
      </c>
      <c r="AI240" s="174">
        <v>-974.2781253818066</v>
      </c>
      <c r="AJ240" s="174">
        <v>25</v>
      </c>
      <c r="AK240" s="174">
        <v>262.5</v>
      </c>
      <c r="AL240" s="174">
        <v>162.5</v>
      </c>
      <c r="AM240" s="174">
        <v>425</v>
      </c>
      <c r="AN240" s="174">
        <v>2</v>
      </c>
      <c r="AP240" s="199">
        <v>37365</v>
      </c>
      <c r="AQ240" s="174">
        <v>-487.5</v>
      </c>
      <c r="AS240" s="238">
        <v>37882</v>
      </c>
      <c r="AT240" s="116">
        <v>0</v>
      </c>
    </row>
    <row r="241" spans="2:46" x14ac:dyDescent="0.25">
      <c r="B241" s="174">
        <v>138</v>
      </c>
      <c r="C241" s="174" t="s">
        <v>155</v>
      </c>
      <c r="D241" s="174" t="s">
        <v>201</v>
      </c>
      <c r="E241" s="174" t="s">
        <v>202</v>
      </c>
      <c r="F241" s="174" t="s">
        <v>31</v>
      </c>
      <c r="G241" s="174">
        <v>1</v>
      </c>
      <c r="H241" s="174">
        <v>5306.5</v>
      </c>
      <c r="I241" s="174">
        <v>5283.5</v>
      </c>
      <c r="J241" s="199">
        <v>37365.770833333336</v>
      </c>
      <c r="K241" s="199">
        <v>37368.385416666664</v>
      </c>
      <c r="L241" s="174" t="s">
        <v>205</v>
      </c>
      <c r="M241" s="174" t="s">
        <v>206</v>
      </c>
      <c r="N241" s="174">
        <v>-600</v>
      </c>
      <c r="O241" s="174">
        <v>17246.830473595128</v>
      </c>
      <c r="P241" s="174">
        <v>25</v>
      </c>
      <c r="Q241" s="174">
        <v>575</v>
      </c>
      <c r="R241" s="174">
        <v>462.5</v>
      </c>
      <c r="S241" s="174">
        <v>1062.5</v>
      </c>
      <c r="T241" s="174">
        <v>8</v>
      </c>
      <c r="V241" s="174">
        <v>138</v>
      </c>
      <c r="W241" s="174" t="s">
        <v>155</v>
      </c>
      <c r="X241" s="174" t="s">
        <v>201</v>
      </c>
      <c r="Y241" s="174" t="s">
        <v>202</v>
      </c>
      <c r="Z241" s="174" t="s">
        <v>32</v>
      </c>
      <c r="AA241" s="174">
        <v>1</v>
      </c>
      <c r="AB241" s="174">
        <v>6986</v>
      </c>
      <c r="AC241" s="174">
        <v>6988.5</v>
      </c>
      <c r="AD241" s="199">
        <v>40549.75</v>
      </c>
      <c r="AE241" s="199">
        <v>40550.385416666664</v>
      </c>
      <c r="AF241" s="174" t="s">
        <v>203</v>
      </c>
      <c r="AG241" s="174" t="s">
        <v>204</v>
      </c>
      <c r="AH241" s="174">
        <v>-87.5</v>
      </c>
      <c r="AI241" s="174">
        <v>-1061.7781253818066</v>
      </c>
      <c r="AJ241" s="174">
        <v>25</v>
      </c>
      <c r="AK241" s="174">
        <v>237.5</v>
      </c>
      <c r="AL241" s="174">
        <v>300</v>
      </c>
      <c r="AM241" s="174">
        <v>387.5</v>
      </c>
      <c r="AN241" s="174">
        <v>10</v>
      </c>
      <c r="AP241" s="199">
        <v>37365</v>
      </c>
      <c r="AQ241" s="174">
        <v>-600</v>
      </c>
      <c r="AS241" s="238">
        <v>37883</v>
      </c>
      <c r="AT241" s="116">
        <v>-462.5</v>
      </c>
    </row>
    <row r="242" spans="2:46" x14ac:dyDescent="0.25">
      <c r="B242" s="174">
        <v>139</v>
      </c>
      <c r="C242" s="174" t="s">
        <v>155</v>
      </c>
      <c r="D242" s="174" t="s">
        <v>201</v>
      </c>
      <c r="E242" s="174" t="s">
        <v>202</v>
      </c>
      <c r="F242" s="174" t="s">
        <v>32</v>
      </c>
      <c r="G242" s="174">
        <v>1</v>
      </c>
      <c r="H242" s="174">
        <v>5275</v>
      </c>
      <c r="I242" s="174">
        <v>5272.5</v>
      </c>
      <c r="J242" s="199">
        <v>37368.395833333336</v>
      </c>
      <c r="K242" s="199">
        <v>37369.395833333336</v>
      </c>
      <c r="L242" s="174" t="s">
        <v>203</v>
      </c>
      <c r="M242" s="174" t="s">
        <v>204</v>
      </c>
      <c r="N242" s="174">
        <v>37.5</v>
      </c>
      <c r="O242" s="174">
        <v>17284.330473595128</v>
      </c>
      <c r="P242" s="174">
        <v>25</v>
      </c>
      <c r="Q242" s="174">
        <v>237.5</v>
      </c>
      <c r="R242" s="174">
        <v>1762.5</v>
      </c>
      <c r="S242" s="174">
        <v>1725</v>
      </c>
      <c r="T242" s="174">
        <v>45</v>
      </c>
      <c r="V242" s="174">
        <v>139</v>
      </c>
      <c r="W242" s="174" t="s">
        <v>155</v>
      </c>
      <c r="X242" s="174" t="s">
        <v>201</v>
      </c>
      <c r="Y242" s="174" t="s">
        <v>202</v>
      </c>
      <c r="Z242" s="174" t="s">
        <v>31</v>
      </c>
      <c r="AA242" s="174">
        <v>1</v>
      </c>
      <c r="AB242" s="174">
        <v>7006.5</v>
      </c>
      <c r="AC242" s="174">
        <v>6963.5</v>
      </c>
      <c r="AD242" s="199">
        <v>40550.395833333336</v>
      </c>
      <c r="AE242" s="199">
        <v>40550.40625</v>
      </c>
      <c r="AF242" s="174" t="s">
        <v>205</v>
      </c>
      <c r="AG242" s="174" t="s">
        <v>208</v>
      </c>
      <c r="AH242" s="174">
        <v>-1100</v>
      </c>
      <c r="AI242" s="174">
        <v>-2161.7781253818066</v>
      </c>
      <c r="AJ242" s="174">
        <v>25</v>
      </c>
      <c r="AK242" s="174">
        <v>1337.5</v>
      </c>
      <c r="AL242" s="174">
        <v>12.5</v>
      </c>
      <c r="AM242" s="174">
        <v>1112.5</v>
      </c>
      <c r="AN242" s="174">
        <v>2</v>
      </c>
      <c r="AP242" s="199">
        <v>37368</v>
      </c>
      <c r="AQ242" s="174">
        <v>37.5</v>
      </c>
      <c r="AS242" s="238">
        <v>37886</v>
      </c>
      <c r="AT242" s="116">
        <v>1750</v>
      </c>
    </row>
    <row r="243" spans="2:46" x14ac:dyDescent="0.25">
      <c r="B243" s="174">
        <v>140</v>
      </c>
      <c r="C243" s="174" t="s">
        <v>155</v>
      </c>
      <c r="D243" s="174" t="s">
        <v>201</v>
      </c>
      <c r="E243" s="174" t="s">
        <v>202</v>
      </c>
      <c r="F243" s="174" t="s">
        <v>32</v>
      </c>
      <c r="G243" s="174">
        <v>1</v>
      </c>
      <c r="H243" s="174">
        <v>5247.5</v>
      </c>
      <c r="I243" s="174">
        <v>5257</v>
      </c>
      <c r="J243" s="199">
        <v>37369.458333333336</v>
      </c>
      <c r="K243" s="199">
        <v>37369.46875</v>
      </c>
      <c r="L243" s="174" t="s">
        <v>203</v>
      </c>
      <c r="M243" s="174" t="s">
        <v>204</v>
      </c>
      <c r="N243" s="174">
        <v>-262.5</v>
      </c>
      <c r="O243" s="174">
        <v>17021.830473595128</v>
      </c>
      <c r="P243" s="174">
        <v>25</v>
      </c>
      <c r="Q243" s="174">
        <v>262.5</v>
      </c>
      <c r="R243" s="174">
        <v>25</v>
      </c>
      <c r="S243" s="174">
        <v>287.5</v>
      </c>
      <c r="T243" s="174">
        <v>2</v>
      </c>
      <c r="V243" s="174">
        <v>140</v>
      </c>
      <c r="W243" s="174" t="s">
        <v>155</v>
      </c>
      <c r="X243" s="174" t="s">
        <v>201</v>
      </c>
      <c r="Y243" s="174" t="s">
        <v>202</v>
      </c>
      <c r="Z243" s="174" t="s">
        <v>32</v>
      </c>
      <c r="AA243" s="174">
        <v>1</v>
      </c>
      <c r="AB243" s="174">
        <v>6963.5</v>
      </c>
      <c r="AC243" s="174">
        <v>6987.5</v>
      </c>
      <c r="AD243" s="199">
        <v>40550.40625</v>
      </c>
      <c r="AE243" s="199">
        <v>40550.541666666664</v>
      </c>
      <c r="AF243" s="174" t="s">
        <v>203</v>
      </c>
      <c r="AG243" s="174" t="s">
        <v>204</v>
      </c>
      <c r="AH243" s="174">
        <v>-625</v>
      </c>
      <c r="AI243" s="174">
        <v>-2786.7781253818066</v>
      </c>
      <c r="AJ243" s="174">
        <v>25</v>
      </c>
      <c r="AK243" s="174">
        <v>650</v>
      </c>
      <c r="AL243" s="174">
        <v>350</v>
      </c>
      <c r="AM243" s="174">
        <v>975</v>
      </c>
      <c r="AN243" s="174">
        <v>14</v>
      </c>
      <c r="AP243" s="199">
        <v>37369</v>
      </c>
      <c r="AQ243" s="174">
        <v>-262.5</v>
      </c>
      <c r="AS243" s="238">
        <v>37900</v>
      </c>
      <c r="AT243" s="116">
        <v>-437.5</v>
      </c>
    </row>
    <row r="244" spans="2:46" x14ac:dyDescent="0.25">
      <c r="B244" s="174">
        <v>141</v>
      </c>
      <c r="C244" s="174" t="s">
        <v>155</v>
      </c>
      <c r="D244" s="174" t="s">
        <v>201</v>
      </c>
      <c r="E244" s="174" t="s">
        <v>202</v>
      </c>
      <c r="F244" s="174" t="s">
        <v>32</v>
      </c>
      <c r="G244" s="174">
        <v>1</v>
      </c>
      <c r="H244" s="174">
        <v>5243</v>
      </c>
      <c r="I244" s="174">
        <v>5234.5</v>
      </c>
      <c r="J244" s="199">
        <v>37369.479166666664</v>
      </c>
      <c r="K244" s="199">
        <v>37370.4375</v>
      </c>
      <c r="L244" s="174" t="s">
        <v>203</v>
      </c>
      <c r="M244" s="174" t="s">
        <v>204</v>
      </c>
      <c r="N244" s="174">
        <v>187.5</v>
      </c>
      <c r="O244" s="174">
        <v>17209.330473595128</v>
      </c>
      <c r="P244" s="174">
        <v>25</v>
      </c>
      <c r="Q244" s="174">
        <v>62.5</v>
      </c>
      <c r="R244" s="174">
        <v>1637.5</v>
      </c>
      <c r="S244" s="174">
        <v>1450</v>
      </c>
      <c r="T244" s="174">
        <v>41</v>
      </c>
      <c r="V244" s="174">
        <v>141</v>
      </c>
      <c r="W244" s="174" t="s">
        <v>155</v>
      </c>
      <c r="X244" s="174" t="s">
        <v>201</v>
      </c>
      <c r="Y244" s="174" t="s">
        <v>202</v>
      </c>
      <c r="Z244" s="174" t="s">
        <v>31</v>
      </c>
      <c r="AA244" s="174">
        <v>1</v>
      </c>
      <c r="AB244" s="174">
        <v>7009</v>
      </c>
      <c r="AC244" s="174">
        <v>6988.5</v>
      </c>
      <c r="AD244" s="199">
        <v>40550.552083333336</v>
      </c>
      <c r="AE244" s="199">
        <v>40550.583333333336</v>
      </c>
      <c r="AF244" s="174" t="s">
        <v>205</v>
      </c>
      <c r="AG244" s="174" t="s">
        <v>207</v>
      </c>
      <c r="AH244" s="174">
        <v>-537.5</v>
      </c>
      <c r="AI244" s="174">
        <v>-3324.2781253818066</v>
      </c>
      <c r="AJ244" s="174">
        <v>25</v>
      </c>
      <c r="AK244" s="174">
        <v>700</v>
      </c>
      <c r="AL244" s="174">
        <v>112.5</v>
      </c>
      <c r="AM244" s="174">
        <v>650</v>
      </c>
      <c r="AN244" s="174">
        <v>4</v>
      </c>
      <c r="AP244" s="199">
        <v>37369</v>
      </c>
      <c r="AQ244" s="174">
        <v>187.5</v>
      </c>
      <c r="AS244" s="238">
        <v>37901</v>
      </c>
      <c r="AT244" s="116">
        <v>200</v>
      </c>
    </row>
    <row r="245" spans="2:46" x14ac:dyDescent="0.25">
      <c r="B245" s="174">
        <v>142</v>
      </c>
      <c r="C245" s="174" t="s">
        <v>155</v>
      </c>
      <c r="D245" s="174" t="s">
        <v>201</v>
      </c>
      <c r="E245" s="174" t="s">
        <v>202</v>
      </c>
      <c r="F245" s="174" t="s">
        <v>32</v>
      </c>
      <c r="G245" s="174">
        <v>1</v>
      </c>
      <c r="H245" s="174">
        <v>5227.5</v>
      </c>
      <c r="I245" s="174">
        <v>5233</v>
      </c>
      <c r="J245" s="199">
        <v>37370.520833333336</v>
      </c>
      <c r="K245" s="199">
        <v>37370.53125</v>
      </c>
      <c r="L245" s="174" t="s">
        <v>203</v>
      </c>
      <c r="M245" s="174" t="s">
        <v>204</v>
      </c>
      <c r="N245" s="174">
        <v>-162.5</v>
      </c>
      <c r="O245" s="174">
        <v>17046.830473595128</v>
      </c>
      <c r="P245" s="174">
        <v>25</v>
      </c>
      <c r="Q245" s="174">
        <v>150</v>
      </c>
      <c r="R245" s="174">
        <v>50</v>
      </c>
      <c r="S245" s="174">
        <v>212.5</v>
      </c>
      <c r="T245" s="174">
        <v>2</v>
      </c>
      <c r="V245" s="174">
        <v>142</v>
      </c>
      <c r="W245" s="174" t="s">
        <v>155</v>
      </c>
      <c r="X245" s="174" t="s">
        <v>201</v>
      </c>
      <c r="Y245" s="174" t="s">
        <v>202</v>
      </c>
      <c r="Z245" s="174" t="s">
        <v>31</v>
      </c>
      <c r="AA245" s="174">
        <v>1</v>
      </c>
      <c r="AB245" s="174">
        <v>6997.5</v>
      </c>
      <c r="AC245" s="174">
        <v>6968.9544003745514</v>
      </c>
      <c r="AD245" s="199">
        <v>40550.604166666664</v>
      </c>
      <c r="AE245" s="199">
        <v>40550.614583333336</v>
      </c>
      <c r="AF245" s="174" t="s">
        <v>205</v>
      </c>
      <c r="AG245" s="174" t="s">
        <v>206</v>
      </c>
      <c r="AH245" s="174">
        <v>-738.63999063621577</v>
      </c>
      <c r="AI245" s="174">
        <v>-4062.9181160180224</v>
      </c>
      <c r="AJ245" s="174">
        <v>25</v>
      </c>
      <c r="AK245" s="174">
        <v>713.63999063621577</v>
      </c>
      <c r="AL245" s="174">
        <v>350</v>
      </c>
      <c r="AM245" s="174">
        <v>1088.6399906362158</v>
      </c>
      <c r="AN245" s="174">
        <v>2</v>
      </c>
      <c r="AP245" s="199">
        <v>37370</v>
      </c>
      <c r="AQ245" s="174">
        <v>-162.5</v>
      </c>
      <c r="AS245" s="238">
        <v>37902</v>
      </c>
      <c r="AT245" s="116">
        <v>-375</v>
      </c>
    </row>
    <row r="246" spans="2:46" x14ac:dyDescent="0.25">
      <c r="B246" s="174">
        <v>143</v>
      </c>
      <c r="C246" s="174" t="s">
        <v>155</v>
      </c>
      <c r="D246" s="174" t="s">
        <v>201</v>
      </c>
      <c r="E246" s="174" t="s">
        <v>202</v>
      </c>
      <c r="F246" s="174" t="s">
        <v>32</v>
      </c>
      <c r="G246" s="174">
        <v>1</v>
      </c>
      <c r="H246" s="174">
        <v>5226</v>
      </c>
      <c r="I246" s="174">
        <v>5117.5</v>
      </c>
      <c r="J246" s="199">
        <v>37370.625</v>
      </c>
      <c r="K246" s="199">
        <v>37372.645833333336</v>
      </c>
      <c r="L246" s="174" t="s">
        <v>203</v>
      </c>
      <c r="M246" s="174" t="s">
        <v>204</v>
      </c>
      <c r="N246" s="174">
        <v>2687.5</v>
      </c>
      <c r="O246" s="174">
        <v>19734.330473595128</v>
      </c>
      <c r="P246" s="174">
        <v>25</v>
      </c>
      <c r="Q246" s="174">
        <v>150</v>
      </c>
      <c r="R246" s="174">
        <v>4637.5</v>
      </c>
      <c r="S246" s="174">
        <v>1950</v>
      </c>
      <c r="T246" s="174">
        <v>91</v>
      </c>
      <c r="V246" s="174">
        <v>143</v>
      </c>
      <c r="W246" s="174" t="s">
        <v>155</v>
      </c>
      <c r="X246" s="174" t="s">
        <v>201</v>
      </c>
      <c r="Y246" s="174" t="s">
        <v>202</v>
      </c>
      <c r="Z246" s="174" t="s">
        <v>32</v>
      </c>
      <c r="AA246" s="174">
        <v>1</v>
      </c>
      <c r="AB246" s="174">
        <v>6976.5</v>
      </c>
      <c r="AC246" s="174">
        <v>6993</v>
      </c>
      <c r="AD246" s="199">
        <v>40550.625</v>
      </c>
      <c r="AE246" s="199">
        <v>40550.635416666664</v>
      </c>
      <c r="AF246" s="174" t="s">
        <v>203</v>
      </c>
      <c r="AG246" s="174" t="s">
        <v>204</v>
      </c>
      <c r="AH246" s="174">
        <v>-437.5</v>
      </c>
      <c r="AI246" s="174">
        <v>-4500.4181160180224</v>
      </c>
      <c r="AJ246" s="174">
        <v>25</v>
      </c>
      <c r="AK246" s="174">
        <v>425</v>
      </c>
      <c r="AL246" s="174">
        <v>200</v>
      </c>
      <c r="AM246" s="174">
        <v>637.5</v>
      </c>
      <c r="AN246" s="174">
        <v>2</v>
      </c>
      <c r="AP246" s="199">
        <v>37370</v>
      </c>
      <c r="AQ246" s="174">
        <v>2687.5</v>
      </c>
      <c r="AS246" s="238">
        <v>37903</v>
      </c>
      <c r="AT246" s="116">
        <v>650</v>
      </c>
    </row>
    <row r="247" spans="2:46" x14ac:dyDescent="0.25">
      <c r="B247" s="174">
        <v>144</v>
      </c>
      <c r="C247" s="174" t="s">
        <v>155</v>
      </c>
      <c r="D247" s="174" t="s">
        <v>201</v>
      </c>
      <c r="E247" s="174" t="s">
        <v>202</v>
      </c>
      <c r="F247" s="174" t="s">
        <v>31</v>
      </c>
      <c r="G247" s="174">
        <v>1</v>
      </c>
      <c r="H247" s="174">
        <v>5070</v>
      </c>
      <c r="I247" s="174">
        <v>5042.5</v>
      </c>
      <c r="J247" s="199">
        <v>37390.697916666664</v>
      </c>
      <c r="K247" s="199">
        <v>37391.427083333336</v>
      </c>
      <c r="L247" s="174" t="s">
        <v>205</v>
      </c>
      <c r="M247" s="174" t="s">
        <v>206</v>
      </c>
      <c r="N247" s="174">
        <v>-712.5</v>
      </c>
      <c r="O247" s="174">
        <v>19021.830473595128</v>
      </c>
      <c r="P247" s="174">
        <v>25</v>
      </c>
      <c r="Q247" s="174">
        <v>687.5</v>
      </c>
      <c r="R247" s="174">
        <v>625</v>
      </c>
      <c r="S247" s="174">
        <v>1337.5</v>
      </c>
      <c r="T247" s="174">
        <v>19</v>
      </c>
      <c r="V247" s="174">
        <v>144</v>
      </c>
      <c r="W247" s="174" t="s">
        <v>155</v>
      </c>
      <c r="X247" s="174" t="s">
        <v>201</v>
      </c>
      <c r="Y247" s="174" t="s">
        <v>202</v>
      </c>
      <c r="Z247" s="174" t="s">
        <v>31</v>
      </c>
      <c r="AA247" s="174">
        <v>1</v>
      </c>
      <c r="AB247" s="174">
        <v>7010.5</v>
      </c>
      <c r="AC247" s="174">
        <v>6977</v>
      </c>
      <c r="AD247" s="199">
        <v>40550.645833333336</v>
      </c>
      <c r="AE247" s="199">
        <v>40550.666666666664</v>
      </c>
      <c r="AF247" s="174" t="s">
        <v>205</v>
      </c>
      <c r="AG247" s="174" t="s">
        <v>206</v>
      </c>
      <c r="AH247" s="174">
        <v>-862.5</v>
      </c>
      <c r="AI247" s="174">
        <v>-5362.9181160180224</v>
      </c>
      <c r="AJ247" s="174">
        <v>25</v>
      </c>
      <c r="AK247" s="174">
        <v>837.5</v>
      </c>
      <c r="AL247" s="174">
        <v>300</v>
      </c>
      <c r="AM247" s="174">
        <v>1162.5</v>
      </c>
      <c r="AN247" s="174">
        <v>3</v>
      </c>
      <c r="AP247" s="199">
        <v>37390</v>
      </c>
      <c r="AQ247" s="174">
        <v>-712.5</v>
      </c>
      <c r="AS247" s="238">
        <v>37917</v>
      </c>
      <c r="AT247" s="116">
        <v>-1212.5</v>
      </c>
    </row>
    <row r="248" spans="2:46" x14ac:dyDescent="0.25">
      <c r="B248" s="174">
        <v>145</v>
      </c>
      <c r="C248" s="174" t="s">
        <v>155</v>
      </c>
      <c r="D248" s="174" t="s">
        <v>201</v>
      </c>
      <c r="E248" s="174" t="s">
        <v>202</v>
      </c>
      <c r="F248" s="174" t="s">
        <v>31</v>
      </c>
      <c r="G248" s="174">
        <v>1</v>
      </c>
      <c r="H248" s="174">
        <v>5067</v>
      </c>
      <c r="I248" s="174">
        <v>5041.5</v>
      </c>
      <c r="J248" s="199">
        <v>37391.479166666664</v>
      </c>
      <c r="K248" s="199">
        <v>37391.635416666664</v>
      </c>
      <c r="L248" s="174" t="s">
        <v>205</v>
      </c>
      <c r="M248" s="174" t="s">
        <v>206</v>
      </c>
      <c r="N248" s="174">
        <v>-662.5</v>
      </c>
      <c r="O248" s="174">
        <v>18359.330473595128</v>
      </c>
      <c r="P248" s="174">
        <v>25</v>
      </c>
      <c r="Q248" s="174">
        <v>637.5</v>
      </c>
      <c r="R248" s="174">
        <v>662.5</v>
      </c>
      <c r="S248" s="174">
        <v>1325</v>
      </c>
      <c r="T248" s="174">
        <v>16</v>
      </c>
      <c r="V248" s="174">
        <v>145</v>
      </c>
      <c r="W248" s="174" t="s">
        <v>155</v>
      </c>
      <c r="X248" s="174" t="s">
        <v>201</v>
      </c>
      <c r="Y248" s="174" t="s">
        <v>202</v>
      </c>
      <c r="Z248" s="174" t="s">
        <v>32</v>
      </c>
      <c r="AA248" s="174">
        <v>1</v>
      </c>
      <c r="AB248" s="174">
        <v>6976.5</v>
      </c>
      <c r="AC248" s="174">
        <v>6997.5</v>
      </c>
      <c r="AD248" s="199">
        <v>40550.677083333336</v>
      </c>
      <c r="AE248" s="199">
        <v>40550.6875</v>
      </c>
      <c r="AF248" s="174" t="s">
        <v>203</v>
      </c>
      <c r="AG248" s="174" t="s">
        <v>204</v>
      </c>
      <c r="AH248" s="174">
        <v>-550</v>
      </c>
      <c r="AI248" s="174">
        <v>-5912.9181160180224</v>
      </c>
      <c r="AJ248" s="174">
        <v>25</v>
      </c>
      <c r="AK248" s="174">
        <v>537.5</v>
      </c>
      <c r="AL248" s="174">
        <v>125</v>
      </c>
      <c r="AM248" s="174">
        <v>675</v>
      </c>
      <c r="AN248" s="174">
        <v>2</v>
      </c>
      <c r="AP248" s="199">
        <v>37391</v>
      </c>
      <c r="AQ248" s="174">
        <v>-662.5</v>
      </c>
      <c r="AS248" s="238">
        <v>37918</v>
      </c>
      <c r="AT248" s="116">
        <v>-275</v>
      </c>
    </row>
    <row r="249" spans="2:46" x14ac:dyDescent="0.25">
      <c r="B249" s="174">
        <v>146</v>
      </c>
      <c r="C249" s="174" t="s">
        <v>155</v>
      </c>
      <c r="D249" s="174" t="s">
        <v>201</v>
      </c>
      <c r="E249" s="174" t="s">
        <v>202</v>
      </c>
      <c r="F249" s="174" t="s">
        <v>32</v>
      </c>
      <c r="G249" s="174">
        <v>1</v>
      </c>
      <c r="H249" s="174">
        <v>4985.5</v>
      </c>
      <c r="I249" s="174">
        <v>5011.5</v>
      </c>
      <c r="J249" s="199">
        <v>37397.46875</v>
      </c>
      <c r="K249" s="199">
        <v>37397.510416666664</v>
      </c>
      <c r="L249" s="174" t="s">
        <v>203</v>
      </c>
      <c r="M249" s="174" t="s">
        <v>206</v>
      </c>
      <c r="N249" s="174">
        <v>-675</v>
      </c>
      <c r="O249" s="174">
        <v>17684.330473595128</v>
      </c>
      <c r="P249" s="174">
        <v>25</v>
      </c>
      <c r="Q249" s="174">
        <v>650</v>
      </c>
      <c r="R249" s="174">
        <v>200</v>
      </c>
      <c r="S249" s="174">
        <v>875</v>
      </c>
      <c r="T249" s="174">
        <v>5</v>
      </c>
      <c r="V249" s="174">
        <v>146</v>
      </c>
      <c r="W249" s="174" t="s">
        <v>155</v>
      </c>
      <c r="X249" s="174" t="s">
        <v>201</v>
      </c>
      <c r="Y249" s="174" t="s">
        <v>202</v>
      </c>
      <c r="Z249" s="174" t="s">
        <v>31</v>
      </c>
      <c r="AA249" s="174">
        <v>1</v>
      </c>
      <c r="AB249" s="174">
        <v>7001</v>
      </c>
      <c r="AC249" s="174">
        <v>6985.5</v>
      </c>
      <c r="AD249" s="199">
        <v>40550.697916666664</v>
      </c>
      <c r="AE249" s="199">
        <v>40550.708333333336</v>
      </c>
      <c r="AF249" s="174" t="s">
        <v>205</v>
      </c>
      <c r="AG249" s="174" t="s">
        <v>208</v>
      </c>
      <c r="AH249" s="174">
        <v>-412.5</v>
      </c>
      <c r="AI249" s="174">
        <v>-6325.4181160180224</v>
      </c>
      <c r="AJ249" s="174">
        <v>25</v>
      </c>
      <c r="AK249" s="174">
        <v>462.5</v>
      </c>
      <c r="AL249" s="174">
        <v>150</v>
      </c>
      <c r="AM249" s="174">
        <v>562.5</v>
      </c>
      <c r="AN249" s="174">
        <v>2</v>
      </c>
      <c r="AP249" s="199">
        <v>37397</v>
      </c>
      <c r="AQ249" s="174">
        <v>-675</v>
      </c>
      <c r="AS249" s="238">
        <v>37921</v>
      </c>
      <c r="AT249" s="116">
        <v>2937.5</v>
      </c>
    </row>
    <row r="250" spans="2:46" x14ac:dyDescent="0.25">
      <c r="B250" s="174">
        <v>147</v>
      </c>
      <c r="C250" s="174" t="s">
        <v>155</v>
      </c>
      <c r="D250" s="174" t="s">
        <v>201</v>
      </c>
      <c r="E250" s="174" t="s">
        <v>202</v>
      </c>
      <c r="F250" s="174" t="s">
        <v>31</v>
      </c>
      <c r="G250" s="174">
        <v>1</v>
      </c>
      <c r="H250" s="174">
        <v>5044.5</v>
      </c>
      <c r="I250" s="174">
        <v>5039</v>
      </c>
      <c r="J250" s="199">
        <v>37397.59375</v>
      </c>
      <c r="K250" s="199">
        <v>37397.708333333336</v>
      </c>
      <c r="L250" s="174" t="s">
        <v>205</v>
      </c>
      <c r="M250" s="174" t="s">
        <v>207</v>
      </c>
      <c r="N250" s="174">
        <v>-162.5</v>
      </c>
      <c r="O250" s="174">
        <v>17521.830473595128</v>
      </c>
      <c r="P250" s="174">
        <v>25</v>
      </c>
      <c r="Q250" s="174">
        <v>137.5</v>
      </c>
      <c r="R250" s="174">
        <v>775</v>
      </c>
      <c r="S250" s="174">
        <v>937.5</v>
      </c>
      <c r="T250" s="174">
        <v>12</v>
      </c>
      <c r="V250" s="174">
        <v>147</v>
      </c>
      <c r="W250" s="174" t="s">
        <v>155</v>
      </c>
      <c r="X250" s="174" t="s">
        <v>201</v>
      </c>
      <c r="Y250" s="174" t="s">
        <v>202</v>
      </c>
      <c r="Z250" s="174" t="s">
        <v>32</v>
      </c>
      <c r="AA250" s="174">
        <v>1</v>
      </c>
      <c r="AB250" s="174">
        <v>6985.5</v>
      </c>
      <c r="AC250" s="174">
        <v>6910</v>
      </c>
      <c r="AD250" s="199">
        <v>40550.708333333336</v>
      </c>
      <c r="AE250" s="199">
        <v>40554.53125</v>
      </c>
      <c r="AF250" s="174" t="s">
        <v>203</v>
      </c>
      <c r="AG250" s="174" t="s">
        <v>204</v>
      </c>
      <c r="AH250" s="174">
        <v>1862.5</v>
      </c>
      <c r="AI250" s="174">
        <v>-4462.9181160180224</v>
      </c>
      <c r="AJ250" s="174">
        <v>25</v>
      </c>
      <c r="AK250" s="174">
        <v>0</v>
      </c>
      <c r="AL250" s="174">
        <v>3575</v>
      </c>
      <c r="AM250" s="174">
        <v>1712.5</v>
      </c>
      <c r="AN250" s="174">
        <v>72</v>
      </c>
      <c r="AP250" s="199">
        <v>37397</v>
      </c>
      <c r="AQ250" s="174">
        <v>-162.5</v>
      </c>
      <c r="AS250" s="238">
        <v>37942</v>
      </c>
      <c r="AT250" s="116">
        <v>-587.5</v>
      </c>
    </row>
    <row r="251" spans="2:46" x14ac:dyDescent="0.25">
      <c r="B251" s="174">
        <v>148</v>
      </c>
      <c r="C251" s="174" t="s">
        <v>155</v>
      </c>
      <c r="D251" s="174" t="s">
        <v>201</v>
      </c>
      <c r="E251" s="174" t="s">
        <v>202</v>
      </c>
      <c r="F251" s="174" t="s">
        <v>32</v>
      </c>
      <c r="G251" s="174">
        <v>1</v>
      </c>
      <c r="H251" s="174">
        <v>5022</v>
      </c>
      <c r="I251" s="174">
        <v>4950</v>
      </c>
      <c r="J251" s="199">
        <v>37397.71875</v>
      </c>
      <c r="K251" s="199">
        <v>37399.635416666664</v>
      </c>
      <c r="L251" s="174" t="s">
        <v>203</v>
      </c>
      <c r="M251" s="174" t="s">
        <v>204</v>
      </c>
      <c r="N251" s="174">
        <v>1775</v>
      </c>
      <c r="O251" s="174">
        <v>19296.830473595128</v>
      </c>
      <c r="P251" s="174">
        <v>25</v>
      </c>
      <c r="Q251" s="174">
        <v>75</v>
      </c>
      <c r="R251" s="174">
        <v>3612.5</v>
      </c>
      <c r="S251" s="174">
        <v>1837.5</v>
      </c>
      <c r="T251" s="174">
        <v>81</v>
      </c>
      <c r="V251" s="174">
        <v>148</v>
      </c>
      <c r="W251" s="174" t="s">
        <v>155</v>
      </c>
      <c r="X251" s="174" t="s">
        <v>201</v>
      </c>
      <c r="Y251" s="174" t="s">
        <v>202</v>
      </c>
      <c r="Z251" s="174" t="s">
        <v>31</v>
      </c>
      <c r="AA251" s="174">
        <v>1</v>
      </c>
      <c r="AB251" s="174">
        <v>7037</v>
      </c>
      <c r="AC251" s="174">
        <v>7051</v>
      </c>
      <c r="AD251" s="199">
        <v>40555.53125</v>
      </c>
      <c r="AE251" s="199">
        <v>40557.479166666664</v>
      </c>
      <c r="AF251" s="174" t="s">
        <v>205</v>
      </c>
      <c r="AG251" s="174" t="s">
        <v>207</v>
      </c>
      <c r="AH251" s="174">
        <v>325</v>
      </c>
      <c r="AI251" s="174">
        <v>-4137.9181160180224</v>
      </c>
      <c r="AJ251" s="174">
        <v>25</v>
      </c>
      <c r="AK251" s="174">
        <v>87.5</v>
      </c>
      <c r="AL251" s="174">
        <v>1425</v>
      </c>
      <c r="AM251" s="174">
        <v>1100</v>
      </c>
      <c r="AN251" s="174">
        <v>84</v>
      </c>
      <c r="AP251" s="199">
        <v>37397</v>
      </c>
      <c r="AQ251" s="174">
        <v>1775</v>
      </c>
      <c r="AS251" s="238">
        <v>37943</v>
      </c>
      <c r="AT251" s="116">
        <v>550</v>
      </c>
    </row>
    <row r="252" spans="2:46" x14ac:dyDescent="0.25">
      <c r="B252" s="174">
        <v>149</v>
      </c>
      <c r="C252" s="174" t="s">
        <v>155</v>
      </c>
      <c r="D252" s="174" t="s">
        <v>201</v>
      </c>
      <c r="E252" s="174" t="s">
        <v>202</v>
      </c>
      <c r="F252" s="174" t="s">
        <v>31</v>
      </c>
      <c r="G252" s="174">
        <v>1</v>
      </c>
      <c r="H252" s="174">
        <v>5025.5</v>
      </c>
      <c r="I252" s="174">
        <v>5005.5673288483367</v>
      </c>
      <c r="J252" s="199">
        <v>37404.447916666664</v>
      </c>
      <c r="K252" s="199">
        <v>37404.46875</v>
      </c>
      <c r="L252" s="174" t="s">
        <v>205</v>
      </c>
      <c r="M252" s="174" t="s">
        <v>206</v>
      </c>
      <c r="N252" s="174">
        <v>-523.31677879158178</v>
      </c>
      <c r="O252" s="174">
        <v>18773.513694803547</v>
      </c>
      <c r="P252" s="174">
        <v>25</v>
      </c>
      <c r="Q252" s="174">
        <v>498.31677879158178</v>
      </c>
      <c r="R252" s="174">
        <v>37.5</v>
      </c>
      <c r="S252" s="174">
        <v>560.81677879158178</v>
      </c>
      <c r="T252" s="174">
        <v>3</v>
      </c>
      <c r="V252" s="174">
        <v>149</v>
      </c>
      <c r="W252" s="174" t="s">
        <v>155</v>
      </c>
      <c r="X252" s="174" t="s">
        <v>201</v>
      </c>
      <c r="Y252" s="174" t="s">
        <v>202</v>
      </c>
      <c r="Z252" s="174" t="s">
        <v>32</v>
      </c>
      <c r="AA252" s="174">
        <v>1</v>
      </c>
      <c r="AB252" s="174">
        <v>7043.5</v>
      </c>
      <c r="AC252" s="174">
        <v>7048</v>
      </c>
      <c r="AD252" s="199">
        <v>40564.40625</v>
      </c>
      <c r="AE252" s="199">
        <v>40564.416666666664</v>
      </c>
      <c r="AF252" s="174" t="s">
        <v>203</v>
      </c>
      <c r="AG252" s="174" t="s">
        <v>204</v>
      </c>
      <c r="AH252" s="174">
        <v>-137.5</v>
      </c>
      <c r="AI252" s="174">
        <v>-4275.4181160180224</v>
      </c>
      <c r="AJ252" s="174">
        <v>25</v>
      </c>
      <c r="AK252" s="174">
        <v>187.5</v>
      </c>
      <c r="AL252" s="174">
        <v>137.5</v>
      </c>
      <c r="AM252" s="174">
        <v>275</v>
      </c>
      <c r="AN252" s="174">
        <v>2</v>
      </c>
      <c r="AP252" s="199">
        <v>37404</v>
      </c>
      <c r="AQ252" s="174">
        <v>-523.31677879158178</v>
      </c>
      <c r="AS252" s="238">
        <v>37950</v>
      </c>
      <c r="AT252" s="116">
        <v>-886.31520286877503</v>
      </c>
    </row>
    <row r="253" spans="2:46" x14ac:dyDescent="0.25">
      <c r="B253" s="174">
        <v>150</v>
      </c>
      <c r="C253" s="174" t="s">
        <v>155</v>
      </c>
      <c r="D253" s="174" t="s">
        <v>201</v>
      </c>
      <c r="E253" s="174" t="s">
        <v>202</v>
      </c>
      <c r="F253" s="174" t="s">
        <v>31</v>
      </c>
      <c r="G253" s="174">
        <v>1</v>
      </c>
      <c r="H253" s="174">
        <v>5008</v>
      </c>
      <c r="I253" s="174">
        <v>4991</v>
      </c>
      <c r="J253" s="199">
        <v>37404.489583333336</v>
      </c>
      <c r="K253" s="199">
        <v>37404.53125</v>
      </c>
      <c r="L253" s="174" t="s">
        <v>205</v>
      </c>
      <c r="M253" s="174" t="s">
        <v>207</v>
      </c>
      <c r="N253" s="174">
        <v>-450</v>
      </c>
      <c r="O253" s="174">
        <v>18323.513694803547</v>
      </c>
      <c r="P253" s="174">
        <v>25</v>
      </c>
      <c r="Q253" s="174">
        <v>500</v>
      </c>
      <c r="R253" s="174">
        <v>150</v>
      </c>
      <c r="S253" s="174">
        <v>600</v>
      </c>
      <c r="T253" s="174">
        <v>5</v>
      </c>
      <c r="V253" s="174">
        <v>150</v>
      </c>
      <c r="W253" s="174" t="s">
        <v>155</v>
      </c>
      <c r="X253" s="174" t="s">
        <v>201</v>
      </c>
      <c r="Y253" s="174" t="s">
        <v>202</v>
      </c>
      <c r="Z253" s="174" t="s">
        <v>32</v>
      </c>
      <c r="AA253" s="174">
        <v>1</v>
      </c>
      <c r="AB253" s="174">
        <v>7043</v>
      </c>
      <c r="AC253" s="174">
        <v>7054</v>
      </c>
      <c r="AD253" s="199">
        <v>40564.427083333336</v>
      </c>
      <c r="AE253" s="199">
        <v>40564.4375</v>
      </c>
      <c r="AF253" s="174" t="s">
        <v>203</v>
      </c>
      <c r="AG253" s="174" t="s">
        <v>204</v>
      </c>
      <c r="AH253" s="174">
        <v>-300</v>
      </c>
      <c r="AI253" s="174">
        <v>-4575.4181160180224</v>
      </c>
      <c r="AJ253" s="174">
        <v>25</v>
      </c>
      <c r="AK253" s="174">
        <v>512.5</v>
      </c>
      <c r="AL253" s="174">
        <v>250</v>
      </c>
      <c r="AM253" s="174">
        <v>550</v>
      </c>
      <c r="AN253" s="174">
        <v>2</v>
      </c>
      <c r="AP253" s="199">
        <v>37404</v>
      </c>
      <c r="AQ253" s="174">
        <v>-450</v>
      </c>
      <c r="AS253" s="238">
        <v>37951</v>
      </c>
      <c r="AT253" s="116">
        <v>75</v>
      </c>
    </row>
    <row r="254" spans="2:46" x14ac:dyDescent="0.25">
      <c r="B254" s="174">
        <v>151</v>
      </c>
      <c r="C254" s="174" t="s">
        <v>155</v>
      </c>
      <c r="D254" s="174" t="s">
        <v>201</v>
      </c>
      <c r="E254" s="174" t="s">
        <v>202</v>
      </c>
      <c r="F254" s="174" t="s">
        <v>32</v>
      </c>
      <c r="G254" s="174">
        <v>1</v>
      </c>
      <c r="H254" s="174">
        <v>4967</v>
      </c>
      <c r="I254" s="174">
        <v>4977</v>
      </c>
      <c r="J254" s="199">
        <v>37404.572916666664</v>
      </c>
      <c r="K254" s="199">
        <v>37404.583333333336</v>
      </c>
      <c r="L254" s="174" t="s">
        <v>203</v>
      </c>
      <c r="M254" s="174" t="s">
        <v>204</v>
      </c>
      <c r="N254" s="174">
        <v>-275</v>
      </c>
      <c r="O254" s="174">
        <v>18048.513694803547</v>
      </c>
      <c r="P254" s="174">
        <v>25</v>
      </c>
      <c r="Q254" s="174">
        <v>250</v>
      </c>
      <c r="R254" s="174">
        <v>25</v>
      </c>
      <c r="S254" s="174">
        <v>300</v>
      </c>
      <c r="T254" s="174">
        <v>2</v>
      </c>
      <c r="V254" s="174">
        <v>151</v>
      </c>
      <c r="W254" s="174" t="s">
        <v>155</v>
      </c>
      <c r="X254" s="174" t="s">
        <v>201</v>
      </c>
      <c r="Y254" s="174" t="s">
        <v>202</v>
      </c>
      <c r="Z254" s="174" t="s">
        <v>31</v>
      </c>
      <c r="AA254" s="174">
        <v>1</v>
      </c>
      <c r="AB254" s="174">
        <v>7074</v>
      </c>
      <c r="AC254" s="174">
        <v>7065.5</v>
      </c>
      <c r="AD254" s="199">
        <v>40564.5</v>
      </c>
      <c r="AE254" s="199">
        <v>40564.53125</v>
      </c>
      <c r="AF254" s="174" t="s">
        <v>205</v>
      </c>
      <c r="AG254" s="174" t="s">
        <v>207</v>
      </c>
      <c r="AH254" s="174">
        <v>-237.5</v>
      </c>
      <c r="AI254" s="174">
        <v>-4812.9181160180224</v>
      </c>
      <c r="AJ254" s="174">
        <v>25</v>
      </c>
      <c r="AK254" s="174">
        <v>262.5</v>
      </c>
      <c r="AL254" s="174">
        <v>150</v>
      </c>
      <c r="AM254" s="174">
        <v>387.5</v>
      </c>
      <c r="AN254" s="174">
        <v>4</v>
      </c>
      <c r="AP254" s="199">
        <v>37404</v>
      </c>
      <c r="AQ254" s="174">
        <v>-275</v>
      </c>
      <c r="AS254" s="238">
        <v>37952</v>
      </c>
      <c r="AT254" s="116">
        <v>-362.5</v>
      </c>
    </row>
    <row r="255" spans="2:46" x14ac:dyDescent="0.25">
      <c r="B255" s="174">
        <v>152</v>
      </c>
      <c r="C255" s="174" t="s">
        <v>155</v>
      </c>
      <c r="D255" s="174" t="s">
        <v>201</v>
      </c>
      <c r="E255" s="174" t="s">
        <v>202</v>
      </c>
      <c r="F255" s="174" t="s">
        <v>32</v>
      </c>
      <c r="G255" s="174">
        <v>1</v>
      </c>
      <c r="H255" s="174">
        <v>4970.5</v>
      </c>
      <c r="I255" s="174">
        <v>4974.5</v>
      </c>
      <c r="J255" s="199">
        <v>37404.635416666664</v>
      </c>
      <c r="K255" s="199">
        <v>37404.645833333336</v>
      </c>
      <c r="L255" s="174" t="s">
        <v>203</v>
      </c>
      <c r="M255" s="174" t="s">
        <v>204</v>
      </c>
      <c r="N255" s="174">
        <v>-125</v>
      </c>
      <c r="O255" s="174">
        <v>17923.513694803547</v>
      </c>
      <c r="P255" s="174">
        <v>25</v>
      </c>
      <c r="Q255" s="174">
        <v>150</v>
      </c>
      <c r="R255" s="174">
        <v>50</v>
      </c>
      <c r="S255" s="174">
        <v>175</v>
      </c>
      <c r="T255" s="174">
        <v>2</v>
      </c>
      <c r="V255" s="174">
        <v>152</v>
      </c>
      <c r="W255" s="174" t="s">
        <v>155</v>
      </c>
      <c r="X255" s="174" t="s">
        <v>201</v>
      </c>
      <c r="Y255" s="174" t="s">
        <v>202</v>
      </c>
      <c r="Z255" s="174" t="s">
        <v>31</v>
      </c>
      <c r="AA255" s="174">
        <v>1</v>
      </c>
      <c r="AB255" s="174">
        <v>7083.5</v>
      </c>
      <c r="AC255" s="174">
        <v>7075</v>
      </c>
      <c r="AD255" s="199">
        <v>40564.541666666664</v>
      </c>
      <c r="AE255" s="199">
        <v>40564.71875</v>
      </c>
      <c r="AF255" s="174" t="s">
        <v>205</v>
      </c>
      <c r="AG255" s="174" t="s">
        <v>207</v>
      </c>
      <c r="AH255" s="174">
        <v>-237.5</v>
      </c>
      <c r="AI255" s="174">
        <v>-5050.4181160180224</v>
      </c>
      <c r="AJ255" s="174">
        <v>25</v>
      </c>
      <c r="AK255" s="174">
        <v>450</v>
      </c>
      <c r="AL255" s="174">
        <v>1200</v>
      </c>
      <c r="AM255" s="174">
        <v>1437.5</v>
      </c>
      <c r="AN255" s="174">
        <v>18</v>
      </c>
      <c r="AP255" s="199">
        <v>37404</v>
      </c>
      <c r="AQ255" s="174">
        <v>-125</v>
      </c>
      <c r="AS255" s="238">
        <v>37953</v>
      </c>
      <c r="AT255" s="116">
        <v>1287.5</v>
      </c>
    </row>
    <row r="256" spans="2:46" x14ac:dyDescent="0.25">
      <c r="B256" s="174">
        <v>153</v>
      </c>
      <c r="C256" s="174" t="s">
        <v>155</v>
      </c>
      <c r="D256" s="174" t="s">
        <v>201</v>
      </c>
      <c r="E256" s="174" t="s">
        <v>202</v>
      </c>
      <c r="F256" s="174" t="s">
        <v>32</v>
      </c>
      <c r="G256" s="174">
        <v>1</v>
      </c>
      <c r="H256" s="174">
        <v>4970</v>
      </c>
      <c r="I256" s="174">
        <v>4834</v>
      </c>
      <c r="J256" s="199">
        <v>37404.677083333336</v>
      </c>
      <c r="K256" s="199">
        <v>37407.489583333336</v>
      </c>
      <c r="L256" s="174" t="s">
        <v>203</v>
      </c>
      <c r="M256" s="174" t="s">
        <v>204</v>
      </c>
      <c r="N256" s="174">
        <v>3375</v>
      </c>
      <c r="O256" s="174">
        <v>21298.513694803547</v>
      </c>
      <c r="P256" s="174">
        <v>25</v>
      </c>
      <c r="Q256" s="174">
        <v>275</v>
      </c>
      <c r="R256" s="174">
        <v>5475</v>
      </c>
      <c r="S256" s="174">
        <v>2100</v>
      </c>
      <c r="T256" s="174">
        <v>115</v>
      </c>
      <c r="V256" s="174">
        <v>153</v>
      </c>
      <c r="W256" s="174" t="s">
        <v>155</v>
      </c>
      <c r="X256" s="174" t="s">
        <v>201</v>
      </c>
      <c r="Y256" s="174" t="s">
        <v>202</v>
      </c>
      <c r="Z256" s="174" t="s">
        <v>32</v>
      </c>
      <c r="AA256" s="174">
        <v>1</v>
      </c>
      <c r="AB256" s="174">
        <v>7038.5</v>
      </c>
      <c r="AC256" s="174">
        <v>7059.5</v>
      </c>
      <c r="AD256" s="199">
        <v>40567.427083333336</v>
      </c>
      <c r="AE256" s="199">
        <v>40567.708333333336</v>
      </c>
      <c r="AF256" s="174" t="s">
        <v>203</v>
      </c>
      <c r="AG256" s="174" t="s">
        <v>208</v>
      </c>
      <c r="AH256" s="174">
        <v>-550</v>
      </c>
      <c r="AI256" s="174">
        <v>-5600.4181160180224</v>
      </c>
      <c r="AJ256" s="174">
        <v>25</v>
      </c>
      <c r="AK256" s="174">
        <v>525</v>
      </c>
      <c r="AL256" s="174">
        <v>700</v>
      </c>
      <c r="AM256" s="174">
        <v>1250</v>
      </c>
      <c r="AN256" s="174">
        <v>28</v>
      </c>
      <c r="AP256" s="199">
        <v>37404</v>
      </c>
      <c r="AQ256" s="174">
        <v>3375</v>
      </c>
      <c r="AS256" s="238">
        <v>37966</v>
      </c>
      <c r="AT256" s="116">
        <v>337.5</v>
      </c>
    </row>
    <row r="257" spans="2:46" x14ac:dyDescent="0.25">
      <c r="B257" s="174">
        <v>154</v>
      </c>
      <c r="C257" s="174" t="s">
        <v>155</v>
      </c>
      <c r="D257" s="174" t="s">
        <v>201</v>
      </c>
      <c r="E257" s="174" t="s">
        <v>202</v>
      </c>
      <c r="F257" s="174" t="s">
        <v>31</v>
      </c>
      <c r="G257" s="174">
        <v>1</v>
      </c>
      <c r="H257" s="174">
        <v>4405.5</v>
      </c>
      <c r="I257" s="174">
        <v>4378</v>
      </c>
      <c r="J257" s="199">
        <v>37438.46875</v>
      </c>
      <c r="K257" s="199">
        <v>37438.770833333336</v>
      </c>
      <c r="L257" s="174" t="s">
        <v>205</v>
      </c>
      <c r="M257" s="174" t="s">
        <v>207</v>
      </c>
      <c r="N257" s="174">
        <v>-712.5</v>
      </c>
      <c r="O257" s="174">
        <v>20586.013694803547</v>
      </c>
      <c r="P257" s="174">
        <v>25</v>
      </c>
      <c r="Q257" s="174">
        <v>987.5</v>
      </c>
      <c r="R257" s="174">
        <v>1862.5</v>
      </c>
      <c r="S257" s="174">
        <v>2575</v>
      </c>
      <c r="T257" s="174">
        <v>30</v>
      </c>
      <c r="V257" s="174">
        <v>154</v>
      </c>
      <c r="W257" s="174" t="s">
        <v>155</v>
      </c>
      <c r="X257" s="174" t="s">
        <v>201</v>
      </c>
      <c r="Y257" s="174" t="s">
        <v>202</v>
      </c>
      <c r="Z257" s="174" t="s">
        <v>31</v>
      </c>
      <c r="AA257" s="174">
        <v>1</v>
      </c>
      <c r="AB257" s="174">
        <v>7059.5</v>
      </c>
      <c r="AC257" s="174">
        <v>7077</v>
      </c>
      <c r="AD257" s="199">
        <v>40567.708333333336</v>
      </c>
      <c r="AE257" s="199">
        <v>40568.6875</v>
      </c>
      <c r="AF257" s="174" t="s">
        <v>205</v>
      </c>
      <c r="AG257" s="174" t="s">
        <v>207</v>
      </c>
      <c r="AH257" s="174">
        <v>412.5</v>
      </c>
      <c r="AI257" s="174">
        <v>-5187.9181160180224</v>
      </c>
      <c r="AJ257" s="174">
        <v>25</v>
      </c>
      <c r="AK257" s="174">
        <v>200</v>
      </c>
      <c r="AL257" s="174">
        <v>1350</v>
      </c>
      <c r="AM257" s="174">
        <v>937.5</v>
      </c>
      <c r="AN257" s="174">
        <v>43</v>
      </c>
      <c r="AP257" s="199">
        <v>37438</v>
      </c>
      <c r="AQ257" s="174">
        <v>-712.5</v>
      </c>
      <c r="AS257" s="238">
        <v>37972</v>
      </c>
      <c r="AT257" s="116">
        <v>-237.5</v>
      </c>
    </row>
    <row r="258" spans="2:46" x14ac:dyDescent="0.25">
      <c r="B258" s="174">
        <v>155</v>
      </c>
      <c r="C258" s="174" t="s">
        <v>155</v>
      </c>
      <c r="D258" s="174" t="s">
        <v>201</v>
      </c>
      <c r="E258" s="174" t="s">
        <v>202</v>
      </c>
      <c r="F258" s="174" t="s">
        <v>32</v>
      </c>
      <c r="G258" s="174">
        <v>1</v>
      </c>
      <c r="H258" s="174">
        <v>4245</v>
      </c>
      <c r="I258" s="174">
        <v>4252</v>
      </c>
      <c r="J258" s="199">
        <v>37439.729166666664</v>
      </c>
      <c r="K258" s="199">
        <v>37441.395833333336</v>
      </c>
      <c r="L258" s="174" t="s">
        <v>203</v>
      </c>
      <c r="M258" s="174" t="s">
        <v>204</v>
      </c>
      <c r="N258" s="174">
        <v>-200</v>
      </c>
      <c r="O258" s="174">
        <v>20386.013694803547</v>
      </c>
      <c r="P258" s="174">
        <v>25</v>
      </c>
      <c r="Q258" s="174">
        <v>975</v>
      </c>
      <c r="R258" s="174">
        <v>2750</v>
      </c>
      <c r="S258" s="174">
        <v>2950</v>
      </c>
      <c r="T258" s="174">
        <v>57</v>
      </c>
      <c r="V258" s="174">
        <v>155</v>
      </c>
      <c r="W258" s="174" t="s">
        <v>155</v>
      </c>
      <c r="X258" s="174" t="s">
        <v>201</v>
      </c>
      <c r="Y258" s="174" t="s">
        <v>202</v>
      </c>
      <c r="Z258" s="174" t="s">
        <v>31</v>
      </c>
      <c r="AA258" s="174">
        <v>1</v>
      </c>
      <c r="AB258" s="174">
        <v>7080</v>
      </c>
      <c r="AC258" s="174">
        <v>7078</v>
      </c>
      <c r="AD258" s="199">
        <v>40568.78125</v>
      </c>
      <c r="AE258" s="199">
        <v>40568.8125</v>
      </c>
      <c r="AF258" s="174" t="s">
        <v>205</v>
      </c>
      <c r="AG258" s="174" t="s">
        <v>207</v>
      </c>
      <c r="AH258" s="174">
        <v>-75</v>
      </c>
      <c r="AI258" s="174">
        <v>-5262.9181160180224</v>
      </c>
      <c r="AJ258" s="174">
        <v>25</v>
      </c>
      <c r="AK258" s="174">
        <v>125</v>
      </c>
      <c r="AL258" s="174">
        <v>75</v>
      </c>
      <c r="AM258" s="174">
        <v>150</v>
      </c>
      <c r="AN258" s="174">
        <v>4</v>
      </c>
      <c r="AP258" s="199">
        <v>37439</v>
      </c>
      <c r="AQ258" s="174">
        <v>-200</v>
      </c>
      <c r="AS258" s="238">
        <v>37973</v>
      </c>
      <c r="AT258" s="116">
        <v>950</v>
      </c>
    </row>
    <row r="259" spans="2:46" x14ac:dyDescent="0.25">
      <c r="B259" s="174">
        <v>156</v>
      </c>
      <c r="C259" s="174" t="s">
        <v>155</v>
      </c>
      <c r="D259" s="174" t="s">
        <v>201</v>
      </c>
      <c r="E259" s="174" t="s">
        <v>202</v>
      </c>
      <c r="F259" s="174" t="s">
        <v>31</v>
      </c>
      <c r="G259" s="174">
        <v>1</v>
      </c>
      <c r="H259" s="174">
        <v>4412</v>
      </c>
      <c r="I259" s="174">
        <v>4442.5</v>
      </c>
      <c r="J259" s="199">
        <v>37442.510416666664</v>
      </c>
      <c r="K259" s="199">
        <v>37446.489583333336</v>
      </c>
      <c r="L259" s="174" t="s">
        <v>205</v>
      </c>
      <c r="M259" s="174" t="s">
        <v>207</v>
      </c>
      <c r="N259" s="174">
        <v>737.5</v>
      </c>
      <c r="O259" s="174">
        <v>21123.513694803547</v>
      </c>
      <c r="P259" s="174">
        <v>25</v>
      </c>
      <c r="Q259" s="174">
        <v>700</v>
      </c>
      <c r="R259" s="174">
        <v>2550</v>
      </c>
      <c r="S259" s="174">
        <v>1812.5</v>
      </c>
      <c r="T259" s="174">
        <v>87</v>
      </c>
      <c r="V259" s="174">
        <v>156</v>
      </c>
      <c r="W259" s="174" t="s">
        <v>155</v>
      </c>
      <c r="X259" s="174" t="s">
        <v>201</v>
      </c>
      <c r="Y259" s="174" t="s">
        <v>202</v>
      </c>
      <c r="Z259" s="174" t="s">
        <v>31</v>
      </c>
      <c r="AA259" s="174">
        <v>1</v>
      </c>
      <c r="AB259" s="174">
        <v>7101</v>
      </c>
      <c r="AC259" s="174">
        <v>7155</v>
      </c>
      <c r="AD259" s="199">
        <v>40569.395833333336</v>
      </c>
      <c r="AE259" s="199">
        <v>40571.6875</v>
      </c>
      <c r="AF259" s="174" t="s">
        <v>205</v>
      </c>
      <c r="AG259" s="174" t="s">
        <v>207</v>
      </c>
      <c r="AH259" s="174">
        <v>1325</v>
      </c>
      <c r="AI259" s="174">
        <v>-3937.9181160180224</v>
      </c>
      <c r="AJ259" s="174">
        <v>25</v>
      </c>
      <c r="AK259" s="174">
        <v>50</v>
      </c>
      <c r="AL259" s="174">
        <v>2200</v>
      </c>
      <c r="AM259" s="174">
        <v>875</v>
      </c>
      <c r="AN259" s="174">
        <v>111</v>
      </c>
      <c r="AP259" s="199">
        <v>37442</v>
      </c>
      <c r="AQ259" s="174">
        <v>737.5</v>
      </c>
      <c r="AS259" s="238">
        <v>38000</v>
      </c>
      <c r="AT259" s="116">
        <v>925</v>
      </c>
    </row>
    <row r="260" spans="2:46" x14ac:dyDescent="0.25">
      <c r="B260" s="174">
        <v>157</v>
      </c>
      <c r="C260" s="174" t="s">
        <v>155</v>
      </c>
      <c r="D260" s="174" t="s">
        <v>201</v>
      </c>
      <c r="E260" s="174" t="s">
        <v>202</v>
      </c>
      <c r="F260" s="174" t="s">
        <v>32</v>
      </c>
      <c r="G260" s="174">
        <v>1</v>
      </c>
      <c r="H260" s="174">
        <v>4176</v>
      </c>
      <c r="I260" s="174">
        <v>4280</v>
      </c>
      <c r="J260" s="199">
        <v>37448.53125</v>
      </c>
      <c r="K260" s="199">
        <v>37449.385416666664</v>
      </c>
      <c r="L260" s="174" t="s">
        <v>203</v>
      </c>
      <c r="M260" s="174" t="s">
        <v>206</v>
      </c>
      <c r="N260" s="174">
        <v>-2625</v>
      </c>
      <c r="O260" s="174">
        <v>18498.513694803547</v>
      </c>
      <c r="P260" s="174">
        <v>25</v>
      </c>
      <c r="Q260" s="174">
        <v>2600</v>
      </c>
      <c r="R260" s="174">
        <v>2775</v>
      </c>
      <c r="S260" s="174">
        <v>5400</v>
      </c>
      <c r="T260" s="174">
        <v>31</v>
      </c>
      <c r="V260" s="174">
        <v>157</v>
      </c>
      <c r="W260" s="174" t="s">
        <v>155</v>
      </c>
      <c r="X260" s="174" t="s">
        <v>201</v>
      </c>
      <c r="Y260" s="174" t="s">
        <v>202</v>
      </c>
      <c r="Z260" s="174" t="s">
        <v>32</v>
      </c>
      <c r="AA260" s="174">
        <v>1</v>
      </c>
      <c r="AB260" s="174">
        <v>7083.5</v>
      </c>
      <c r="AC260" s="174">
        <v>7088</v>
      </c>
      <c r="AD260" s="199">
        <v>40574.5625</v>
      </c>
      <c r="AE260" s="199">
        <v>40574.572916666664</v>
      </c>
      <c r="AF260" s="174" t="s">
        <v>203</v>
      </c>
      <c r="AG260" s="174" t="s">
        <v>204</v>
      </c>
      <c r="AH260" s="174">
        <v>-137.5</v>
      </c>
      <c r="AI260" s="174">
        <v>-4075.4181160180224</v>
      </c>
      <c r="AJ260" s="174">
        <v>25</v>
      </c>
      <c r="AK260" s="174">
        <v>125</v>
      </c>
      <c r="AL260" s="174">
        <v>37.5</v>
      </c>
      <c r="AM260" s="174">
        <v>175</v>
      </c>
      <c r="AN260" s="174">
        <v>2</v>
      </c>
      <c r="AP260" s="199">
        <v>37448</v>
      </c>
      <c r="AQ260" s="174">
        <v>-2625</v>
      </c>
      <c r="AS260" s="238">
        <v>38015</v>
      </c>
      <c r="AT260" s="116">
        <v>-175</v>
      </c>
    </row>
    <row r="261" spans="2:46" x14ac:dyDescent="0.25">
      <c r="B261" s="174">
        <v>158</v>
      </c>
      <c r="C261" s="174" t="s">
        <v>155</v>
      </c>
      <c r="D261" s="174" t="s">
        <v>201</v>
      </c>
      <c r="E261" s="174" t="s">
        <v>202</v>
      </c>
      <c r="F261" s="174" t="s">
        <v>31</v>
      </c>
      <c r="G261" s="174">
        <v>1</v>
      </c>
      <c r="H261" s="174">
        <v>3964</v>
      </c>
      <c r="I261" s="174">
        <v>3920</v>
      </c>
      <c r="J261" s="199">
        <v>37468.53125</v>
      </c>
      <c r="K261" s="199">
        <v>37468.59375</v>
      </c>
      <c r="L261" s="174" t="s">
        <v>205</v>
      </c>
      <c r="M261" s="174" t="s">
        <v>206</v>
      </c>
      <c r="N261" s="174">
        <v>-1125</v>
      </c>
      <c r="O261" s="174">
        <v>17373.513694803547</v>
      </c>
      <c r="P261" s="174">
        <v>25</v>
      </c>
      <c r="Q261" s="174">
        <v>1100</v>
      </c>
      <c r="R261" s="174">
        <v>25</v>
      </c>
      <c r="S261" s="174">
        <v>1150</v>
      </c>
      <c r="T261" s="174">
        <v>7</v>
      </c>
      <c r="V261" s="174">
        <v>158</v>
      </c>
      <c r="W261" s="174" t="s">
        <v>155</v>
      </c>
      <c r="X261" s="174" t="s">
        <v>201</v>
      </c>
      <c r="Y261" s="174" t="s">
        <v>202</v>
      </c>
      <c r="Z261" s="174" t="s">
        <v>32</v>
      </c>
      <c r="AA261" s="174">
        <v>1</v>
      </c>
      <c r="AB261" s="174">
        <v>7085</v>
      </c>
      <c r="AC261" s="174">
        <v>7087.5</v>
      </c>
      <c r="AD261" s="199">
        <v>40574.677083333336</v>
      </c>
      <c r="AE261" s="199">
        <v>40574.6875</v>
      </c>
      <c r="AF261" s="174" t="s">
        <v>203</v>
      </c>
      <c r="AG261" s="174" t="s">
        <v>204</v>
      </c>
      <c r="AH261" s="174">
        <v>-87.5</v>
      </c>
      <c r="AI261" s="174">
        <v>-4162.9181160180224</v>
      </c>
      <c r="AJ261" s="174">
        <v>25</v>
      </c>
      <c r="AK261" s="174">
        <v>300</v>
      </c>
      <c r="AL261" s="174">
        <v>100</v>
      </c>
      <c r="AM261" s="174">
        <v>187.5</v>
      </c>
      <c r="AN261" s="174">
        <v>2</v>
      </c>
      <c r="AP261" s="199">
        <v>37468</v>
      </c>
      <c r="AQ261" s="174">
        <v>-1125</v>
      </c>
      <c r="AS261" s="238">
        <v>38016</v>
      </c>
      <c r="AT261" s="116">
        <v>212.5</v>
      </c>
    </row>
    <row r="262" spans="2:46" x14ac:dyDescent="0.25">
      <c r="B262" s="174">
        <v>159</v>
      </c>
      <c r="C262" s="174" t="s">
        <v>155</v>
      </c>
      <c r="D262" s="174" t="s">
        <v>201</v>
      </c>
      <c r="E262" s="174" t="s">
        <v>202</v>
      </c>
      <c r="F262" s="174" t="s">
        <v>32</v>
      </c>
      <c r="G262" s="174">
        <v>1</v>
      </c>
      <c r="H262" s="174">
        <v>3829.5</v>
      </c>
      <c r="I262" s="174">
        <v>3456.5</v>
      </c>
      <c r="J262" s="199">
        <v>37468.635416666664</v>
      </c>
      <c r="K262" s="199">
        <v>37474.59375</v>
      </c>
      <c r="L262" s="174" t="s">
        <v>203</v>
      </c>
      <c r="M262" s="174" t="s">
        <v>204</v>
      </c>
      <c r="N262" s="174">
        <v>9300</v>
      </c>
      <c r="O262" s="174">
        <v>26673.513694803547</v>
      </c>
      <c r="P262" s="174">
        <v>25</v>
      </c>
      <c r="Q262" s="174">
        <v>675</v>
      </c>
      <c r="R262" s="174">
        <v>14562.5</v>
      </c>
      <c r="S262" s="174">
        <v>5262.5</v>
      </c>
      <c r="T262" s="174">
        <v>173</v>
      </c>
      <c r="V262" s="174">
        <v>159</v>
      </c>
      <c r="W262" s="174" t="s">
        <v>155</v>
      </c>
      <c r="X262" s="174" t="s">
        <v>201</v>
      </c>
      <c r="Y262" s="174" t="s">
        <v>202</v>
      </c>
      <c r="Z262" s="174" t="s">
        <v>31</v>
      </c>
      <c r="AA262" s="174">
        <v>1</v>
      </c>
      <c r="AB262" s="174">
        <v>7111.5</v>
      </c>
      <c r="AC262" s="174">
        <v>7105.5</v>
      </c>
      <c r="AD262" s="199">
        <v>40574.78125</v>
      </c>
      <c r="AE262" s="199">
        <v>40574.791666666664</v>
      </c>
      <c r="AF262" s="174" t="s">
        <v>205</v>
      </c>
      <c r="AG262" s="174" t="s">
        <v>207</v>
      </c>
      <c r="AH262" s="174">
        <v>-175</v>
      </c>
      <c r="AI262" s="174">
        <v>-4337.9181160180224</v>
      </c>
      <c r="AJ262" s="174">
        <v>25</v>
      </c>
      <c r="AK262" s="174">
        <v>212.5</v>
      </c>
      <c r="AL262" s="174">
        <v>37.5</v>
      </c>
      <c r="AM262" s="174">
        <v>212.5</v>
      </c>
      <c r="AN262" s="174">
        <v>2</v>
      </c>
      <c r="AP262" s="199">
        <v>37468</v>
      </c>
      <c r="AQ262" s="174">
        <v>9300</v>
      </c>
      <c r="AS262" s="238">
        <v>38026</v>
      </c>
      <c r="AT262" s="116">
        <v>237.5</v>
      </c>
    </row>
    <row r="263" spans="2:46" x14ac:dyDescent="0.25">
      <c r="B263" s="174">
        <v>160</v>
      </c>
      <c r="C263" s="174" t="s">
        <v>155</v>
      </c>
      <c r="D263" s="174" t="s">
        <v>201</v>
      </c>
      <c r="E263" s="174" t="s">
        <v>202</v>
      </c>
      <c r="F263" s="174" t="s">
        <v>32</v>
      </c>
      <c r="G263" s="174">
        <v>1</v>
      </c>
      <c r="H263" s="174">
        <v>3625</v>
      </c>
      <c r="I263" s="174">
        <v>3645</v>
      </c>
      <c r="J263" s="199">
        <v>37477.666666666664</v>
      </c>
      <c r="K263" s="199">
        <v>37477.677083333336</v>
      </c>
      <c r="L263" s="174" t="s">
        <v>203</v>
      </c>
      <c r="M263" s="174" t="s">
        <v>204</v>
      </c>
      <c r="N263" s="174">
        <v>-525</v>
      </c>
      <c r="O263" s="174">
        <v>26148.513694803547</v>
      </c>
      <c r="P263" s="174">
        <v>25</v>
      </c>
      <c r="Q263" s="174">
        <v>687.5</v>
      </c>
      <c r="R263" s="174">
        <v>75</v>
      </c>
      <c r="S263" s="174">
        <v>600</v>
      </c>
      <c r="T263" s="174">
        <v>2</v>
      </c>
      <c r="V263" s="174">
        <v>160</v>
      </c>
      <c r="W263" s="174" t="s">
        <v>155</v>
      </c>
      <c r="X263" s="174" t="s">
        <v>201</v>
      </c>
      <c r="Y263" s="174" t="s">
        <v>202</v>
      </c>
      <c r="Z263" s="174" t="s">
        <v>31</v>
      </c>
      <c r="AA263" s="174">
        <v>1</v>
      </c>
      <c r="AB263" s="174">
        <v>7133</v>
      </c>
      <c r="AC263" s="174">
        <v>7172.5</v>
      </c>
      <c r="AD263" s="199">
        <v>40575.395833333336</v>
      </c>
      <c r="AE263" s="199">
        <v>40576.645833333336</v>
      </c>
      <c r="AF263" s="174" t="s">
        <v>205</v>
      </c>
      <c r="AG263" s="174" t="s">
        <v>207</v>
      </c>
      <c r="AH263" s="174">
        <v>962.5</v>
      </c>
      <c r="AI263" s="174">
        <v>-3375.4181160180224</v>
      </c>
      <c r="AJ263" s="174">
        <v>25</v>
      </c>
      <c r="AK263" s="174">
        <v>500</v>
      </c>
      <c r="AL263" s="174">
        <v>2375</v>
      </c>
      <c r="AM263" s="174">
        <v>1412.5</v>
      </c>
      <c r="AN263" s="174">
        <v>69</v>
      </c>
      <c r="AP263" s="199">
        <v>37477</v>
      </c>
      <c r="AQ263" s="174">
        <v>-525</v>
      </c>
      <c r="AS263" s="238">
        <v>38028</v>
      </c>
      <c r="AT263" s="116">
        <v>75</v>
      </c>
    </row>
    <row r="264" spans="2:46" x14ac:dyDescent="0.25">
      <c r="B264" s="174">
        <v>161</v>
      </c>
      <c r="C264" s="174" t="s">
        <v>155</v>
      </c>
      <c r="D264" s="174" t="s">
        <v>201</v>
      </c>
      <c r="E264" s="174" t="s">
        <v>202</v>
      </c>
      <c r="F264" s="174" t="s">
        <v>31</v>
      </c>
      <c r="G264" s="174">
        <v>1</v>
      </c>
      <c r="H264" s="174">
        <v>3695.5</v>
      </c>
      <c r="I264" s="174">
        <v>3681.5</v>
      </c>
      <c r="J264" s="199">
        <v>37477.71875</v>
      </c>
      <c r="K264" s="199">
        <v>37480.458333333336</v>
      </c>
      <c r="L264" s="174" t="s">
        <v>205</v>
      </c>
      <c r="M264" s="174" t="s">
        <v>207</v>
      </c>
      <c r="N264" s="174">
        <v>-375</v>
      </c>
      <c r="O264" s="174">
        <v>25773.513694803547</v>
      </c>
      <c r="P264" s="174">
        <v>25</v>
      </c>
      <c r="Q264" s="174">
        <v>450</v>
      </c>
      <c r="R264" s="174">
        <v>1700</v>
      </c>
      <c r="S264" s="174">
        <v>2075</v>
      </c>
      <c r="T264" s="174">
        <v>20</v>
      </c>
      <c r="V264" s="174">
        <v>161</v>
      </c>
      <c r="W264" s="174" t="s">
        <v>155</v>
      </c>
      <c r="X264" s="174" t="s">
        <v>201</v>
      </c>
      <c r="Y264" s="174" t="s">
        <v>202</v>
      </c>
      <c r="Z264" s="174" t="s">
        <v>32</v>
      </c>
      <c r="AA264" s="174">
        <v>1</v>
      </c>
      <c r="AB264" s="174">
        <v>7284.5</v>
      </c>
      <c r="AC264" s="174">
        <v>7305</v>
      </c>
      <c r="AD264" s="199">
        <v>40596.395833333336</v>
      </c>
      <c r="AE264" s="199">
        <v>40596.5625</v>
      </c>
      <c r="AF264" s="174" t="s">
        <v>203</v>
      </c>
      <c r="AG264" s="174" t="s">
        <v>206</v>
      </c>
      <c r="AH264" s="174">
        <v>-537.5</v>
      </c>
      <c r="AI264" s="174">
        <v>-3912.9181160180224</v>
      </c>
      <c r="AJ264" s="174">
        <v>25</v>
      </c>
      <c r="AK264" s="174">
        <v>512.5</v>
      </c>
      <c r="AL264" s="174">
        <v>462.5</v>
      </c>
      <c r="AM264" s="174">
        <v>1000</v>
      </c>
      <c r="AN264" s="174">
        <v>17</v>
      </c>
      <c r="AP264" s="199">
        <v>37477</v>
      </c>
      <c r="AQ264" s="174">
        <v>-375</v>
      </c>
      <c r="AS264" s="238">
        <v>38030</v>
      </c>
      <c r="AT264" s="116">
        <v>175</v>
      </c>
    </row>
    <row r="265" spans="2:46" x14ac:dyDescent="0.25">
      <c r="B265" s="174">
        <v>162</v>
      </c>
      <c r="C265" s="174" t="s">
        <v>155</v>
      </c>
      <c r="D265" s="174" t="s">
        <v>201</v>
      </c>
      <c r="E265" s="174" t="s">
        <v>202</v>
      </c>
      <c r="F265" s="174" t="s">
        <v>32</v>
      </c>
      <c r="G265" s="174">
        <v>1</v>
      </c>
      <c r="H265" s="174">
        <v>3604</v>
      </c>
      <c r="I265" s="174">
        <v>3621</v>
      </c>
      <c r="J265" s="199">
        <v>37482.395833333336</v>
      </c>
      <c r="K265" s="199">
        <v>37482.677083333336</v>
      </c>
      <c r="L265" s="174" t="s">
        <v>203</v>
      </c>
      <c r="M265" s="174" t="s">
        <v>204</v>
      </c>
      <c r="N265" s="174">
        <v>-450</v>
      </c>
      <c r="O265" s="174">
        <v>25323.513694803547</v>
      </c>
      <c r="P265" s="174">
        <v>25</v>
      </c>
      <c r="Q265" s="174">
        <v>950</v>
      </c>
      <c r="R265" s="174">
        <v>1087.5</v>
      </c>
      <c r="S265" s="174">
        <v>1537.5</v>
      </c>
      <c r="T265" s="174">
        <v>28</v>
      </c>
      <c r="V265" s="174">
        <v>162</v>
      </c>
      <c r="W265" s="174" t="s">
        <v>155</v>
      </c>
      <c r="X265" s="174" t="s">
        <v>201</v>
      </c>
      <c r="Y265" s="174" t="s">
        <v>202</v>
      </c>
      <c r="Z265" s="174" t="s">
        <v>32</v>
      </c>
      <c r="AA265" s="174">
        <v>1</v>
      </c>
      <c r="AB265" s="174">
        <v>7317.5</v>
      </c>
      <c r="AC265" s="174">
        <v>7339.0458468282213</v>
      </c>
      <c r="AD265" s="199">
        <v>40596.65625</v>
      </c>
      <c r="AE265" s="199">
        <v>40596.666666666664</v>
      </c>
      <c r="AF265" s="174" t="s">
        <v>203</v>
      </c>
      <c r="AG265" s="174" t="s">
        <v>206</v>
      </c>
      <c r="AH265" s="174">
        <v>-563.64617070553322</v>
      </c>
      <c r="AI265" s="174">
        <v>-4476.5642867235556</v>
      </c>
      <c r="AJ265" s="174">
        <v>25</v>
      </c>
      <c r="AK265" s="174">
        <v>538.64617070553322</v>
      </c>
      <c r="AL265" s="174">
        <v>400</v>
      </c>
      <c r="AM265" s="174">
        <v>963.64617070553322</v>
      </c>
      <c r="AN265" s="174">
        <v>2</v>
      </c>
      <c r="AP265" s="199">
        <v>37482</v>
      </c>
      <c r="AQ265" s="174">
        <v>-450</v>
      </c>
      <c r="AS265" s="238">
        <v>38034</v>
      </c>
      <c r="AT265" s="116">
        <v>-225</v>
      </c>
    </row>
    <row r="266" spans="2:46" x14ac:dyDescent="0.25">
      <c r="B266" s="174">
        <v>163</v>
      </c>
      <c r="C266" s="174" t="s">
        <v>155</v>
      </c>
      <c r="D266" s="174" t="s">
        <v>201</v>
      </c>
      <c r="E266" s="174" t="s">
        <v>202</v>
      </c>
      <c r="F266" s="174" t="s">
        <v>32</v>
      </c>
      <c r="G266" s="174">
        <v>1</v>
      </c>
      <c r="H266" s="174">
        <v>3559</v>
      </c>
      <c r="I266" s="174">
        <v>3604.8456046887341</v>
      </c>
      <c r="J266" s="199">
        <v>37482.6875</v>
      </c>
      <c r="K266" s="199">
        <v>37482.697916666664</v>
      </c>
      <c r="L266" s="174" t="s">
        <v>203</v>
      </c>
      <c r="M266" s="174" t="s">
        <v>206</v>
      </c>
      <c r="N266" s="174">
        <v>-1171.1401172183514</v>
      </c>
      <c r="O266" s="174">
        <v>24152.373577585196</v>
      </c>
      <c r="P266" s="174">
        <v>25</v>
      </c>
      <c r="Q266" s="174">
        <v>1146.1401172183514</v>
      </c>
      <c r="R266" s="174">
        <v>112.5</v>
      </c>
      <c r="S266" s="174">
        <v>1283.6401172183514</v>
      </c>
      <c r="T266" s="174">
        <v>2</v>
      </c>
      <c r="V266" s="174">
        <v>163</v>
      </c>
      <c r="W266" s="174" t="s">
        <v>155</v>
      </c>
      <c r="X266" s="174" t="s">
        <v>201</v>
      </c>
      <c r="Y266" s="174" t="s">
        <v>202</v>
      </c>
      <c r="Z266" s="174" t="s">
        <v>31</v>
      </c>
      <c r="AA266" s="174">
        <v>1</v>
      </c>
      <c r="AB266" s="174">
        <v>7342</v>
      </c>
      <c r="AC266" s="174">
        <v>7325.5</v>
      </c>
      <c r="AD266" s="199">
        <v>40596.677083333336</v>
      </c>
      <c r="AE266" s="199">
        <v>40596.729166666664</v>
      </c>
      <c r="AF266" s="174" t="s">
        <v>205</v>
      </c>
      <c r="AG266" s="174" t="s">
        <v>207</v>
      </c>
      <c r="AH266" s="174">
        <v>-437.5</v>
      </c>
      <c r="AI266" s="174">
        <v>-4914.0642867235556</v>
      </c>
      <c r="AJ266" s="174">
        <v>25</v>
      </c>
      <c r="AK266" s="174">
        <v>462.5</v>
      </c>
      <c r="AL266" s="174">
        <v>362.5</v>
      </c>
      <c r="AM266" s="174">
        <v>800</v>
      </c>
      <c r="AN266" s="174">
        <v>6</v>
      </c>
      <c r="AP266" s="199">
        <v>37482</v>
      </c>
      <c r="AQ266" s="174">
        <v>-1171.1401172183514</v>
      </c>
      <c r="AS266" s="238">
        <v>38035</v>
      </c>
      <c r="AT266" s="116">
        <v>550</v>
      </c>
    </row>
    <row r="267" spans="2:46" x14ac:dyDescent="0.25">
      <c r="B267" s="174">
        <v>164</v>
      </c>
      <c r="C267" s="174" t="s">
        <v>155</v>
      </c>
      <c r="D267" s="174" t="s">
        <v>201</v>
      </c>
      <c r="E267" s="174" t="s">
        <v>202</v>
      </c>
      <c r="F267" s="174" t="s">
        <v>32</v>
      </c>
      <c r="G267" s="174">
        <v>1</v>
      </c>
      <c r="H267" s="174">
        <v>3584.5</v>
      </c>
      <c r="I267" s="174">
        <v>3705</v>
      </c>
      <c r="J267" s="199">
        <v>37482.729166666664</v>
      </c>
      <c r="K267" s="199">
        <v>37483.385416666664</v>
      </c>
      <c r="L267" s="174" t="s">
        <v>203</v>
      </c>
      <c r="M267" s="174" t="s">
        <v>204</v>
      </c>
      <c r="N267" s="174">
        <v>-3037.5</v>
      </c>
      <c r="O267" s="174">
        <v>21114.873577585196</v>
      </c>
      <c r="P267" s="174">
        <v>25</v>
      </c>
      <c r="Q267" s="174">
        <v>3012.5</v>
      </c>
      <c r="R267" s="174">
        <v>775</v>
      </c>
      <c r="S267" s="174">
        <v>3812.5</v>
      </c>
      <c r="T267" s="174">
        <v>12</v>
      </c>
      <c r="V267" s="174">
        <v>164</v>
      </c>
      <c r="W267" s="174" t="s">
        <v>155</v>
      </c>
      <c r="X267" s="174" t="s">
        <v>201</v>
      </c>
      <c r="Y267" s="174" t="s">
        <v>202</v>
      </c>
      <c r="Z267" s="174" t="s">
        <v>32</v>
      </c>
      <c r="AA267" s="174">
        <v>1</v>
      </c>
      <c r="AB267" s="174">
        <v>7320.5</v>
      </c>
      <c r="AC267" s="174">
        <v>7166</v>
      </c>
      <c r="AD267" s="199">
        <v>40596.75</v>
      </c>
      <c r="AE267" s="199">
        <v>40599.4375</v>
      </c>
      <c r="AF267" s="174" t="s">
        <v>203</v>
      </c>
      <c r="AG267" s="174" t="s">
        <v>204</v>
      </c>
      <c r="AH267" s="174">
        <v>3837.5</v>
      </c>
      <c r="AI267" s="174">
        <v>-1076.5642867235556</v>
      </c>
      <c r="AJ267" s="174">
        <v>25</v>
      </c>
      <c r="AK267" s="174">
        <v>0</v>
      </c>
      <c r="AL267" s="174">
        <v>5925</v>
      </c>
      <c r="AM267" s="174">
        <v>2087.5</v>
      </c>
      <c r="AN267" s="174">
        <v>103</v>
      </c>
      <c r="AP267" s="199">
        <v>37482</v>
      </c>
      <c r="AQ267" s="174">
        <v>-3037.5</v>
      </c>
      <c r="AS267" s="238">
        <v>38040</v>
      </c>
      <c r="AT267" s="116">
        <v>2012.5</v>
      </c>
    </row>
    <row r="268" spans="2:46" x14ac:dyDescent="0.25">
      <c r="B268" s="174">
        <v>165</v>
      </c>
      <c r="C268" s="174" t="s">
        <v>155</v>
      </c>
      <c r="D268" s="174" t="s">
        <v>201</v>
      </c>
      <c r="E268" s="174" t="s">
        <v>202</v>
      </c>
      <c r="F268" s="174" t="s">
        <v>31</v>
      </c>
      <c r="G268" s="174">
        <v>1</v>
      </c>
      <c r="H268" s="174">
        <v>3705.5</v>
      </c>
      <c r="I268" s="174">
        <v>3667</v>
      </c>
      <c r="J268" s="199">
        <v>37483.395833333336</v>
      </c>
      <c r="K268" s="199">
        <v>37483.677083333336</v>
      </c>
      <c r="L268" s="174" t="s">
        <v>205</v>
      </c>
      <c r="M268" s="174" t="s">
        <v>206</v>
      </c>
      <c r="N268" s="174">
        <v>-987.5</v>
      </c>
      <c r="O268" s="174">
        <v>20127.373577585196</v>
      </c>
      <c r="P268" s="174">
        <v>25</v>
      </c>
      <c r="Q268" s="174">
        <v>962.5</v>
      </c>
      <c r="R268" s="174">
        <v>412.5</v>
      </c>
      <c r="S268" s="174">
        <v>1400</v>
      </c>
      <c r="T268" s="174">
        <v>28</v>
      </c>
      <c r="V268" s="174">
        <v>165</v>
      </c>
      <c r="W268" s="174" t="s">
        <v>155</v>
      </c>
      <c r="X268" s="174" t="s">
        <v>201</v>
      </c>
      <c r="Y268" s="174" t="s">
        <v>202</v>
      </c>
      <c r="Z268" s="174" t="s">
        <v>31</v>
      </c>
      <c r="AA268" s="174">
        <v>1</v>
      </c>
      <c r="AB268" s="174">
        <v>7311.5</v>
      </c>
      <c r="AC268" s="174">
        <v>7288.0342522946103</v>
      </c>
      <c r="AD268" s="199">
        <v>40603.645833333336</v>
      </c>
      <c r="AE268" s="199">
        <v>40603.65625</v>
      </c>
      <c r="AF268" s="174" t="s">
        <v>205</v>
      </c>
      <c r="AG268" s="174" t="s">
        <v>206</v>
      </c>
      <c r="AH268" s="174">
        <v>-611.64369263474327</v>
      </c>
      <c r="AI268" s="174">
        <v>-1688.2079793582989</v>
      </c>
      <c r="AJ268" s="174">
        <v>25</v>
      </c>
      <c r="AK268" s="174">
        <v>586.64369263474327</v>
      </c>
      <c r="AL268" s="174">
        <v>112.5</v>
      </c>
      <c r="AM268" s="174">
        <v>724.14369263474327</v>
      </c>
      <c r="AN268" s="174">
        <v>2</v>
      </c>
      <c r="AP268" s="199">
        <v>37483</v>
      </c>
      <c r="AQ268" s="174">
        <v>-987.5</v>
      </c>
      <c r="AS268" s="238">
        <v>38047</v>
      </c>
      <c r="AT268" s="116">
        <v>250</v>
      </c>
    </row>
    <row r="269" spans="2:46" x14ac:dyDescent="0.25">
      <c r="B269" s="174">
        <v>166</v>
      </c>
      <c r="C269" s="174" t="s">
        <v>155</v>
      </c>
      <c r="D269" s="174" t="s">
        <v>201</v>
      </c>
      <c r="E269" s="174" t="s">
        <v>202</v>
      </c>
      <c r="F269" s="174" t="s">
        <v>31</v>
      </c>
      <c r="G269" s="174">
        <v>1</v>
      </c>
      <c r="H269" s="174">
        <v>3713</v>
      </c>
      <c r="I269" s="174">
        <v>3669.5</v>
      </c>
      <c r="J269" s="199">
        <v>37483.697916666664</v>
      </c>
      <c r="K269" s="199">
        <v>37483.802083333336</v>
      </c>
      <c r="L269" s="174" t="s">
        <v>205</v>
      </c>
      <c r="M269" s="174" t="s">
        <v>206</v>
      </c>
      <c r="N269" s="174">
        <v>-1112.5</v>
      </c>
      <c r="O269" s="174">
        <v>19014.873577585196</v>
      </c>
      <c r="P269" s="174">
        <v>25</v>
      </c>
      <c r="Q269" s="174">
        <v>1087.5</v>
      </c>
      <c r="R269" s="174">
        <v>675</v>
      </c>
      <c r="S269" s="174">
        <v>1787.5</v>
      </c>
      <c r="T269" s="174">
        <v>11</v>
      </c>
      <c r="V269" s="174">
        <v>166</v>
      </c>
      <c r="W269" s="174" t="s">
        <v>155</v>
      </c>
      <c r="X269" s="174" t="s">
        <v>201</v>
      </c>
      <c r="Y269" s="174" t="s">
        <v>202</v>
      </c>
      <c r="Z269" s="174" t="s">
        <v>32</v>
      </c>
      <c r="AA269" s="174">
        <v>1</v>
      </c>
      <c r="AB269" s="174">
        <v>7247</v>
      </c>
      <c r="AC269" s="174">
        <v>7211.5</v>
      </c>
      <c r="AD269" s="199">
        <v>40603.6875</v>
      </c>
      <c r="AE269" s="199">
        <v>40605.395833333336</v>
      </c>
      <c r="AF269" s="174" t="s">
        <v>203</v>
      </c>
      <c r="AG269" s="174" t="s">
        <v>204</v>
      </c>
      <c r="AH269" s="174">
        <v>862.5</v>
      </c>
      <c r="AI269" s="174">
        <v>-825.70797935829887</v>
      </c>
      <c r="AJ269" s="174">
        <v>25</v>
      </c>
      <c r="AK269" s="174">
        <v>125</v>
      </c>
      <c r="AL269" s="174">
        <v>3037.5</v>
      </c>
      <c r="AM269" s="174">
        <v>2175</v>
      </c>
      <c r="AN269" s="174">
        <v>61</v>
      </c>
      <c r="AP269" s="199">
        <v>37483</v>
      </c>
      <c r="AQ269" s="174">
        <v>-1112.5</v>
      </c>
      <c r="AS269" s="238">
        <v>38049</v>
      </c>
      <c r="AT269" s="116">
        <v>-175</v>
      </c>
    </row>
    <row r="270" spans="2:46" x14ac:dyDescent="0.25">
      <c r="B270" s="174">
        <v>167</v>
      </c>
      <c r="C270" s="174" t="s">
        <v>155</v>
      </c>
      <c r="D270" s="174" t="s">
        <v>201</v>
      </c>
      <c r="E270" s="174" t="s">
        <v>202</v>
      </c>
      <c r="F270" s="174" t="s">
        <v>31</v>
      </c>
      <c r="G270" s="174">
        <v>1</v>
      </c>
      <c r="H270" s="174">
        <v>3703</v>
      </c>
      <c r="I270" s="174">
        <v>3672</v>
      </c>
      <c r="J270" s="199">
        <v>37484.416666666664</v>
      </c>
      <c r="K270" s="199">
        <v>37484.46875</v>
      </c>
      <c r="L270" s="174" t="s">
        <v>205</v>
      </c>
      <c r="M270" s="174" t="s">
        <v>207</v>
      </c>
      <c r="N270" s="174">
        <v>-800</v>
      </c>
      <c r="O270" s="174">
        <v>18214.873577585196</v>
      </c>
      <c r="P270" s="174">
        <v>25</v>
      </c>
      <c r="Q270" s="174">
        <v>1025</v>
      </c>
      <c r="R270" s="174">
        <v>87.5</v>
      </c>
      <c r="S270" s="174">
        <v>887.5</v>
      </c>
      <c r="T270" s="174">
        <v>6</v>
      </c>
      <c r="V270" s="174">
        <v>167</v>
      </c>
      <c r="W270" s="174" t="s">
        <v>155</v>
      </c>
      <c r="X270" s="174" t="s">
        <v>201</v>
      </c>
      <c r="Y270" s="174" t="s">
        <v>202</v>
      </c>
      <c r="Z270" s="174" t="s">
        <v>31</v>
      </c>
      <c r="AA270" s="174">
        <v>1</v>
      </c>
      <c r="AB270" s="174">
        <v>7289</v>
      </c>
      <c r="AC270" s="174">
        <v>7261.5</v>
      </c>
      <c r="AD270" s="199">
        <v>40606.46875</v>
      </c>
      <c r="AE270" s="199">
        <v>40606.614583333336</v>
      </c>
      <c r="AF270" s="174" t="s">
        <v>205</v>
      </c>
      <c r="AG270" s="174" t="s">
        <v>206</v>
      </c>
      <c r="AH270" s="174">
        <v>-712.5</v>
      </c>
      <c r="AI270" s="174">
        <v>-1538.2079793582989</v>
      </c>
      <c r="AJ270" s="174">
        <v>25</v>
      </c>
      <c r="AK270" s="174">
        <v>687.5</v>
      </c>
      <c r="AL270" s="174">
        <v>250</v>
      </c>
      <c r="AM270" s="174">
        <v>962.5</v>
      </c>
      <c r="AN270" s="174">
        <v>15</v>
      </c>
      <c r="AP270" s="199">
        <v>37484</v>
      </c>
      <c r="AQ270" s="174">
        <v>-800</v>
      </c>
      <c r="AS270" s="238">
        <v>38050</v>
      </c>
      <c r="AT270" s="116">
        <v>87.5</v>
      </c>
    </row>
    <row r="271" spans="2:46" x14ac:dyDescent="0.25">
      <c r="B271" s="174">
        <v>168</v>
      </c>
      <c r="C271" s="174" t="s">
        <v>155</v>
      </c>
      <c r="D271" s="174" t="s">
        <v>201</v>
      </c>
      <c r="E271" s="174" t="s">
        <v>202</v>
      </c>
      <c r="F271" s="174" t="s">
        <v>31</v>
      </c>
      <c r="G271" s="174">
        <v>1</v>
      </c>
      <c r="H271" s="174">
        <v>3693</v>
      </c>
      <c r="I271" s="174">
        <v>3658.5</v>
      </c>
      <c r="J271" s="199">
        <v>37484.510416666664</v>
      </c>
      <c r="K271" s="199">
        <v>37484.552083333336</v>
      </c>
      <c r="L271" s="174" t="s">
        <v>205</v>
      </c>
      <c r="M271" s="174" t="s">
        <v>206</v>
      </c>
      <c r="N271" s="174">
        <v>-887.5</v>
      </c>
      <c r="O271" s="174">
        <v>17327.373577585196</v>
      </c>
      <c r="P271" s="174">
        <v>25</v>
      </c>
      <c r="Q271" s="174">
        <v>862.5</v>
      </c>
      <c r="R271" s="174">
        <v>50</v>
      </c>
      <c r="S271" s="174">
        <v>937.5</v>
      </c>
      <c r="T271" s="174">
        <v>5</v>
      </c>
      <c r="V271" s="174">
        <v>168</v>
      </c>
      <c r="W271" s="174" t="s">
        <v>155</v>
      </c>
      <c r="X271" s="174" t="s">
        <v>201</v>
      </c>
      <c r="Y271" s="174" t="s">
        <v>202</v>
      </c>
      <c r="Z271" s="174" t="s">
        <v>32</v>
      </c>
      <c r="AA271" s="174">
        <v>1</v>
      </c>
      <c r="AB271" s="174">
        <v>7239</v>
      </c>
      <c r="AC271" s="174">
        <v>7224.5</v>
      </c>
      <c r="AD271" s="199">
        <v>40606.625</v>
      </c>
      <c r="AE271" s="199">
        <v>40609.541666666664</v>
      </c>
      <c r="AF271" s="174" t="s">
        <v>203</v>
      </c>
      <c r="AG271" s="174" t="s">
        <v>204</v>
      </c>
      <c r="AH271" s="174">
        <v>337.5</v>
      </c>
      <c r="AI271" s="174">
        <v>-1200.7079793582989</v>
      </c>
      <c r="AJ271" s="174">
        <v>25</v>
      </c>
      <c r="AK271" s="174">
        <v>587.5</v>
      </c>
      <c r="AL271" s="174">
        <v>2737.5</v>
      </c>
      <c r="AM271" s="174">
        <v>2400</v>
      </c>
      <c r="AN271" s="174">
        <v>37</v>
      </c>
      <c r="AP271" s="199">
        <v>37484</v>
      </c>
      <c r="AQ271" s="174">
        <v>-887.5</v>
      </c>
      <c r="AS271" s="238">
        <v>38056</v>
      </c>
      <c r="AT271" s="116">
        <v>3212.5</v>
      </c>
    </row>
    <row r="272" spans="2:46" x14ac:dyDescent="0.25">
      <c r="B272" s="174">
        <v>169</v>
      </c>
      <c r="C272" s="174" t="s">
        <v>155</v>
      </c>
      <c r="D272" s="174" t="s">
        <v>201</v>
      </c>
      <c r="E272" s="174" t="s">
        <v>202</v>
      </c>
      <c r="F272" s="174" t="s">
        <v>32</v>
      </c>
      <c r="G272" s="174">
        <v>1</v>
      </c>
      <c r="H272" s="174">
        <v>3664.5</v>
      </c>
      <c r="I272" s="174">
        <v>3700.5</v>
      </c>
      <c r="J272" s="199">
        <v>37497.395833333336</v>
      </c>
      <c r="K272" s="199">
        <v>37497.78125</v>
      </c>
      <c r="L272" s="174" t="s">
        <v>203</v>
      </c>
      <c r="M272" s="174" t="s">
        <v>204</v>
      </c>
      <c r="N272" s="174">
        <v>-925</v>
      </c>
      <c r="O272" s="174">
        <v>16402.373577585196</v>
      </c>
      <c r="P272" s="174">
        <v>25</v>
      </c>
      <c r="Q272" s="174">
        <v>900</v>
      </c>
      <c r="R272" s="174">
        <v>1937.5</v>
      </c>
      <c r="S272" s="174">
        <v>2862.5</v>
      </c>
      <c r="T272" s="174">
        <v>38</v>
      </c>
      <c r="V272" s="174">
        <v>169</v>
      </c>
      <c r="W272" s="174" t="s">
        <v>155</v>
      </c>
      <c r="X272" s="174" t="s">
        <v>201</v>
      </c>
      <c r="Y272" s="174" t="s">
        <v>202</v>
      </c>
      <c r="Z272" s="174" t="s">
        <v>31</v>
      </c>
      <c r="AA272" s="174">
        <v>1</v>
      </c>
      <c r="AB272" s="174">
        <v>7269.5</v>
      </c>
      <c r="AC272" s="174">
        <v>7240</v>
      </c>
      <c r="AD272" s="199">
        <v>40609.666666666664</v>
      </c>
      <c r="AE272" s="199">
        <v>40609.6875</v>
      </c>
      <c r="AF272" s="174" t="s">
        <v>205</v>
      </c>
      <c r="AG272" s="174" t="s">
        <v>207</v>
      </c>
      <c r="AH272" s="174">
        <v>-762.5</v>
      </c>
      <c r="AI272" s="174">
        <v>-1963.2079793582989</v>
      </c>
      <c r="AJ272" s="174">
        <v>25</v>
      </c>
      <c r="AK272" s="174">
        <v>925</v>
      </c>
      <c r="AL272" s="174">
        <v>75</v>
      </c>
      <c r="AM272" s="174">
        <v>837.5</v>
      </c>
      <c r="AN272" s="174">
        <v>3</v>
      </c>
      <c r="AP272" s="199">
        <v>37497</v>
      </c>
      <c r="AQ272" s="174">
        <v>-925</v>
      </c>
      <c r="AS272" s="238">
        <v>38075</v>
      </c>
      <c r="AT272" s="116">
        <v>-237.5</v>
      </c>
    </row>
    <row r="273" spans="2:46" x14ac:dyDescent="0.25">
      <c r="B273" s="174">
        <v>170</v>
      </c>
      <c r="C273" s="174" t="s">
        <v>155</v>
      </c>
      <c r="D273" s="174" t="s">
        <v>201</v>
      </c>
      <c r="E273" s="174" t="s">
        <v>202</v>
      </c>
      <c r="F273" s="174" t="s">
        <v>31</v>
      </c>
      <c r="G273" s="174">
        <v>1</v>
      </c>
      <c r="H273" s="174">
        <v>2874.5</v>
      </c>
      <c r="I273" s="174">
        <v>2838</v>
      </c>
      <c r="J273" s="199">
        <v>37543.552083333336</v>
      </c>
      <c r="K273" s="199">
        <v>37543.708333333336</v>
      </c>
      <c r="L273" s="174" t="s">
        <v>205</v>
      </c>
      <c r="M273" s="174" t="s">
        <v>206</v>
      </c>
      <c r="N273" s="174">
        <v>-937.5</v>
      </c>
      <c r="O273" s="174">
        <v>15464.873577585196</v>
      </c>
      <c r="P273" s="174">
        <v>25</v>
      </c>
      <c r="Q273" s="174">
        <v>912.5</v>
      </c>
      <c r="R273" s="174">
        <v>562.5</v>
      </c>
      <c r="S273" s="174">
        <v>1500</v>
      </c>
      <c r="T273" s="174">
        <v>16</v>
      </c>
      <c r="V273" s="174">
        <v>170</v>
      </c>
      <c r="W273" s="174" t="s">
        <v>155</v>
      </c>
      <c r="X273" s="174" t="s">
        <v>201</v>
      </c>
      <c r="Y273" s="174" t="s">
        <v>202</v>
      </c>
      <c r="Z273" s="174" t="s">
        <v>31</v>
      </c>
      <c r="AA273" s="174">
        <v>1</v>
      </c>
      <c r="AB273" s="174">
        <v>6947.5</v>
      </c>
      <c r="AC273" s="174">
        <v>6951.5</v>
      </c>
      <c r="AD273" s="199">
        <v>40626.677083333336</v>
      </c>
      <c r="AE273" s="199">
        <v>40630.5</v>
      </c>
      <c r="AF273" s="174" t="s">
        <v>205</v>
      </c>
      <c r="AG273" s="174" t="s">
        <v>207</v>
      </c>
      <c r="AH273" s="174">
        <v>75</v>
      </c>
      <c r="AI273" s="174">
        <v>-1888.2079793582989</v>
      </c>
      <c r="AJ273" s="174">
        <v>25</v>
      </c>
      <c r="AK273" s="174">
        <v>312.5</v>
      </c>
      <c r="AL273" s="174">
        <v>1462.5</v>
      </c>
      <c r="AM273" s="174">
        <v>1387.5</v>
      </c>
      <c r="AN273" s="174">
        <v>72</v>
      </c>
      <c r="AP273" s="199">
        <v>37543</v>
      </c>
      <c r="AQ273" s="174">
        <v>-937.5</v>
      </c>
      <c r="AS273" s="238">
        <v>38099</v>
      </c>
      <c r="AT273" s="116">
        <v>1850</v>
      </c>
    </row>
    <row r="274" spans="2:46" x14ac:dyDescent="0.25">
      <c r="B274" s="174">
        <v>171</v>
      </c>
      <c r="C274" s="174" t="s">
        <v>155</v>
      </c>
      <c r="D274" s="174" t="s">
        <v>201</v>
      </c>
      <c r="E274" s="174" t="s">
        <v>202</v>
      </c>
      <c r="F274" s="174" t="s">
        <v>31</v>
      </c>
      <c r="G274" s="174">
        <v>1</v>
      </c>
      <c r="H274" s="174">
        <v>3107</v>
      </c>
      <c r="I274" s="174">
        <v>3146</v>
      </c>
      <c r="J274" s="199">
        <v>37559.708333333336</v>
      </c>
      <c r="K274" s="199">
        <v>37561.395833333336</v>
      </c>
      <c r="L274" s="174" t="s">
        <v>205</v>
      </c>
      <c r="M274" s="174" t="s">
        <v>207</v>
      </c>
      <c r="N274" s="174">
        <v>950</v>
      </c>
      <c r="O274" s="174">
        <v>16414.873577585196</v>
      </c>
      <c r="P274" s="174">
        <v>25</v>
      </c>
      <c r="Q274" s="174">
        <v>437.5</v>
      </c>
      <c r="R274" s="174">
        <v>3100</v>
      </c>
      <c r="S274" s="174">
        <v>2150</v>
      </c>
      <c r="T274" s="174">
        <v>59</v>
      </c>
      <c r="V274" s="174">
        <v>171</v>
      </c>
      <c r="W274" s="174" t="s">
        <v>155</v>
      </c>
      <c r="X274" s="174" t="s">
        <v>201</v>
      </c>
      <c r="Y274" s="174" t="s">
        <v>202</v>
      </c>
      <c r="Z274" s="174" t="s">
        <v>31</v>
      </c>
      <c r="AA274" s="174">
        <v>1</v>
      </c>
      <c r="AB274" s="174">
        <v>7163.5</v>
      </c>
      <c r="AC274" s="174">
        <v>7171</v>
      </c>
      <c r="AD274" s="199">
        <v>40646.447916666664</v>
      </c>
      <c r="AE274" s="199">
        <v>40646.791666666664</v>
      </c>
      <c r="AF274" s="174" t="s">
        <v>205</v>
      </c>
      <c r="AG274" s="174" t="s">
        <v>207</v>
      </c>
      <c r="AH274" s="174">
        <v>162.5</v>
      </c>
      <c r="AI274" s="174">
        <v>-1725.7079793582989</v>
      </c>
      <c r="AJ274" s="174">
        <v>25</v>
      </c>
      <c r="AK274" s="174">
        <v>62.5</v>
      </c>
      <c r="AL274" s="174">
        <v>1475</v>
      </c>
      <c r="AM274" s="174">
        <v>1312.5</v>
      </c>
      <c r="AN274" s="174">
        <v>34</v>
      </c>
      <c r="AP274" s="199">
        <v>37559</v>
      </c>
      <c r="AQ274" s="174">
        <v>950</v>
      </c>
      <c r="AS274" s="238">
        <v>38106</v>
      </c>
      <c r="AT274" s="116">
        <v>837.5</v>
      </c>
    </row>
    <row r="275" spans="2:46" x14ac:dyDescent="0.25">
      <c r="B275" s="174">
        <v>172</v>
      </c>
      <c r="C275" s="174" t="s">
        <v>155</v>
      </c>
      <c r="D275" s="174" t="s">
        <v>201</v>
      </c>
      <c r="E275" s="174" t="s">
        <v>202</v>
      </c>
      <c r="F275" s="174" t="s">
        <v>31</v>
      </c>
      <c r="G275" s="174">
        <v>1</v>
      </c>
      <c r="H275" s="174">
        <v>3134.5</v>
      </c>
      <c r="I275" s="174">
        <v>3347.5</v>
      </c>
      <c r="J275" s="199">
        <v>37561.708333333336</v>
      </c>
      <c r="K275" s="199">
        <v>37566.635416666664</v>
      </c>
      <c r="L275" s="174" t="s">
        <v>205</v>
      </c>
      <c r="M275" s="174" t="s">
        <v>207</v>
      </c>
      <c r="N275" s="174">
        <v>5300</v>
      </c>
      <c r="O275" s="174">
        <v>21714.873577585196</v>
      </c>
      <c r="P275" s="174">
        <v>25</v>
      </c>
      <c r="Q275" s="174">
        <v>25</v>
      </c>
      <c r="R275" s="174">
        <v>8087.5</v>
      </c>
      <c r="S275" s="174">
        <v>2787.5</v>
      </c>
      <c r="T275" s="174">
        <v>126</v>
      </c>
      <c r="V275" s="174">
        <v>172</v>
      </c>
      <c r="W275" s="174" t="s">
        <v>155</v>
      </c>
      <c r="X275" s="174" t="s">
        <v>201</v>
      </c>
      <c r="Y275" s="174" t="s">
        <v>202</v>
      </c>
      <c r="Z275" s="174" t="s">
        <v>31</v>
      </c>
      <c r="AA275" s="174">
        <v>1</v>
      </c>
      <c r="AB275" s="174">
        <v>7194.5</v>
      </c>
      <c r="AC275" s="174">
        <v>7180</v>
      </c>
      <c r="AD275" s="199">
        <v>40647.416666666664</v>
      </c>
      <c r="AE275" s="199">
        <v>40647.427083333336</v>
      </c>
      <c r="AF275" s="174" t="s">
        <v>205</v>
      </c>
      <c r="AG275" s="174" t="s">
        <v>207</v>
      </c>
      <c r="AH275" s="174">
        <v>-387.5</v>
      </c>
      <c r="AI275" s="174">
        <v>-2113.2079793582989</v>
      </c>
      <c r="AJ275" s="174">
        <v>25</v>
      </c>
      <c r="AK275" s="174">
        <v>575</v>
      </c>
      <c r="AL275" s="174">
        <v>75</v>
      </c>
      <c r="AM275" s="174">
        <v>462.5</v>
      </c>
      <c r="AN275" s="174">
        <v>2</v>
      </c>
      <c r="AP275" s="199">
        <v>37561</v>
      </c>
      <c r="AQ275" s="174">
        <v>5300</v>
      </c>
      <c r="AS275" s="238">
        <v>38127</v>
      </c>
      <c r="AT275" s="116">
        <v>-1041.8935310453207</v>
      </c>
    </row>
    <row r="276" spans="2:46" x14ac:dyDescent="0.25">
      <c r="B276" s="174">
        <v>173</v>
      </c>
      <c r="C276" s="174" t="s">
        <v>155</v>
      </c>
      <c r="D276" s="174" t="s">
        <v>201</v>
      </c>
      <c r="E276" s="174" t="s">
        <v>202</v>
      </c>
      <c r="F276" s="174" t="s">
        <v>32</v>
      </c>
      <c r="G276" s="174">
        <v>1</v>
      </c>
      <c r="H276" s="174">
        <v>3130</v>
      </c>
      <c r="I276" s="174">
        <v>3169</v>
      </c>
      <c r="J276" s="199">
        <v>37568.645833333336</v>
      </c>
      <c r="K276" s="199">
        <v>37568.677083333336</v>
      </c>
      <c r="L276" s="174" t="s">
        <v>203</v>
      </c>
      <c r="M276" s="174" t="s">
        <v>206</v>
      </c>
      <c r="N276" s="174">
        <v>-1000</v>
      </c>
      <c r="O276" s="174">
        <v>20714.873577585196</v>
      </c>
      <c r="P276" s="174">
        <v>25</v>
      </c>
      <c r="Q276" s="174">
        <v>975</v>
      </c>
      <c r="R276" s="174">
        <v>87.5</v>
      </c>
      <c r="S276" s="174">
        <v>1087.5</v>
      </c>
      <c r="T276" s="174">
        <v>4</v>
      </c>
      <c r="V276" s="174">
        <v>173</v>
      </c>
      <c r="W276" s="174" t="s">
        <v>155</v>
      </c>
      <c r="X276" s="174" t="s">
        <v>201</v>
      </c>
      <c r="Y276" s="174" t="s">
        <v>202</v>
      </c>
      <c r="Z276" s="174" t="s">
        <v>31</v>
      </c>
      <c r="AA276" s="174">
        <v>1</v>
      </c>
      <c r="AB276" s="174">
        <v>7184.5</v>
      </c>
      <c r="AC276" s="174">
        <v>7170</v>
      </c>
      <c r="AD276" s="199">
        <v>40647.458333333336</v>
      </c>
      <c r="AE276" s="199">
        <v>40647.46875</v>
      </c>
      <c r="AF276" s="174" t="s">
        <v>205</v>
      </c>
      <c r="AG276" s="174" t="s">
        <v>207</v>
      </c>
      <c r="AH276" s="174">
        <v>-387.5</v>
      </c>
      <c r="AI276" s="174">
        <v>-2500.7079793582989</v>
      </c>
      <c r="AJ276" s="174">
        <v>25</v>
      </c>
      <c r="AK276" s="174">
        <v>462.5</v>
      </c>
      <c r="AL276" s="174">
        <v>12.5</v>
      </c>
      <c r="AM276" s="174">
        <v>400</v>
      </c>
      <c r="AN276" s="174">
        <v>2</v>
      </c>
      <c r="AP276" s="199">
        <v>37568</v>
      </c>
      <c r="AQ276" s="174">
        <v>-1000</v>
      </c>
      <c r="AS276" s="238">
        <v>38128</v>
      </c>
      <c r="AT276" s="116">
        <v>-862.5</v>
      </c>
    </row>
    <row r="277" spans="2:46" x14ac:dyDescent="0.25">
      <c r="B277" s="174">
        <v>174</v>
      </c>
      <c r="C277" s="174" t="s">
        <v>155</v>
      </c>
      <c r="D277" s="174" t="s">
        <v>201</v>
      </c>
      <c r="E277" s="174" t="s">
        <v>202</v>
      </c>
      <c r="F277" s="174" t="s">
        <v>32</v>
      </c>
      <c r="G277" s="174">
        <v>1</v>
      </c>
      <c r="H277" s="174">
        <v>3134.5</v>
      </c>
      <c r="I277" s="174">
        <v>3094.5</v>
      </c>
      <c r="J277" s="199">
        <v>37568.697916666664</v>
      </c>
      <c r="K277" s="199">
        <v>37572.416666666664</v>
      </c>
      <c r="L277" s="174" t="s">
        <v>203</v>
      </c>
      <c r="M277" s="174" t="s">
        <v>204</v>
      </c>
      <c r="N277" s="174">
        <v>975</v>
      </c>
      <c r="O277" s="174">
        <v>21689.873577585196</v>
      </c>
      <c r="P277" s="174">
        <v>25</v>
      </c>
      <c r="Q277" s="174">
        <v>225</v>
      </c>
      <c r="R277" s="174">
        <v>2887.5</v>
      </c>
      <c r="S277" s="174">
        <v>1912.5</v>
      </c>
      <c r="T277" s="174">
        <v>62</v>
      </c>
      <c r="V277" s="174">
        <v>174</v>
      </c>
      <c r="W277" s="174" t="s">
        <v>155</v>
      </c>
      <c r="X277" s="174" t="s">
        <v>201</v>
      </c>
      <c r="Y277" s="174" t="s">
        <v>202</v>
      </c>
      <c r="Z277" s="174" t="s">
        <v>32</v>
      </c>
      <c r="AA277" s="174">
        <v>1</v>
      </c>
      <c r="AB277" s="174">
        <v>7126</v>
      </c>
      <c r="AC277" s="174">
        <v>7138.5</v>
      </c>
      <c r="AD277" s="199">
        <v>40647.510416666664</v>
      </c>
      <c r="AE277" s="199">
        <v>40647.520833333336</v>
      </c>
      <c r="AF277" s="174" t="s">
        <v>203</v>
      </c>
      <c r="AG277" s="174" t="s">
        <v>204</v>
      </c>
      <c r="AH277" s="174">
        <v>-337.5</v>
      </c>
      <c r="AI277" s="174">
        <v>-2838.2079793582989</v>
      </c>
      <c r="AJ277" s="174">
        <v>25</v>
      </c>
      <c r="AK277" s="174">
        <v>425</v>
      </c>
      <c r="AL277" s="174">
        <v>100</v>
      </c>
      <c r="AM277" s="174">
        <v>437.5</v>
      </c>
      <c r="AN277" s="174">
        <v>2</v>
      </c>
      <c r="AP277" s="199">
        <v>37568</v>
      </c>
      <c r="AQ277" s="174">
        <v>975</v>
      </c>
      <c r="AS277" s="238">
        <v>38131</v>
      </c>
      <c r="AT277" s="116">
        <v>100</v>
      </c>
    </row>
    <row r="278" spans="2:46" x14ac:dyDescent="0.25">
      <c r="B278" s="174">
        <v>175</v>
      </c>
      <c r="C278" s="174" t="s">
        <v>155</v>
      </c>
      <c r="D278" s="174" t="s">
        <v>201</v>
      </c>
      <c r="E278" s="174" t="s">
        <v>202</v>
      </c>
      <c r="F278" s="174" t="s">
        <v>31</v>
      </c>
      <c r="G278" s="174">
        <v>1</v>
      </c>
      <c r="H278" s="174">
        <v>3221</v>
      </c>
      <c r="I278" s="174">
        <v>3189.5</v>
      </c>
      <c r="J278" s="199">
        <v>37575.489583333336</v>
      </c>
      <c r="K278" s="199">
        <v>37575.645833333336</v>
      </c>
      <c r="L278" s="174" t="s">
        <v>205</v>
      </c>
      <c r="M278" s="174" t="s">
        <v>206</v>
      </c>
      <c r="N278" s="174">
        <v>-812.5</v>
      </c>
      <c r="O278" s="174">
        <v>20877.373577585196</v>
      </c>
      <c r="P278" s="174">
        <v>25</v>
      </c>
      <c r="Q278" s="174">
        <v>787.5</v>
      </c>
      <c r="R278" s="174">
        <v>375</v>
      </c>
      <c r="S278" s="174">
        <v>1187.5</v>
      </c>
      <c r="T278" s="174">
        <v>16</v>
      </c>
      <c r="V278" s="174">
        <v>175</v>
      </c>
      <c r="W278" s="174" t="s">
        <v>155</v>
      </c>
      <c r="X278" s="174" t="s">
        <v>201</v>
      </c>
      <c r="Y278" s="174" t="s">
        <v>202</v>
      </c>
      <c r="Z278" s="174" t="s">
        <v>31</v>
      </c>
      <c r="AA278" s="174">
        <v>1</v>
      </c>
      <c r="AB278" s="174">
        <v>7171</v>
      </c>
      <c r="AC278" s="174">
        <v>7159.5</v>
      </c>
      <c r="AD278" s="199">
        <v>40647.697916666664</v>
      </c>
      <c r="AE278" s="199">
        <v>40647.75</v>
      </c>
      <c r="AF278" s="174" t="s">
        <v>205</v>
      </c>
      <c r="AG278" s="174" t="s">
        <v>207</v>
      </c>
      <c r="AH278" s="174">
        <v>-312.5</v>
      </c>
      <c r="AI278" s="174">
        <v>-3150.7079793582989</v>
      </c>
      <c r="AJ278" s="174">
        <v>25</v>
      </c>
      <c r="AK278" s="174">
        <v>387.5</v>
      </c>
      <c r="AL278" s="174">
        <v>250</v>
      </c>
      <c r="AM278" s="174">
        <v>562.5</v>
      </c>
      <c r="AN278" s="174">
        <v>6</v>
      </c>
      <c r="AP278" s="199">
        <v>37575</v>
      </c>
      <c r="AQ278" s="174">
        <v>-812.5</v>
      </c>
      <c r="AS278" s="238">
        <v>38133</v>
      </c>
      <c r="AT278" s="116">
        <v>200</v>
      </c>
    </row>
    <row r="279" spans="2:46" x14ac:dyDescent="0.25">
      <c r="B279" s="174">
        <v>176</v>
      </c>
      <c r="C279" s="174" t="s">
        <v>155</v>
      </c>
      <c r="D279" s="174" t="s">
        <v>201</v>
      </c>
      <c r="E279" s="174" t="s">
        <v>202</v>
      </c>
      <c r="F279" s="174" t="s">
        <v>31</v>
      </c>
      <c r="G279" s="174">
        <v>1</v>
      </c>
      <c r="H279" s="174">
        <v>3217</v>
      </c>
      <c r="I279" s="174">
        <v>3203.5</v>
      </c>
      <c r="J279" s="199">
        <v>37578.395833333336</v>
      </c>
      <c r="K279" s="199">
        <v>37578.729166666664</v>
      </c>
      <c r="L279" s="174" t="s">
        <v>205</v>
      </c>
      <c r="M279" s="174" t="s">
        <v>207</v>
      </c>
      <c r="N279" s="174">
        <v>-362.5</v>
      </c>
      <c r="O279" s="174">
        <v>20514.873577585196</v>
      </c>
      <c r="P279" s="174">
        <v>25</v>
      </c>
      <c r="Q279" s="174">
        <v>350</v>
      </c>
      <c r="R279" s="174">
        <v>1425</v>
      </c>
      <c r="S279" s="174">
        <v>1787.5</v>
      </c>
      <c r="T279" s="174">
        <v>33</v>
      </c>
      <c r="V279" s="174">
        <v>176</v>
      </c>
      <c r="W279" s="174" t="s">
        <v>155</v>
      </c>
      <c r="X279" s="174" t="s">
        <v>201</v>
      </c>
      <c r="Y279" s="174" t="s">
        <v>202</v>
      </c>
      <c r="Z279" s="174" t="s">
        <v>31</v>
      </c>
      <c r="AA279" s="174">
        <v>1</v>
      </c>
      <c r="AB279" s="174">
        <v>7173</v>
      </c>
      <c r="AC279" s="174">
        <v>7165</v>
      </c>
      <c r="AD279" s="199">
        <v>40647.770833333336</v>
      </c>
      <c r="AE279" s="199">
        <v>40648.427083333336</v>
      </c>
      <c r="AF279" s="174" t="s">
        <v>205</v>
      </c>
      <c r="AG279" s="174" t="s">
        <v>207</v>
      </c>
      <c r="AH279" s="174">
        <v>-225</v>
      </c>
      <c r="AI279" s="174">
        <v>-3375.7079793582989</v>
      </c>
      <c r="AJ279" s="174">
        <v>25</v>
      </c>
      <c r="AK279" s="174">
        <v>300</v>
      </c>
      <c r="AL279" s="174">
        <v>525</v>
      </c>
      <c r="AM279" s="174">
        <v>750</v>
      </c>
      <c r="AN279" s="174">
        <v>12</v>
      </c>
      <c r="AP279" s="199">
        <v>37578</v>
      </c>
      <c r="AQ279" s="174">
        <v>-362.5</v>
      </c>
      <c r="AS279" s="238">
        <v>38140</v>
      </c>
      <c r="AT279" s="116">
        <v>-612.5</v>
      </c>
    </row>
    <row r="280" spans="2:46" x14ac:dyDescent="0.25">
      <c r="B280" s="174">
        <v>177</v>
      </c>
      <c r="C280" s="174" t="s">
        <v>155</v>
      </c>
      <c r="D280" s="174" t="s">
        <v>201</v>
      </c>
      <c r="E280" s="174" t="s">
        <v>202</v>
      </c>
      <c r="F280" s="174" t="s">
        <v>32</v>
      </c>
      <c r="G280" s="174">
        <v>1</v>
      </c>
      <c r="H280" s="174">
        <v>3162</v>
      </c>
      <c r="I280" s="174">
        <v>3162.5</v>
      </c>
      <c r="J280" s="199">
        <v>37580.4375</v>
      </c>
      <c r="K280" s="199">
        <v>37580.697916666664</v>
      </c>
      <c r="L280" s="174" t="s">
        <v>203</v>
      </c>
      <c r="M280" s="174" t="s">
        <v>204</v>
      </c>
      <c r="N280" s="174">
        <v>-37.5</v>
      </c>
      <c r="O280" s="174">
        <v>20477.373577585196</v>
      </c>
      <c r="P280" s="174">
        <v>25</v>
      </c>
      <c r="Q280" s="174">
        <v>112.5</v>
      </c>
      <c r="R280" s="174">
        <v>875</v>
      </c>
      <c r="S280" s="174">
        <v>912.5</v>
      </c>
      <c r="T280" s="174">
        <v>26</v>
      </c>
      <c r="V280" s="174">
        <v>177</v>
      </c>
      <c r="W280" s="174" t="s">
        <v>155</v>
      </c>
      <c r="X280" s="174" t="s">
        <v>201</v>
      </c>
      <c r="Y280" s="174" t="s">
        <v>202</v>
      </c>
      <c r="Z280" s="174" t="s">
        <v>31</v>
      </c>
      <c r="AA280" s="174">
        <v>1</v>
      </c>
      <c r="AB280" s="174">
        <v>7186.5</v>
      </c>
      <c r="AC280" s="174">
        <v>7181</v>
      </c>
      <c r="AD280" s="199">
        <v>40648.458333333336</v>
      </c>
      <c r="AE280" s="199">
        <v>40651.395833333336</v>
      </c>
      <c r="AF280" s="174" t="s">
        <v>205</v>
      </c>
      <c r="AG280" s="174" t="s">
        <v>207</v>
      </c>
      <c r="AH280" s="174">
        <v>-162.5</v>
      </c>
      <c r="AI280" s="174">
        <v>-3538.2079793582989</v>
      </c>
      <c r="AJ280" s="174">
        <v>25</v>
      </c>
      <c r="AK280" s="174">
        <v>412.5</v>
      </c>
      <c r="AL280" s="174">
        <v>637.5</v>
      </c>
      <c r="AM280" s="174">
        <v>800</v>
      </c>
      <c r="AN280" s="174">
        <v>39</v>
      </c>
      <c r="AP280" s="199">
        <v>37580</v>
      </c>
      <c r="AQ280" s="174">
        <v>-37.5</v>
      </c>
      <c r="AS280" s="238">
        <v>38152</v>
      </c>
      <c r="AT280" s="116">
        <v>-325</v>
      </c>
    </row>
    <row r="281" spans="2:46" x14ac:dyDescent="0.25">
      <c r="B281" s="174">
        <v>178</v>
      </c>
      <c r="C281" s="174" t="s">
        <v>155</v>
      </c>
      <c r="D281" s="174" t="s">
        <v>201</v>
      </c>
      <c r="E281" s="174" t="s">
        <v>202</v>
      </c>
      <c r="F281" s="174" t="s">
        <v>31</v>
      </c>
      <c r="G281" s="174">
        <v>1</v>
      </c>
      <c r="H281" s="174">
        <v>3172.5</v>
      </c>
      <c r="I281" s="174">
        <v>3169</v>
      </c>
      <c r="J281" s="199">
        <v>37580.71875</v>
      </c>
      <c r="K281" s="199">
        <v>37580.729166666664</v>
      </c>
      <c r="L281" s="174" t="s">
        <v>205</v>
      </c>
      <c r="M281" s="174" t="s">
        <v>207</v>
      </c>
      <c r="N281" s="174">
        <v>-112.5</v>
      </c>
      <c r="O281" s="174">
        <v>20364.873577585196</v>
      </c>
      <c r="P281" s="174">
        <v>25</v>
      </c>
      <c r="Q281" s="174">
        <v>175</v>
      </c>
      <c r="R281" s="174">
        <v>187.5</v>
      </c>
      <c r="S281" s="174">
        <v>300</v>
      </c>
      <c r="T281" s="174">
        <v>2</v>
      </c>
      <c r="V281" s="174">
        <v>178</v>
      </c>
      <c r="W281" s="174" t="s">
        <v>155</v>
      </c>
      <c r="X281" s="174" t="s">
        <v>201</v>
      </c>
      <c r="Y281" s="174" t="s">
        <v>202</v>
      </c>
      <c r="Z281" s="174" t="s">
        <v>32</v>
      </c>
      <c r="AA281" s="174">
        <v>1</v>
      </c>
      <c r="AB281" s="174">
        <v>7136.5</v>
      </c>
      <c r="AC281" s="174">
        <v>7157</v>
      </c>
      <c r="AD281" s="199">
        <v>40651.458333333336</v>
      </c>
      <c r="AE281" s="199">
        <v>40653.385416666664</v>
      </c>
      <c r="AF281" s="174" t="s">
        <v>203</v>
      </c>
      <c r="AG281" s="174" t="s">
        <v>206</v>
      </c>
      <c r="AH281" s="174">
        <v>-537.5</v>
      </c>
      <c r="AI281" s="174">
        <v>-4075.7079793582989</v>
      </c>
      <c r="AJ281" s="174">
        <v>25</v>
      </c>
      <c r="AK281" s="174">
        <v>512.5</v>
      </c>
      <c r="AL281" s="174">
        <v>3187.5</v>
      </c>
      <c r="AM281" s="174">
        <v>3725</v>
      </c>
      <c r="AN281" s="174">
        <v>82</v>
      </c>
      <c r="AP281" s="199">
        <v>37580</v>
      </c>
      <c r="AQ281" s="174">
        <v>-112.5</v>
      </c>
      <c r="AS281" s="238">
        <v>38153</v>
      </c>
      <c r="AT281" s="116">
        <v>425</v>
      </c>
    </row>
    <row r="282" spans="2:46" x14ac:dyDescent="0.25">
      <c r="B282" s="174">
        <v>179</v>
      </c>
      <c r="C282" s="174" t="s">
        <v>155</v>
      </c>
      <c r="D282" s="174" t="s">
        <v>201</v>
      </c>
      <c r="E282" s="174" t="s">
        <v>202</v>
      </c>
      <c r="F282" s="174" t="s">
        <v>31</v>
      </c>
      <c r="G282" s="174">
        <v>1</v>
      </c>
      <c r="H282" s="174">
        <v>3177</v>
      </c>
      <c r="I282" s="174">
        <v>3310</v>
      </c>
      <c r="J282" s="199">
        <v>37580.75</v>
      </c>
      <c r="K282" s="199">
        <v>37585.635416666664</v>
      </c>
      <c r="L282" s="174" t="s">
        <v>205</v>
      </c>
      <c r="M282" s="174" t="s">
        <v>207</v>
      </c>
      <c r="N282" s="174">
        <v>3300</v>
      </c>
      <c r="O282" s="174">
        <v>23664.873577585196</v>
      </c>
      <c r="P282" s="174">
        <v>25</v>
      </c>
      <c r="Q282" s="174">
        <v>75</v>
      </c>
      <c r="R282" s="174">
        <v>4937.5</v>
      </c>
      <c r="S282" s="174">
        <v>1637.5</v>
      </c>
      <c r="T282" s="174">
        <v>122</v>
      </c>
      <c r="V282" s="174">
        <v>179</v>
      </c>
      <c r="W282" s="174" t="s">
        <v>155</v>
      </c>
      <c r="X282" s="174" t="s">
        <v>201</v>
      </c>
      <c r="Y282" s="174" t="s">
        <v>202</v>
      </c>
      <c r="Z282" s="174" t="s">
        <v>31</v>
      </c>
      <c r="AA282" s="174">
        <v>1</v>
      </c>
      <c r="AB282" s="174">
        <v>7256.5</v>
      </c>
      <c r="AC282" s="174">
        <v>7554</v>
      </c>
      <c r="AD282" s="199">
        <v>40653.604166666664</v>
      </c>
      <c r="AE282" s="199">
        <v>40665.739583333336</v>
      </c>
      <c r="AF282" s="174" t="s">
        <v>205</v>
      </c>
      <c r="AG282" s="174" t="s">
        <v>207</v>
      </c>
      <c r="AH282" s="174">
        <v>7412.5</v>
      </c>
      <c r="AI282" s="174">
        <v>3336.7920206417011</v>
      </c>
      <c r="AJ282" s="174">
        <v>25</v>
      </c>
      <c r="AK282" s="174">
        <v>275</v>
      </c>
      <c r="AL282" s="174">
        <v>9187.5</v>
      </c>
      <c r="AM282" s="174">
        <v>1775</v>
      </c>
      <c r="AN282" s="174">
        <v>278</v>
      </c>
      <c r="AP282" s="199">
        <v>37580</v>
      </c>
      <c r="AQ282" s="174">
        <v>3300</v>
      </c>
      <c r="AS282" s="238">
        <v>38155</v>
      </c>
      <c r="AT282" s="116">
        <v>-100</v>
      </c>
    </row>
    <row r="283" spans="2:46" x14ac:dyDescent="0.25">
      <c r="B283" s="174">
        <v>180</v>
      </c>
      <c r="C283" s="174" t="s">
        <v>155</v>
      </c>
      <c r="D283" s="174" t="s">
        <v>201</v>
      </c>
      <c r="E283" s="174" t="s">
        <v>202</v>
      </c>
      <c r="F283" s="174" t="s">
        <v>31</v>
      </c>
      <c r="G283" s="174">
        <v>1</v>
      </c>
      <c r="H283" s="174">
        <v>3317.5</v>
      </c>
      <c r="I283" s="174">
        <v>3317</v>
      </c>
      <c r="J283" s="199">
        <v>37594.770833333336</v>
      </c>
      <c r="K283" s="199">
        <v>37595.40625</v>
      </c>
      <c r="L283" s="174" t="s">
        <v>205</v>
      </c>
      <c r="M283" s="174" t="s">
        <v>207</v>
      </c>
      <c r="N283" s="174">
        <v>-37.5</v>
      </c>
      <c r="O283" s="174">
        <v>23627.373577585196</v>
      </c>
      <c r="P283" s="174">
        <v>25</v>
      </c>
      <c r="Q283" s="174">
        <v>37.5</v>
      </c>
      <c r="R283" s="174">
        <v>850</v>
      </c>
      <c r="S283" s="174">
        <v>887.5</v>
      </c>
      <c r="T283" s="174">
        <v>10</v>
      </c>
      <c r="V283" s="174">
        <v>180</v>
      </c>
      <c r="W283" s="174" t="s">
        <v>155</v>
      </c>
      <c r="X283" s="174" t="s">
        <v>201</v>
      </c>
      <c r="Y283" s="174" t="s">
        <v>202</v>
      </c>
      <c r="Z283" s="174" t="s">
        <v>31</v>
      </c>
      <c r="AA283" s="174">
        <v>1</v>
      </c>
      <c r="AB283" s="174">
        <v>7433.5</v>
      </c>
      <c r="AC283" s="174">
        <v>7412</v>
      </c>
      <c r="AD283" s="199">
        <v>40669.479166666664</v>
      </c>
      <c r="AE283" s="199">
        <v>40669.59375</v>
      </c>
      <c r="AF283" s="174" t="s">
        <v>205</v>
      </c>
      <c r="AG283" s="174" t="s">
        <v>207</v>
      </c>
      <c r="AH283" s="174">
        <v>-562.5</v>
      </c>
      <c r="AI283" s="174">
        <v>2774.2920206417011</v>
      </c>
      <c r="AJ283" s="174">
        <v>25</v>
      </c>
      <c r="AK283" s="174">
        <v>737.5</v>
      </c>
      <c r="AL283" s="174">
        <v>162.5</v>
      </c>
      <c r="AM283" s="174">
        <v>725</v>
      </c>
      <c r="AN283" s="174">
        <v>12</v>
      </c>
      <c r="AP283" s="199">
        <v>37594</v>
      </c>
      <c r="AQ283" s="174">
        <v>-37.5</v>
      </c>
      <c r="AS283" s="238">
        <v>38156</v>
      </c>
      <c r="AT283" s="116">
        <v>-187.5</v>
      </c>
    </row>
    <row r="284" spans="2:46" x14ac:dyDescent="0.25">
      <c r="B284" s="174">
        <v>181</v>
      </c>
      <c r="C284" s="174" t="s">
        <v>155</v>
      </c>
      <c r="D284" s="174" t="s">
        <v>201</v>
      </c>
      <c r="E284" s="174" t="s">
        <v>202</v>
      </c>
      <c r="F284" s="174" t="s">
        <v>31</v>
      </c>
      <c r="G284" s="174">
        <v>1</v>
      </c>
      <c r="H284" s="174">
        <v>3347.5</v>
      </c>
      <c r="I284" s="174">
        <v>3320.5</v>
      </c>
      <c r="J284" s="199">
        <v>37595.416666666664</v>
      </c>
      <c r="K284" s="199">
        <v>37595.666666666664</v>
      </c>
      <c r="L284" s="174" t="s">
        <v>205</v>
      </c>
      <c r="M284" s="174" t="s">
        <v>207</v>
      </c>
      <c r="N284" s="174">
        <v>-700</v>
      </c>
      <c r="O284" s="174">
        <v>22927.373577585196</v>
      </c>
      <c r="P284" s="174">
        <v>25</v>
      </c>
      <c r="Q284" s="174">
        <v>687.5</v>
      </c>
      <c r="R284" s="174">
        <v>1162.5</v>
      </c>
      <c r="S284" s="174">
        <v>1862.5</v>
      </c>
      <c r="T284" s="174">
        <v>25</v>
      </c>
      <c r="V284" s="174">
        <v>181</v>
      </c>
      <c r="W284" s="174" t="s">
        <v>155</v>
      </c>
      <c r="X284" s="174" t="s">
        <v>201</v>
      </c>
      <c r="Y284" s="174" t="s">
        <v>202</v>
      </c>
      <c r="Z284" s="174" t="s">
        <v>31</v>
      </c>
      <c r="AA284" s="174">
        <v>1</v>
      </c>
      <c r="AB284" s="174">
        <v>7470.5</v>
      </c>
      <c r="AC284" s="174">
        <v>7433.5</v>
      </c>
      <c r="AD284" s="199">
        <v>40669.625</v>
      </c>
      <c r="AE284" s="199">
        <v>40669.791666666664</v>
      </c>
      <c r="AF284" s="174" t="s">
        <v>205</v>
      </c>
      <c r="AG284" s="174" t="s">
        <v>206</v>
      </c>
      <c r="AH284" s="174">
        <v>-950</v>
      </c>
      <c r="AI284" s="174">
        <v>1824.2920206417011</v>
      </c>
      <c r="AJ284" s="174">
        <v>25</v>
      </c>
      <c r="AK284" s="174">
        <v>925</v>
      </c>
      <c r="AL284" s="174">
        <v>1212.5</v>
      </c>
      <c r="AM284" s="174">
        <v>2162.5</v>
      </c>
      <c r="AN284" s="174">
        <v>17</v>
      </c>
      <c r="AP284" s="199">
        <v>37595</v>
      </c>
      <c r="AQ284" s="174">
        <v>-700</v>
      </c>
      <c r="AS284" s="238">
        <v>38160</v>
      </c>
      <c r="AT284" s="116">
        <v>-137.5</v>
      </c>
    </row>
    <row r="285" spans="2:46" x14ac:dyDescent="0.25">
      <c r="B285" s="174">
        <v>182</v>
      </c>
      <c r="C285" s="174" t="s">
        <v>155</v>
      </c>
      <c r="D285" s="174" t="s">
        <v>201</v>
      </c>
      <c r="E285" s="174" t="s">
        <v>202</v>
      </c>
      <c r="F285" s="174" t="s">
        <v>32</v>
      </c>
      <c r="G285" s="174">
        <v>1</v>
      </c>
      <c r="H285" s="174">
        <v>3290</v>
      </c>
      <c r="I285" s="174">
        <v>3140.5</v>
      </c>
      <c r="J285" s="199">
        <v>37595.677083333336</v>
      </c>
      <c r="K285" s="199">
        <v>37600.729166666664</v>
      </c>
      <c r="L285" s="174" t="s">
        <v>203</v>
      </c>
      <c r="M285" s="174" t="s">
        <v>204</v>
      </c>
      <c r="N285" s="174">
        <v>3712.5</v>
      </c>
      <c r="O285" s="174">
        <v>26639.873577585196</v>
      </c>
      <c r="P285" s="174">
        <v>25</v>
      </c>
      <c r="Q285" s="174">
        <v>275</v>
      </c>
      <c r="R285" s="174">
        <v>5500</v>
      </c>
      <c r="S285" s="174">
        <v>1787.5</v>
      </c>
      <c r="T285" s="174">
        <v>138</v>
      </c>
      <c r="V285" s="174">
        <v>182</v>
      </c>
      <c r="W285" s="174" t="s">
        <v>155</v>
      </c>
      <c r="X285" s="174" t="s">
        <v>201</v>
      </c>
      <c r="Y285" s="174" t="s">
        <v>202</v>
      </c>
      <c r="Z285" s="174" t="s">
        <v>32</v>
      </c>
      <c r="AA285" s="174">
        <v>1</v>
      </c>
      <c r="AB285" s="174">
        <v>7393.5</v>
      </c>
      <c r="AC285" s="174">
        <v>7426</v>
      </c>
      <c r="AD285" s="199">
        <v>40675.5</v>
      </c>
      <c r="AE285" s="199">
        <v>40675.71875</v>
      </c>
      <c r="AF285" s="174" t="s">
        <v>203</v>
      </c>
      <c r="AG285" s="174" t="s">
        <v>206</v>
      </c>
      <c r="AH285" s="174">
        <v>-837.5</v>
      </c>
      <c r="AI285" s="174">
        <v>986.79202064170113</v>
      </c>
      <c r="AJ285" s="174">
        <v>25</v>
      </c>
      <c r="AK285" s="174">
        <v>812.5</v>
      </c>
      <c r="AL285" s="174">
        <v>687.5</v>
      </c>
      <c r="AM285" s="174">
        <v>1525</v>
      </c>
      <c r="AN285" s="174">
        <v>22</v>
      </c>
      <c r="AP285" s="199">
        <v>37595</v>
      </c>
      <c r="AQ285" s="174">
        <v>3712.5</v>
      </c>
      <c r="AS285" s="238">
        <v>38161</v>
      </c>
      <c r="AT285" s="116">
        <v>-225</v>
      </c>
    </row>
    <row r="286" spans="2:46" x14ac:dyDescent="0.25">
      <c r="B286" s="174">
        <v>183</v>
      </c>
      <c r="C286" s="174" t="s">
        <v>155</v>
      </c>
      <c r="D286" s="174" t="s">
        <v>201</v>
      </c>
      <c r="E286" s="174" t="s">
        <v>202</v>
      </c>
      <c r="F286" s="174" t="s">
        <v>31</v>
      </c>
      <c r="G286" s="174">
        <v>1</v>
      </c>
      <c r="H286" s="174">
        <v>3133.5</v>
      </c>
      <c r="I286" s="174">
        <v>3104.5494187433792</v>
      </c>
      <c r="J286" s="199">
        <v>37624.6875</v>
      </c>
      <c r="K286" s="199">
        <v>37624.697916666664</v>
      </c>
      <c r="L286" s="174" t="s">
        <v>205</v>
      </c>
      <c r="M286" s="174" t="s">
        <v>206</v>
      </c>
      <c r="N286" s="174">
        <v>-748.7645314155202</v>
      </c>
      <c r="O286" s="174">
        <v>25891.109046169677</v>
      </c>
      <c r="P286" s="174">
        <v>25</v>
      </c>
      <c r="Q286" s="174">
        <v>725</v>
      </c>
      <c r="R286" s="174">
        <v>12.5</v>
      </c>
      <c r="S286" s="174">
        <v>761.2645314155202</v>
      </c>
      <c r="T286" s="174">
        <v>2</v>
      </c>
      <c r="V286" s="174">
        <v>183</v>
      </c>
      <c r="W286" s="174" t="s">
        <v>155</v>
      </c>
      <c r="X286" s="174" t="s">
        <v>201</v>
      </c>
      <c r="Y286" s="174" t="s">
        <v>202</v>
      </c>
      <c r="Z286" s="174" t="s">
        <v>31</v>
      </c>
      <c r="AA286" s="174">
        <v>1</v>
      </c>
      <c r="AB286" s="174">
        <v>7452.5</v>
      </c>
      <c r="AC286" s="174">
        <v>7463.5</v>
      </c>
      <c r="AD286" s="199">
        <v>40675.739583333336</v>
      </c>
      <c r="AE286" s="199">
        <v>40676.635416666664</v>
      </c>
      <c r="AF286" s="174" t="s">
        <v>205</v>
      </c>
      <c r="AG286" s="174" t="s">
        <v>207</v>
      </c>
      <c r="AH286" s="174">
        <v>250</v>
      </c>
      <c r="AI286" s="174">
        <v>1236.7920206417011</v>
      </c>
      <c r="AJ286" s="174">
        <v>25</v>
      </c>
      <c r="AK286" s="174">
        <v>162.5</v>
      </c>
      <c r="AL286" s="174">
        <v>1675</v>
      </c>
      <c r="AM286" s="174">
        <v>1425</v>
      </c>
      <c r="AN286" s="174">
        <v>35</v>
      </c>
      <c r="AP286" s="199">
        <v>37624</v>
      </c>
      <c r="AQ286" s="174">
        <v>-748.7645314155202</v>
      </c>
      <c r="AS286" s="238">
        <v>38163</v>
      </c>
      <c r="AT286" s="116">
        <v>1300</v>
      </c>
    </row>
    <row r="287" spans="2:46" x14ac:dyDescent="0.25">
      <c r="B287" s="174">
        <v>184</v>
      </c>
      <c r="C287" s="174" t="s">
        <v>155</v>
      </c>
      <c r="D287" s="174" t="s">
        <v>201</v>
      </c>
      <c r="E287" s="174" t="s">
        <v>202</v>
      </c>
      <c r="F287" s="174" t="s">
        <v>31</v>
      </c>
      <c r="G287" s="174">
        <v>1</v>
      </c>
      <c r="H287" s="174">
        <v>3152</v>
      </c>
      <c r="I287" s="174">
        <v>3123.347307330203</v>
      </c>
      <c r="J287" s="199">
        <v>37627.395833333336</v>
      </c>
      <c r="K287" s="199">
        <v>37627.40625</v>
      </c>
      <c r="L287" s="174" t="s">
        <v>205</v>
      </c>
      <c r="M287" s="174" t="s">
        <v>206</v>
      </c>
      <c r="N287" s="174">
        <v>-741.31731674492585</v>
      </c>
      <c r="O287" s="174">
        <v>25149.791729424753</v>
      </c>
      <c r="P287" s="174">
        <v>25</v>
      </c>
      <c r="Q287" s="174">
        <v>716.31731674492585</v>
      </c>
      <c r="R287" s="174">
        <v>137.5</v>
      </c>
      <c r="S287" s="174">
        <v>878.81731674492585</v>
      </c>
      <c r="T287" s="174">
        <v>2</v>
      </c>
      <c r="V287" s="174">
        <v>184</v>
      </c>
      <c r="W287" s="174" t="s">
        <v>155</v>
      </c>
      <c r="X287" s="174" t="s">
        <v>201</v>
      </c>
      <c r="Y287" s="174" t="s">
        <v>202</v>
      </c>
      <c r="Z287" s="174" t="s">
        <v>32</v>
      </c>
      <c r="AA287" s="174">
        <v>1</v>
      </c>
      <c r="AB287" s="174">
        <v>7421.5</v>
      </c>
      <c r="AC287" s="174">
        <v>7392.5</v>
      </c>
      <c r="AD287" s="199">
        <v>40676.71875</v>
      </c>
      <c r="AE287" s="199">
        <v>40679.71875</v>
      </c>
      <c r="AF287" s="174" t="s">
        <v>203</v>
      </c>
      <c r="AG287" s="174" t="s">
        <v>204</v>
      </c>
      <c r="AH287" s="174">
        <v>700</v>
      </c>
      <c r="AI287" s="174">
        <v>1936.7920206417011</v>
      </c>
      <c r="AJ287" s="174">
        <v>25</v>
      </c>
      <c r="AK287" s="174">
        <v>100</v>
      </c>
      <c r="AL287" s="174">
        <v>3225</v>
      </c>
      <c r="AM287" s="174">
        <v>2525</v>
      </c>
      <c r="AN287" s="174">
        <v>45</v>
      </c>
      <c r="AP287" s="199">
        <v>37627</v>
      </c>
      <c r="AQ287" s="174">
        <v>-741.31731674492585</v>
      </c>
      <c r="AS287" s="238">
        <v>38170</v>
      </c>
      <c r="AT287" s="116">
        <v>1925</v>
      </c>
    </row>
    <row r="288" spans="2:46" x14ac:dyDescent="0.25">
      <c r="B288" s="174">
        <v>185</v>
      </c>
      <c r="C288" s="174" t="s">
        <v>155</v>
      </c>
      <c r="D288" s="174" t="s">
        <v>201</v>
      </c>
      <c r="E288" s="174" t="s">
        <v>202</v>
      </c>
      <c r="F288" s="174" t="s">
        <v>31</v>
      </c>
      <c r="G288" s="174">
        <v>1</v>
      </c>
      <c r="H288" s="174">
        <v>3155</v>
      </c>
      <c r="I288" s="174">
        <v>3121.5</v>
      </c>
      <c r="J288" s="199">
        <v>37627.4375</v>
      </c>
      <c r="K288" s="199">
        <v>37627.5</v>
      </c>
      <c r="L288" s="174" t="s">
        <v>205</v>
      </c>
      <c r="M288" s="174" t="s">
        <v>206</v>
      </c>
      <c r="N288" s="174">
        <v>-862.5</v>
      </c>
      <c r="O288" s="174">
        <v>24287.291729424753</v>
      </c>
      <c r="P288" s="174">
        <v>25</v>
      </c>
      <c r="Q288" s="174">
        <v>837.5</v>
      </c>
      <c r="R288" s="174">
        <v>225</v>
      </c>
      <c r="S288" s="174">
        <v>1087.5</v>
      </c>
      <c r="T288" s="174">
        <v>7</v>
      </c>
      <c r="V288" s="174">
        <v>185</v>
      </c>
      <c r="W288" s="174" t="s">
        <v>155</v>
      </c>
      <c r="X288" s="174" t="s">
        <v>201</v>
      </c>
      <c r="Y288" s="174" t="s">
        <v>202</v>
      </c>
      <c r="Z288" s="174" t="s">
        <v>31</v>
      </c>
      <c r="AA288" s="174">
        <v>1</v>
      </c>
      <c r="AB288" s="174">
        <v>7412</v>
      </c>
      <c r="AC288" s="174">
        <v>7383.5</v>
      </c>
      <c r="AD288" s="199">
        <v>40683.458333333336</v>
      </c>
      <c r="AE288" s="199">
        <v>40683.479166666664</v>
      </c>
      <c r="AF288" s="174" t="s">
        <v>205</v>
      </c>
      <c r="AG288" s="174" t="s">
        <v>206</v>
      </c>
      <c r="AH288" s="174">
        <v>-737.5</v>
      </c>
      <c r="AI288" s="174">
        <v>1199.2920206417011</v>
      </c>
      <c r="AJ288" s="174">
        <v>25</v>
      </c>
      <c r="AK288" s="174">
        <v>712.5</v>
      </c>
      <c r="AL288" s="174">
        <v>125</v>
      </c>
      <c r="AM288" s="174">
        <v>862.5</v>
      </c>
      <c r="AN288" s="174">
        <v>3</v>
      </c>
      <c r="AP288" s="199">
        <v>37627</v>
      </c>
      <c r="AQ288" s="174">
        <v>-862.5</v>
      </c>
      <c r="AS288" s="238">
        <v>38197</v>
      </c>
      <c r="AT288" s="116">
        <v>25</v>
      </c>
    </row>
    <row r="289" spans="2:46" x14ac:dyDescent="0.25">
      <c r="B289" s="174">
        <v>186</v>
      </c>
      <c r="C289" s="174" t="s">
        <v>155</v>
      </c>
      <c r="D289" s="174" t="s">
        <v>201</v>
      </c>
      <c r="E289" s="174" t="s">
        <v>202</v>
      </c>
      <c r="F289" s="174" t="s">
        <v>32</v>
      </c>
      <c r="G289" s="174">
        <v>1</v>
      </c>
      <c r="H289" s="174">
        <v>3024</v>
      </c>
      <c r="I289" s="174">
        <v>3052.5</v>
      </c>
      <c r="J289" s="199">
        <v>37629.78125</v>
      </c>
      <c r="K289" s="199">
        <v>37630.395833333336</v>
      </c>
      <c r="L289" s="174" t="s">
        <v>203</v>
      </c>
      <c r="M289" s="174" t="s">
        <v>206</v>
      </c>
      <c r="N289" s="174">
        <v>-737.5</v>
      </c>
      <c r="O289" s="174">
        <v>23549.791729424753</v>
      </c>
      <c r="P289" s="174">
        <v>25</v>
      </c>
      <c r="Q289" s="174">
        <v>712.5</v>
      </c>
      <c r="R289" s="174">
        <v>212.5</v>
      </c>
      <c r="S289" s="174">
        <v>950</v>
      </c>
      <c r="T289" s="174">
        <v>8</v>
      </c>
      <c r="V289" s="174">
        <v>186</v>
      </c>
      <c r="W289" s="174" t="s">
        <v>155</v>
      </c>
      <c r="X289" s="174" t="s">
        <v>201</v>
      </c>
      <c r="Y289" s="174" t="s">
        <v>202</v>
      </c>
      <c r="Z289" s="174" t="s">
        <v>32</v>
      </c>
      <c r="AA289" s="174">
        <v>1</v>
      </c>
      <c r="AB289" s="174">
        <v>7372.5</v>
      </c>
      <c r="AC289" s="174">
        <v>7192.5</v>
      </c>
      <c r="AD289" s="199">
        <v>40683.520833333336</v>
      </c>
      <c r="AE289" s="199">
        <v>40687.510416666664</v>
      </c>
      <c r="AF289" s="174" t="s">
        <v>203</v>
      </c>
      <c r="AG289" s="174" t="s">
        <v>204</v>
      </c>
      <c r="AH289" s="174">
        <v>4475</v>
      </c>
      <c r="AI289" s="174">
        <v>5674.2920206417011</v>
      </c>
      <c r="AJ289" s="174">
        <v>25</v>
      </c>
      <c r="AK289" s="174">
        <v>225</v>
      </c>
      <c r="AL289" s="174">
        <v>6637.5</v>
      </c>
      <c r="AM289" s="174">
        <v>2162.5</v>
      </c>
      <c r="AN289" s="174">
        <v>88</v>
      </c>
      <c r="AP289" s="199">
        <v>37629</v>
      </c>
      <c r="AQ289" s="174">
        <v>-737.5</v>
      </c>
      <c r="AS289" s="238">
        <v>38198</v>
      </c>
      <c r="AT289" s="116">
        <v>-425</v>
      </c>
    </row>
    <row r="290" spans="2:46" x14ac:dyDescent="0.25">
      <c r="B290" s="174">
        <v>187</v>
      </c>
      <c r="C290" s="174" t="s">
        <v>155</v>
      </c>
      <c r="D290" s="174" t="s">
        <v>201</v>
      </c>
      <c r="E290" s="174" t="s">
        <v>202</v>
      </c>
      <c r="F290" s="174" t="s">
        <v>32</v>
      </c>
      <c r="G290" s="174">
        <v>1</v>
      </c>
      <c r="H290" s="174">
        <v>3001.5</v>
      </c>
      <c r="I290" s="174">
        <v>3028</v>
      </c>
      <c r="J290" s="199">
        <v>37630.427083333336</v>
      </c>
      <c r="K290" s="199">
        <v>37630.677083333336</v>
      </c>
      <c r="L290" s="174" t="s">
        <v>203</v>
      </c>
      <c r="M290" s="174" t="s">
        <v>206</v>
      </c>
      <c r="N290" s="174">
        <v>-687.5</v>
      </c>
      <c r="O290" s="174">
        <v>22862.291729424753</v>
      </c>
      <c r="P290" s="174">
        <v>25</v>
      </c>
      <c r="Q290" s="174">
        <v>662.5</v>
      </c>
      <c r="R290" s="174">
        <v>1362.5</v>
      </c>
      <c r="S290" s="174">
        <v>2050</v>
      </c>
      <c r="T290" s="174">
        <v>25</v>
      </c>
      <c r="V290" s="174">
        <v>187</v>
      </c>
      <c r="W290" s="174" t="s">
        <v>155</v>
      </c>
      <c r="X290" s="174" t="s">
        <v>201</v>
      </c>
      <c r="Y290" s="174" t="s">
        <v>202</v>
      </c>
      <c r="Z290" s="174" t="s">
        <v>31</v>
      </c>
      <c r="AA290" s="174">
        <v>1</v>
      </c>
      <c r="AB290" s="174">
        <v>7311.5</v>
      </c>
      <c r="AC290" s="174">
        <v>7289.5</v>
      </c>
      <c r="AD290" s="199">
        <v>40694.65625</v>
      </c>
      <c r="AE290" s="199">
        <v>40694.677083333336</v>
      </c>
      <c r="AF290" s="174" t="s">
        <v>205</v>
      </c>
      <c r="AG290" s="174" t="s">
        <v>206</v>
      </c>
      <c r="AH290" s="174">
        <v>-575</v>
      </c>
      <c r="AI290" s="174">
        <v>5099.2920206417011</v>
      </c>
      <c r="AJ290" s="174">
        <v>25</v>
      </c>
      <c r="AK290" s="174">
        <v>550</v>
      </c>
      <c r="AL290" s="174">
        <v>37.5</v>
      </c>
      <c r="AM290" s="174">
        <v>612.5</v>
      </c>
      <c r="AN290" s="174">
        <v>3</v>
      </c>
      <c r="AP290" s="199">
        <v>37630</v>
      </c>
      <c r="AQ290" s="174">
        <v>-687.5</v>
      </c>
      <c r="AS290" s="238">
        <v>38201</v>
      </c>
      <c r="AT290" s="116">
        <v>-637.5</v>
      </c>
    </row>
    <row r="291" spans="2:46" x14ac:dyDescent="0.25">
      <c r="B291" s="174">
        <v>188</v>
      </c>
      <c r="C291" s="174" t="s">
        <v>155</v>
      </c>
      <c r="D291" s="174" t="s">
        <v>201</v>
      </c>
      <c r="E291" s="174" t="s">
        <v>202</v>
      </c>
      <c r="F291" s="174" t="s">
        <v>32</v>
      </c>
      <c r="G291" s="174">
        <v>1</v>
      </c>
      <c r="H291" s="174">
        <v>3047.5</v>
      </c>
      <c r="I291" s="174">
        <v>3064</v>
      </c>
      <c r="J291" s="199">
        <v>37631.625</v>
      </c>
      <c r="K291" s="199">
        <v>37631.677083333336</v>
      </c>
      <c r="L291" s="174" t="s">
        <v>203</v>
      </c>
      <c r="M291" s="174" t="s">
        <v>204</v>
      </c>
      <c r="N291" s="174">
        <v>-437.5</v>
      </c>
      <c r="O291" s="174">
        <v>22424.791729424753</v>
      </c>
      <c r="P291" s="174">
        <v>25</v>
      </c>
      <c r="Q291" s="174">
        <v>450</v>
      </c>
      <c r="R291" s="174">
        <v>1087.5</v>
      </c>
      <c r="S291" s="174">
        <v>1525</v>
      </c>
      <c r="T291" s="174">
        <v>6</v>
      </c>
      <c r="V291" s="174">
        <v>188</v>
      </c>
      <c r="W291" s="174" t="s">
        <v>155</v>
      </c>
      <c r="X291" s="174" t="s">
        <v>201</v>
      </c>
      <c r="Y291" s="174" t="s">
        <v>202</v>
      </c>
      <c r="Z291" s="174" t="s">
        <v>31</v>
      </c>
      <c r="AA291" s="174">
        <v>1</v>
      </c>
      <c r="AB291" s="174">
        <v>7297.5</v>
      </c>
      <c r="AC291" s="174">
        <v>7274.5</v>
      </c>
      <c r="AD291" s="199">
        <v>40694.75</v>
      </c>
      <c r="AE291" s="199">
        <v>40695.520833333336</v>
      </c>
      <c r="AF291" s="174" t="s">
        <v>205</v>
      </c>
      <c r="AG291" s="174" t="s">
        <v>206</v>
      </c>
      <c r="AH291" s="174">
        <v>-600</v>
      </c>
      <c r="AI291" s="174">
        <v>4499.2920206417011</v>
      </c>
      <c r="AJ291" s="174">
        <v>25</v>
      </c>
      <c r="AK291" s="174">
        <v>575</v>
      </c>
      <c r="AL291" s="174">
        <v>637.5</v>
      </c>
      <c r="AM291" s="174">
        <v>1237.5</v>
      </c>
      <c r="AN291" s="174">
        <v>23</v>
      </c>
      <c r="AP291" s="199">
        <v>37631</v>
      </c>
      <c r="AQ291" s="174">
        <v>-437.5</v>
      </c>
      <c r="AS291" s="238">
        <v>38202</v>
      </c>
      <c r="AT291" s="116">
        <v>-575</v>
      </c>
    </row>
    <row r="292" spans="2:46" x14ac:dyDescent="0.25">
      <c r="B292" s="174">
        <v>189</v>
      </c>
      <c r="C292" s="174" t="s">
        <v>155</v>
      </c>
      <c r="D292" s="174" t="s">
        <v>201</v>
      </c>
      <c r="E292" s="174" t="s">
        <v>202</v>
      </c>
      <c r="F292" s="174" t="s">
        <v>31</v>
      </c>
      <c r="G292" s="174">
        <v>1</v>
      </c>
      <c r="H292" s="174">
        <v>3087</v>
      </c>
      <c r="I292" s="174">
        <v>3069.5</v>
      </c>
      <c r="J292" s="199">
        <v>37631.708333333336</v>
      </c>
      <c r="K292" s="199">
        <v>37631.729166666664</v>
      </c>
      <c r="L292" s="174" t="s">
        <v>205</v>
      </c>
      <c r="M292" s="174" t="s">
        <v>207</v>
      </c>
      <c r="N292" s="174">
        <v>-462.5</v>
      </c>
      <c r="O292" s="174">
        <v>21962.291729424753</v>
      </c>
      <c r="P292" s="174">
        <v>25</v>
      </c>
      <c r="Q292" s="174">
        <v>550</v>
      </c>
      <c r="R292" s="174">
        <v>237.5</v>
      </c>
      <c r="S292" s="174">
        <v>700</v>
      </c>
      <c r="T292" s="174">
        <v>3</v>
      </c>
      <c r="V292" s="174">
        <v>189</v>
      </c>
      <c r="W292" s="174" t="s">
        <v>155</v>
      </c>
      <c r="X292" s="174" t="s">
        <v>201</v>
      </c>
      <c r="Y292" s="174" t="s">
        <v>202</v>
      </c>
      <c r="Z292" s="174" t="s">
        <v>31</v>
      </c>
      <c r="AA292" s="174">
        <v>1</v>
      </c>
      <c r="AB292" s="174">
        <v>7294</v>
      </c>
      <c r="AC292" s="174">
        <v>7259</v>
      </c>
      <c r="AD292" s="199">
        <v>40695.59375</v>
      </c>
      <c r="AE292" s="199">
        <v>40695.604166666664</v>
      </c>
      <c r="AF292" s="174" t="s">
        <v>205</v>
      </c>
      <c r="AG292" s="174" t="s">
        <v>206</v>
      </c>
      <c r="AH292" s="174">
        <v>-900</v>
      </c>
      <c r="AI292" s="174">
        <v>3599.2920206417011</v>
      </c>
      <c r="AJ292" s="174">
        <v>25</v>
      </c>
      <c r="AK292" s="174">
        <v>875</v>
      </c>
      <c r="AL292" s="174">
        <v>12.5</v>
      </c>
      <c r="AM292" s="174">
        <v>912.5</v>
      </c>
      <c r="AN292" s="174">
        <v>2</v>
      </c>
      <c r="AP292" s="199">
        <v>37631</v>
      </c>
      <c r="AQ292" s="174">
        <v>-462.5</v>
      </c>
      <c r="AS292" s="238">
        <v>38203</v>
      </c>
      <c r="AT292" s="116">
        <v>-250</v>
      </c>
    </row>
    <row r="293" spans="2:46" x14ac:dyDescent="0.25">
      <c r="B293" s="174">
        <v>190</v>
      </c>
      <c r="C293" s="174" t="s">
        <v>155</v>
      </c>
      <c r="D293" s="174" t="s">
        <v>201</v>
      </c>
      <c r="E293" s="174" t="s">
        <v>202</v>
      </c>
      <c r="F293" s="174" t="s">
        <v>31</v>
      </c>
      <c r="G293" s="174">
        <v>1</v>
      </c>
      <c r="H293" s="174">
        <v>3111.5</v>
      </c>
      <c r="I293" s="174">
        <v>3091</v>
      </c>
      <c r="J293" s="199">
        <v>37634.395833333336</v>
      </c>
      <c r="K293" s="199">
        <v>37634.697916666664</v>
      </c>
      <c r="L293" s="174" t="s">
        <v>205</v>
      </c>
      <c r="M293" s="174" t="s">
        <v>207</v>
      </c>
      <c r="N293" s="174">
        <v>-537.5</v>
      </c>
      <c r="O293" s="174">
        <v>21424.791729424753</v>
      </c>
      <c r="P293" s="174">
        <v>25</v>
      </c>
      <c r="Q293" s="174">
        <v>562.5</v>
      </c>
      <c r="R293" s="174">
        <v>825</v>
      </c>
      <c r="S293" s="174">
        <v>1362.5</v>
      </c>
      <c r="T293" s="174">
        <v>30</v>
      </c>
      <c r="V293" s="174">
        <v>190</v>
      </c>
      <c r="W293" s="174" t="s">
        <v>155</v>
      </c>
      <c r="X293" s="174" t="s">
        <v>201</v>
      </c>
      <c r="Y293" s="174" t="s">
        <v>202</v>
      </c>
      <c r="Z293" s="174" t="s">
        <v>32</v>
      </c>
      <c r="AA293" s="174">
        <v>1</v>
      </c>
      <c r="AB293" s="174">
        <v>7222</v>
      </c>
      <c r="AC293" s="174">
        <v>7132.5</v>
      </c>
      <c r="AD293" s="199">
        <v>40695.6875</v>
      </c>
      <c r="AE293" s="199">
        <v>40697.760416666664</v>
      </c>
      <c r="AF293" s="174" t="s">
        <v>203</v>
      </c>
      <c r="AG293" s="174" t="s">
        <v>204</v>
      </c>
      <c r="AH293" s="174">
        <v>2212.5</v>
      </c>
      <c r="AI293" s="174">
        <v>5811.7920206417011</v>
      </c>
      <c r="AJ293" s="174">
        <v>25</v>
      </c>
      <c r="AK293" s="174">
        <v>225</v>
      </c>
      <c r="AL293" s="174">
        <v>4975</v>
      </c>
      <c r="AM293" s="174">
        <v>2762.5</v>
      </c>
      <c r="AN293" s="174">
        <v>96</v>
      </c>
      <c r="AP293" s="199">
        <v>37634</v>
      </c>
      <c r="AQ293" s="174">
        <v>-537.5</v>
      </c>
      <c r="AS293" s="238">
        <v>38204</v>
      </c>
      <c r="AT293" s="116">
        <v>3262.5</v>
      </c>
    </row>
    <row r="294" spans="2:46" x14ac:dyDescent="0.25">
      <c r="B294" s="174">
        <v>191</v>
      </c>
      <c r="C294" s="174" t="s">
        <v>155</v>
      </c>
      <c r="D294" s="174" t="s">
        <v>201</v>
      </c>
      <c r="E294" s="174" t="s">
        <v>202</v>
      </c>
      <c r="F294" s="174" t="s">
        <v>32</v>
      </c>
      <c r="G294" s="174">
        <v>1</v>
      </c>
      <c r="H294" s="174">
        <v>3070.5</v>
      </c>
      <c r="I294" s="174">
        <v>3085.5</v>
      </c>
      <c r="J294" s="199">
        <v>37637.645833333336</v>
      </c>
      <c r="K294" s="199">
        <v>37637.677083333336</v>
      </c>
      <c r="L294" s="174" t="s">
        <v>203</v>
      </c>
      <c r="M294" s="174" t="s">
        <v>204</v>
      </c>
      <c r="N294" s="174">
        <v>-400</v>
      </c>
      <c r="O294" s="174">
        <v>21024.791729424753</v>
      </c>
      <c r="P294" s="174">
        <v>25</v>
      </c>
      <c r="Q294" s="174">
        <v>537.5</v>
      </c>
      <c r="R294" s="174">
        <v>362.5</v>
      </c>
      <c r="S294" s="174">
        <v>762.5</v>
      </c>
      <c r="T294" s="174">
        <v>4</v>
      </c>
      <c r="V294" s="174">
        <v>191</v>
      </c>
      <c r="W294" s="174" t="s">
        <v>155</v>
      </c>
      <c r="X294" s="174" t="s">
        <v>201</v>
      </c>
      <c r="Y294" s="174" t="s">
        <v>202</v>
      </c>
      <c r="Z294" s="174" t="s">
        <v>31</v>
      </c>
      <c r="AA294" s="174">
        <v>1</v>
      </c>
      <c r="AB294" s="174">
        <v>7172.5</v>
      </c>
      <c r="AC294" s="174">
        <v>7162</v>
      </c>
      <c r="AD294" s="199">
        <v>40704.46875</v>
      </c>
      <c r="AE294" s="199">
        <v>40704.5</v>
      </c>
      <c r="AF294" s="174" t="s">
        <v>205</v>
      </c>
      <c r="AG294" s="174" t="s">
        <v>207</v>
      </c>
      <c r="AH294" s="174">
        <v>-287.5</v>
      </c>
      <c r="AI294" s="174">
        <v>5524.2920206417011</v>
      </c>
      <c r="AJ294" s="174">
        <v>25</v>
      </c>
      <c r="AK294" s="174">
        <v>412.5</v>
      </c>
      <c r="AL294" s="174">
        <v>312.5</v>
      </c>
      <c r="AM294" s="174">
        <v>600</v>
      </c>
      <c r="AN294" s="174">
        <v>4</v>
      </c>
      <c r="AP294" s="199">
        <v>37637</v>
      </c>
      <c r="AQ294" s="174">
        <v>-400</v>
      </c>
      <c r="AS294" s="238">
        <v>38218</v>
      </c>
      <c r="AT294" s="116">
        <v>-387.5</v>
      </c>
    </row>
    <row r="295" spans="2:46" x14ac:dyDescent="0.25">
      <c r="B295" s="174">
        <v>192</v>
      </c>
      <c r="C295" s="174" t="s">
        <v>155</v>
      </c>
      <c r="D295" s="174" t="s">
        <v>201</v>
      </c>
      <c r="E295" s="174" t="s">
        <v>202</v>
      </c>
      <c r="F295" s="174" t="s">
        <v>31</v>
      </c>
      <c r="G295" s="174">
        <v>1</v>
      </c>
      <c r="H295" s="174">
        <v>3087.5</v>
      </c>
      <c r="I295" s="174">
        <v>3085</v>
      </c>
      <c r="J295" s="199">
        <v>37637.6875</v>
      </c>
      <c r="K295" s="199">
        <v>37637.697916666664</v>
      </c>
      <c r="L295" s="174" t="s">
        <v>205</v>
      </c>
      <c r="M295" s="174" t="s">
        <v>207</v>
      </c>
      <c r="N295" s="174">
        <v>-87.5</v>
      </c>
      <c r="O295" s="174">
        <v>20937.291729424753</v>
      </c>
      <c r="P295" s="174">
        <v>25</v>
      </c>
      <c r="Q295" s="174">
        <v>250</v>
      </c>
      <c r="R295" s="174">
        <v>87.5</v>
      </c>
      <c r="S295" s="174">
        <v>175</v>
      </c>
      <c r="T295" s="174">
        <v>2</v>
      </c>
      <c r="V295" s="174">
        <v>192</v>
      </c>
      <c r="W295" s="174" t="s">
        <v>155</v>
      </c>
      <c r="X295" s="174" t="s">
        <v>201</v>
      </c>
      <c r="Y295" s="174" t="s">
        <v>202</v>
      </c>
      <c r="Z295" s="174" t="s">
        <v>31</v>
      </c>
      <c r="AA295" s="174">
        <v>1</v>
      </c>
      <c r="AB295" s="174">
        <v>7170</v>
      </c>
      <c r="AC295" s="174">
        <v>7157</v>
      </c>
      <c r="AD295" s="199">
        <v>40704.510416666664</v>
      </c>
      <c r="AE295" s="199">
        <v>40704.541666666664</v>
      </c>
      <c r="AF295" s="174" t="s">
        <v>205</v>
      </c>
      <c r="AG295" s="174" t="s">
        <v>207</v>
      </c>
      <c r="AH295" s="174">
        <v>-350</v>
      </c>
      <c r="AI295" s="174">
        <v>5174.2920206417011</v>
      </c>
      <c r="AJ295" s="174">
        <v>25</v>
      </c>
      <c r="AK295" s="174">
        <v>362.5</v>
      </c>
      <c r="AL295" s="174">
        <v>275</v>
      </c>
      <c r="AM295" s="174">
        <v>625</v>
      </c>
      <c r="AN295" s="174">
        <v>4</v>
      </c>
      <c r="AP295" s="199">
        <v>37637</v>
      </c>
      <c r="AQ295" s="174">
        <v>-87.5</v>
      </c>
      <c r="AS295" s="238">
        <v>38219</v>
      </c>
      <c r="AT295" s="116">
        <v>-150</v>
      </c>
    </row>
    <row r="296" spans="2:46" x14ac:dyDescent="0.25">
      <c r="B296" s="174">
        <v>193</v>
      </c>
      <c r="C296" s="174" t="s">
        <v>155</v>
      </c>
      <c r="D296" s="174" t="s">
        <v>201</v>
      </c>
      <c r="E296" s="174" t="s">
        <v>202</v>
      </c>
      <c r="F296" s="174" t="s">
        <v>32</v>
      </c>
      <c r="G296" s="174">
        <v>1</v>
      </c>
      <c r="H296" s="174">
        <v>3066</v>
      </c>
      <c r="I296" s="174">
        <v>3087</v>
      </c>
      <c r="J296" s="199">
        <v>37637.729166666664</v>
      </c>
      <c r="K296" s="199">
        <v>37637.760416666664</v>
      </c>
      <c r="L296" s="174" t="s">
        <v>203</v>
      </c>
      <c r="M296" s="174" t="s">
        <v>208</v>
      </c>
      <c r="N296" s="174">
        <v>-550</v>
      </c>
      <c r="O296" s="174">
        <v>20387.291729424753</v>
      </c>
      <c r="P296" s="174">
        <v>25</v>
      </c>
      <c r="Q296" s="174">
        <v>575</v>
      </c>
      <c r="R296" s="174">
        <v>375</v>
      </c>
      <c r="S296" s="174">
        <v>925</v>
      </c>
      <c r="T296" s="174">
        <v>4</v>
      </c>
      <c r="V296" s="174">
        <v>193</v>
      </c>
      <c r="W296" s="174" t="s">
        <v>155</v>
      </c>
      <c r="X296" s="174" t="s">
        <v>201</v>
      </c>
      <c r="Y296" s="174" t="s">
        <v>202</v>
      </c>
      <c r="Z296" s="174" t="s">
        <v>31</v>
      </c>
      <c r="AA296" s="174">
        <v>1</v>
      </c>
      <c r="AB296" s="174">
        <v>7175</v>
      </c>
      <c r="AC296" s="174">
        <v>7163</v>
      </c>
      <c r="AD296" s="199">
        <v>40704.604166666664</v>
      </c>
      <c r="AE296" s="199">
        <v>40704.614583333336</v>
      </c>
      <c r="AF296" s="174" t="s">
        <v>205</v>
      </c>
      <c r="AG296" s="174" t="s">
        <v>207</v>
      </c>
      <c r="AH296" s="174">
        <v>-325</v>
      </c>
      <c r="AI296" s="174">
        <v>4849.2920206417011</v>
      </c>
      <c r="AJ296" s="174">
        <v>25</v>
      </c>
      <c r="AK296" s="174">
        <v>400</v>
      </c>
      <c r="AL296" s="174">
        <v>0</v>
      </c>
      <c r="AM296" s="174">
        <v>0</v>
      </c>
      <c r="AN296" s="174">
        <v>2</v>
      </c>
      <c r="AP296" s="199">
        <v>37637</v>
      </c>
      <c r="AQ296" s="174">
        <v>-550</v>
      </c>
      <c r="AS296" s="238">
        <v>38222</v>
      </c>
      <c r="AT296" s="116">
        <v>675</v>
      </c>
    </row>
    <row r="297" spans="2:46" x14ac:dyDescent="0.25">
      <c r="B297" s="174">
        <v>194</v>
      </c>
      <c r="C297" s="174" t="s">
        <v>155</v>
      </c>
      <c r="D297" s="174" t="s">
        <v>201</v>
      </c>
      <c r="E297" s="174" t="s">
        <v>202</v>
      </c>
      <c r="F297" s="174" t="s">
        <v>31</v>
      </c>
      <c r="G297" s="174">
        <v>1</v>
      </c>
      <c r="H297" s="174">
        <v>3087</v>
      </c>
      <c r="I297" s="174">
        <v>3066</v>
      </c>
      <c r="J297" s="199">
        <v>37637.760416666664</v>
      </c>
      <c r="K297" s="199">
        <v>37637.770833333336</v>
      </c>
      <c r="L297" s="174" t="s">
        <v>205</v>
      </c>
      <c r="M297" s="174" t="s">
        <v>207</v>
      </c>
      <c r="N297" s="174">
        <v>-550</v>
      </c>
      <c r="O297" s="174">
        <v>19837.291729424753</v>
      </c>
      <c r="P297" s="174">
        <v>25</v>
      </c>
      <c r="Q297" s="174">
        <v>525</v>
      </c>
      <c r="R297" s="174">
        <v>200</v>
      </c>
      <c r="S297" s="174">
        <v>750</v>
      </c>
      <c r="T297" s="174">
        <v>2</v>
      </c>
      <c r="V297" s="174">
        <v>194</v>
      </c>
      <c r="W297" s="174" t="s">
        <v>155</v>
      </c>
      <c r="X297" s="174" t="s">
        <v>201</v>
      </c>
      <c r="Y297" s="174" t="s">
        <v>202</v>
      </c>
      <c r="Z297" s="174" t="s">
        <v>32</v>
      </c>
      <c r="AA297" s="174">
        <v>1</v>
      </c>
      <c r="AB297" s="174">
        <v>7125</v>
      </c>
      <c r="AC297" s="174">
        <v>7097.5</v>
      </c>
      <c r="AD297" s="199">
        <v>40704.666666666664</v>
      </c>
      <c r="AE297" s="199">
        <v>40707.625</v>
      </c>
      <c r="AF297" s="174" t="s">
        <v>203</v>
      </c>
      <c r="AG297" s="174" t="s">
        <v>204</v>
      </c>
      <c r="AH297" s="174">
        <v>662.5</v>
      </c>
      <c r="AI297" s="174">
        <v>5511.7920206417011</v>
      </c>
      <c r="AJ297" s="174">
        <v>25</v>
      </c>
      <c r="AK297" s="174">
        <v>137.5</v>
      </c>
      <c r="AL297" s="174">
        <v>2075</v>
      </c>
      <c r="AM297" s="174">
        <v>1412.5</v>
      </c>
      <c r="AN297" s="174">
        <v>41</v>
      </c>
      <c r="AP297" s="199">
        <v>37637</v>
      </c>
      <c r="AQ297" s="174">
        <v>-550</v>
      </c>
      <c r="AS297" s="238">
        <v>38240</v>
      </c>
      <c r="AT297" s="116">
        <v>1737.5</v>
      </c>
    </row>
    <row r="298" spans="2:46" x14ac:dyDescent="0.25">
      <c r="B298" s="174">
        <v>195</v>
      </c>
      <c r="C298" s="174" t="s">
        <v>155</v>
      </c>
      <c r="D298" s="174" t="s">
        <v>201</v>
      </c>
      <c r="E298" s="174" t="s">
        <v>202</v>
      </c>
      <c r="F298" s="174" t="s">
        <v>32</v>
      </c>
      <c r="G298" s="174">
        <v>1</v>
      </c>
      <c r="H298" s="174">
        <v>3030.5</v>
      </c>
      <c r="I298" s="174">
        <v>2958</v>
      </c>
      <c r="J298" s="199">
        <v>37638.395833333336</v>
      </c>
      <c r="K298" s="199">
        <v>37642.40625</v>
      </c>
      <c r="L298" s="174" t="s">
        <v>203</v>
      </c>
      <c r="M298" s="174" t="s">
        <v>204</v>
      </c>
      <c r="N298" s="174">
        <v>1787.5</v>
      </c>
      <c r="O298" s="174">
        <v>21624.791729424753</v>
      </c>
      <c r="P298" s="174">
        <v>25</v>
      </c>
      <c r="Q298" s="174">
        <v>337.5</v>
      </c>
      <c r="R298" s="174">
        <v>3087.5</v>
      </c>
      <c r="S298" s="174">
        <v>1300</v>
      </c>
      <c r="T298" s="174">
        <v>90</v>
      </c>
      <c r="V298" s="174">
        <v>195</v>
      </c>
      <c r="W298" s="174" t="s">
        <v>155</v>
      </c>
      <c r="X298" s="174" t="s">
        <v>201</v>
      </c>
      <c r="Y298" s="174" t="s">
        <v>202</v>
      </c>
      <c r="Z298" s="174" t="s">
        <v>32</v>
      </c>
      <c r="AA298" s="174">
        <v>1</v>
      </c>
      <c r="AB298" s="174">
        <v>7086.5</v>
      </c>
      <c r="AC298" s="174">
        <v>7155.5</v>
      </c>
      <c r="AD298" s="199">
        <v>40707.729166666664</v>
      </c>
      <c r="AE298" s="199">
        <v>40708.385416666664</v>
      </c>
      <c r="AF298" s="174" t="s">
        <v>203</v>
      </c>
      <c r="AG298" s="174" t="s">
        <v>206</v>
      </c>
      <c r="AH298" s="174">
        <v>-1750</v>
      </c>
      <c r="AI298" s="174">
        <v>3761.7920206417011</v>
      </c>
      <c r="AJ298" s="174">
        <v>25</v>
      </c>
      <c r="AK298" s="174">
        <v>1725</v>
      </c>
      <c r="AL298" s="174">
        <v>887.5</v>
      </c>
      <c r="AM298" s="174">
        <v>2637.5</v>
      </c>
      <c r="AN298" s="174">
        <v>12</v>
      </c>
      <c r="AP298" s="199">
        <v>37638</v>
      </c>
      <c r="AQ298" s="174">
        <v>1787.5</v>
      </c>
      <c r="AS298" s="238">
        <v>38253</v>
      </c>
      <c r="AT298" s="116">
        <v>-237.5</v>
      </c>
    </row>
    <row r="299" spans="2:46" x14ac:dyDescent="0.25">
      <c r="B299" s="174">
        <v>196</v>
      </c>
      <c r="C299" s="174" t="s">
        <v>155</v>
      </c>
      <c r="D299" s="174" t="s">
        <v>201</v>
      </c>
      <c r="E299" s="174" t="s">
        <v>202</v>
      </c>
      <c r="F299" s="174" t="s">
        <v>31</v>
      </c>
      <c r="G299" s="174">
        <v>1</v>
      </c>
      <c r="H299" s="174">
        <v>2701.5</v>
      </c>
      <c r="I299" s="174">
        <v>2682.5</v>
      </c>
      <c r="J299" s="199">
        <v>37669.604166666664</v>
      </c>
      <c r="K299" s="199">
        <v>37670.4375</v>
      </c>
      <c r="L299" s="174" t="s">
        <v>205</v>
      </c>
      <c r="M299" s="174" t="s">
        <v>206</v>
      </c>
      <c r="N299" s="174">
        <v>-500</v>
      </c>
      <c r="O299" s="174">
        <v>21124.791729424753</v>
      </c>
      <c r="P299" s="174">
        <v>25</v>
      </c>
      <c r="Q299" s="174">
        <v>475</v>
      </c>
      <c r="R299" s="174">
        <v>575</v>
      </c>
      <c r="S299" s="174">
        <v>1075</v>
      </c>
      <c r="T299" s="174">
        <v>29</v>
      </c>
      <c r="V299" s="174">
        <v>196</v>
      </c>
      <c r="W299" s="174" t="s">
        <v>155</v>
      </c>
      <c r="X299" s="174" t="s">
        <v>201</v>
      </c>
      <c r="Y299" s="174" t="s">
        <v>202</v>
      </c>
      <c r="Z299" s="174" t="s">
        <v>31</v>
      </c>
      <c r="AA299" s="174">
        <v>1</v>
      </c>
      <c r="AB299" s="174">
        <v>7178.5</v>
      </c>
      <c r="AC299" s="174">
        <v>7171</v>
      </c>
      <c r="AD299" s="199">
        <v>40708.395833333336</v>
      </c>
      <c r="AE299" s="199">
        <v>40709.458333333336</v>
      </c>
      <c r="AF299" s="174" t="s">
        <v>205</v>
      </c>
      <c r="AG299" s="174" t="s">
        <v>207</v>
      </c>
      <c r="AH299" s="174">
        <v>-212.5</v>
      </c>
      <c r="AI299" s="174">
        <v>3549.2920206417011</v>
      </c>
      <c r="AJ299" s="174">
        <v>25</v>
      </c>
      <c r="AK299" s="174">
        <v>400</v>
      </c>
      <c r="AL299" s="174">
        <v>1387.5</v>
      </c>
      <c r="AM299" s="174">
        <v>1600</v>
      </c>
      <c r="AN299" s="174">
        <v>51</v>
      </c>
      <c r="AP299" s="199">
        <v>37669</v>
      </c>
      <c r="AQ299" s="174">
        <v>-500</v>
      </c>
      <c r="AS299" s="238">
        <v>38254</v>
      </c>
      <c r="AT299" s="116">
        <v>-250</v>
      </c>
    </row>
    <row r="300" spans="2:46" x14ac:dyDescent="0.25">
      <c r="B300" s="174">
        <v>197</v>
      </c>
      <c r="C300" s="174" t="s">
        <v>155</v>
      </c>
      <c r="D300" s="174" t="s">
        <v>201</v>
      </c>
      <c r="E300" s="174" t="s">
        <v>202</v>
      </c>
      <c r="F300" s="174" t="s">
        <v>32</v>
      </c>
      <c r="G300" s="174">
        <v>1</v>
      </c>
      <c r="H300" s="174">
        <v>2648</v>
      </c>
      <c r="I300" s="174">
        <v>2616.5</v>
      </c>
      <c r="J300" s="199">
        <v>37672.635416666664</v>
      </c>
      <c r="K300" s="199">
        <v>37673.729166666664</v>
      </c>
      <c r="L300" s="174" t="s">
        <v>203</v>
      </c>
      <c r="M300" s="174" t="s">
        <v>204</v>
      </c>
      <c r="N300" s="174">
        <v>762.5</v>
      </c>
      <c r="O300" s="174">
        <v>21887.291729424753</v>
      </c>
      <c r="P300" s="174">
        <v>25</v>
      </c>
      <c r="Q300" s="174">
        <v>150</v>
      </c>
      <c r="R300" s="174">
        <v>1987.5</v>
      </c>
      <c r="S300" s="174">
        <v>1225</v>
      </c>
      <c r="T300" s="174">
        <v>54</v>
      </c>
      <c r="V300" s="174">
        <v>197</v>
      </c>
      <c r="W300" s="174" t="s">
        <v>155</v>
      </c>
      <c r="X300" s="174" t="s">
        <v>201</v>
      </c>
      <c r="Y300" s="174" t="s">
        <v>202</v>
      </c>
      <c r="Z300" s="174" t="s">
        <v>31</v>
      </c>
      <c r="AA300" s="174">
        <v>1</v>
      </c>
      <c r="AB300" s="174">
        <v>7188</v>
      </c>
      <c r="AC300" s="174">
        <v>7167</v>
      </c>
      <c r="AD300" s="199">
        <v>40709.53125</v>
      </c>
      <c r="AE300" s="199">
        <v>40709.59375</v>
      </c>
      <c r="AF300" s="174" t="s">
        <v>205</v>
      </c>
      <c r="AG300" s="174" t="s">
        <v>207</v>
      </c>
      <c r="AH300" s="174">
        <v>-550</v>
      </c>
      <c r="AI300" s="174">
        <v>2999.2920206417011</v>
      </c>
      <c r="AJ300" s="174">
        <v>25</v>
      </c>
      <c r="AK300" s="174">
        <v>537.5</v>
      </c>
      <c r="AL300" s="174">
        <v>137.5</v>
      </c>
      <c r="AM300" s="174">
        <v>687.5</v>
      </c>
      <c r="AN300" s="174">
        <v>7</v>
      </c>
      <c r="AP300" s="199">
        <v>37672</v>
      </c>
      <c r="AQ300" s="174">
        <v>762.5</v>
      </c>
      <c r="AS300" s="238">
        <v>38257</v>
      </c>
      <c r="AT300" s="116">
        <v>250</v>
      </c>
    </row>
    <row r="301" spans="2:46" x14ac:dyDescent="0.25">
      <c r="B301" s="174">
        <v>198</v>
      </c>
      <c r="C301" s="174" t="s">
        <v>155</v>
      </c>
      <c r="D301" s="174" t="s">
        <v>201</v>
      </c>
      <c r="E301" s="174" t="s">
        <v>202</v>
      </c>
      <c r="F301" s="174" t="s">
        <v>31</v>
      </c>
      <c r="G301" s="174">
        <v>1</v>
      </c>
      <c r="H301" s="174">
        <v>2499.5</v>
      </c>
      <c r="I301" s="174">
        <v>2580</v>
      </c>
      <c r="J301" s="199">
        <v>37697.78125</v>
      </c>
      <c r="K301" s="199">
        <v>37700.40625</v>
      </c>
      <c r="L301" s="174" t="s">
        <v>205</v>
      </c>
      <c r="M301" s="174" t="s">
        <v>207</v>
      </c>
      <c r="N301" s="174">
        <v>1987.5</v>
      </c>
      <c r="O301" s="174">
        <v>23874.791729424753</v>
      </c>
      <c r="P301" s="174">
        <v>25</v>
      </c>
      <c r="Q301" s="174">
        <v>362.5</v>
      </c>
      <c r="R301" s="174">
        <v>4437.5</v>
      </c>
      <c r="S301" s="174">
        <v>2450</v>
      </c>
      <c r="T301" s="174">
        <v>97</v>
      </c>
      <c r="V301" s="174">
        <v>198</v>
      </c>
      <c r="W301" s="174" t="s">
        <v>155</v>
      </c>
      <c r="X301" s="174" t="s">
        <v>201</v>
      </c>
      <c r="Y301" s="174" t="s">
        <v>202</v>
      </c>
      <c r="Z301" s="174" t="s">
        <v>32</v>
      </c>
      <c r="AA301" s="174">
        <v>1</v>
      </c>
      <c r="AB301" s="174">
        <v>7158</v>
      </c>
      <c r="AC301" s="174">
        <v>7107</v>
      </c>
      <c r="AD301" s="199">
        <v>40709.604166666664</v>
      </c>
      <c r="AE301" s="199">
        <v>40710.739583333336</v>
      </c>
      <c r="AF301" s="174" t="s">
        <v>203</v>
      </c>
      <c r="AG301" s="174" t="s">
        <v>204</v>
      </c>
      <c r="AH301" s="174">
        <v>1250</v>
      </c>
      <c r="AI301" s="174">
        <v>4249.2920206417011</v>
      </c>
      <c r="AJ301" s="174">
        <v>25</v>
      </c>
      <c r="AK301" s="174">
        <v>25</v>
      </c>
      <c r="AL301" s="174">
        <v>3537.5</v>
      </c>
      <c r="AM301" s="174">
        <v>2287.5</v>
      </c>
      <c r="AN301" s="174">
        <v>58</v>
      </c>
      <c r="AP301" s="199">
        <v>37697</v>
      </c>
      <c r="AQ301" s="174">
        <v>1987.5</v>
      </c>
      <c r="AS301" s="238">
        <v>38259</v>
      </c>
      <c r="AT301" s="116">
        <v>-225</v>
      </c>
    </row>
    <row r="302" spans="2:46" x14ac:dyDescent="0.25">
      <c r="B302" s="174">
        <v>199</v>
      </c>
      <c r="C302" s="174" t="s">
        <v>155</v>
      </c>
      <c r="D302" s="174" t="s">
        <v>201</v>
      </c>
      <c r="E302" s="174" t="s">
        <v>202</v>
      </c>
      <c r="F302" s="174" t="s">
        <v>32</v>
      </c>
      <c r="G302" s="174">
        <v>1</v>
      </c>
      <c r="H302" s="174">
        <v>2439</v>
      </c>
      <c r="I302" s="174">
        <v>2470</v>
      </c>
      <c r="J302" s="199">
        <v>37711.5625</v>
      </c>
      <c r="K302" s="199">
        <v>37712.385416666664</v>
      </c>
      <c r="L302" s="174" t="s">
        <v>203</v>
      </c>
      <c r="M302" s="174" t="s">
        <v>206</v>
      </c>
      <c r="N302" s="174">
        <v>-800</v>
      </c>
      <c r="O302" s="174">
        <v>23074.791729424753</v>
      </c>
      <c r="P302" s="174">
        <v>25</v>
      </c>
      <c r="Q302" s="174">
        <v>775</v>
      </c>
      <c r="R302" s="174">
        <v>712.5</v>
      </c>
      <c r="S302" s="174">
        <v>1512.5</v>
      </c>
      <c r="T302" s="174">
        <v>28</v>
      </c>
      <c r="V302" s="174">
        <v>199</v>
      </c>
      <c r="W302" s="174" t="s">
        <v>155</v>
      </c>
      <c r="X302" s="174" t="s">
        <v>201</v>
      </c>
      <c r="Y302" s="174" t="s">
        <v>202</v>
      </c>
      <c r="Z302" s="174" t="s">
        <v>32</v>
      </c>
      <c r="AA302" s="174">
        <v>1</v>
      </c>
      <c r="AB302" s="174">
        <v>7080</v>
      </c>
      <c r="AC302" s="174">
        <v>7104</v>
      </c>
      <c r="AD302" s="199">
        <v>40711.416666666664</v>
      </c>
      <c r="AE302" s="199">
        <v>40711.479166666664</v>
      </c>
      <c r="AF302" s="174" t="s">
        <v>203</v>
      </c>
      <c r="AG302" s="174" t="s">
        <v>204</v>
      </c>
      <c r="AH302" s="174">
        <v>-625</v>
      </c>
      <c r="AI302" s="174">
        <v>3624.2920206417011</v>
      </c>
      <c r="AJ302" s="174">
        <v>25</v>
      </c>
      <c r="AK302" s="174">
        <v>650</v>
      </c>
      <c r="AL302" s="174">
        <v>437.5</v>
      </c>
      <c r="AM302" s="174">
        <v>1062.5</v>
      </c>
      <c r="AN302" s="174">
        <v>7</v>
      </c>
      <c r="AP302" s="199">
        <v>37711</v>
      </c>
      <c r="AQ302" s="174">
        <v>-800</v>
      </c>
      <c r="AS302" s="238">
        <v>38260</v>
      </c>
      <c r="AT302" s="116">
        <v>-350</v>
      </c>
    </row>
    <row r="303" spans="2:46" x14ac:dyDescent="0.25">
      <c r="B303" s="174">
        <v>200</v>
      </c>
      <c r="C303" s="174" t="s">
        <v>155</v>
      </c>
      <c r="D303" s="174" t="s">
        <v>201</v>
      </c>
      <c r="E303" s="174" t="s">
        <v>202</v>
      </c>
      <c r="F303" s="174" t="s">
        <v>31</v>
      </c>
      <c r="G303" s="174">
        <v>1</v>
      </c>
      <c r="H303" s="174">
        <v>2620.5</v>
      </c>
      <c r="I303" s="174">
        <v>2593.5</v>
      </c>
      <c r="J303" s="199">
        <v>37714.4375</v>
      </c>
      <c r="K303" s="199">
        <v>37714.708333333336</v>
      </c>
      <c r="L303" s="174" t="s">
        <v>205</v>
      </c>
      <c r="M303" s="174" t="s">
        <v>206</v>
      </c>
      <c r="N303" s="174">
        <v>-700</v>
      </c>
      <c r="O303" s="174">
        <v>22374.791729424753</v>
      </c>
      <c r="P303" s="174">
        <v>25</v>
      </c>
      <c r="Q303" s="174">
        <v>675</v>
      </c>
      <c r="R303" s="174">
        <v>1012.5</v>
      </c>
      <c r="S303" s="174">
        <v>1712.5</v>
      </c>
      <c r="T303" s="174">
        <v>27</v>
      </c>
      <c r="V303" s="174">
        <v>200</v>
      </c>
      <c r="W303" s="174" t="s">
        <v>155</v>
      </c>
      <c r="X303" s="174" t="s">
        <v>201</v>
      </c>
      <c r="Y303" s="174" t="s">
        <v>202</v>
      </c>
      <c r="Z303" s="174" t="s">
        <v>31</v>
      </c>
      <c r="AA303" s="174">
        <v>1</v>
      </c>
      <c r="AB303" s="174">
        <v>7143</v>
      </c>
      <c r="AC303" s="174">
        <v>7111.5</v>
      </c>
      <c r="AD303" s="199">
        <v>40711.510416666664</v>
      </c>
      <c r="AE303" s="199">
        <v>40714.385416666664</v>
      </c>
      <c r="AF303" s="174" t="s">
        <v>205</v>
      </c>
      <c r="AG303" s="174" t="s">
        <v>206</v>
      </c>
      <c r="AH303" s="174">
        <v>-812.5</v>
      </c>
      <c r="AI303" s="174">
        <v>2811.7920206417011</v>
      </c>
      <c r="AJ303" s="174">
        <v>25</v>
      </c>
      <c r="AK303" s="174">
        <v>787.5</v>
      </c>
      <c r="AL303" s="174">
        <v>2750</v>
      </c>
      <c r="AM303" s="174">
        <v>3562.5</v>
      </c>
      <c r="AN303" s="174">
        <v>33</v>
      </c>
      <c r="AP303" s="199">
        <v>37714</v>
      </c>
      <c r="AQ303" s="174">
        <v>-700</v>
      </c>
      <c r="AS303" s="238">
        <v>38261</v>
      </c>
      <c r="AT303" s="116">
        <v>3075</v>
      </c>
    </row>
    <row r="304" spans="2:46" x14ac:dyDescent="0.25">
      <c r="B304" s="174">
        <v>201</v>
      </c>
      <c r="C304" s="174" t="s">
        <v>155</v>
      </c>
      <c r="D304" s="174" t="s">
        <v>201</v>
      </c>
      <c r="E304" s="174" t="s">
        <v>202</v>
      </c>
      <c r="F304" s="174" t="s">
        <v>32</v>
      </c>
      <c r="G304" s="174">
        <v>1</v>
      </c>
      <c r="H304" s="174">
        <v>2893</v>
      </c>
      <c r="I304" s="174">
        <v>2918.5</v>
      </c>
      <c r="J304" s="199">
        <v>37750.447916666664</v>
      </c>
      <c r="K304" s="199">
        <v>37750.614583333336</v>
      </c>
      <c r="L304" s="174" t="s">
        <v>203</v>
      </c>
      <c r="M304" s="174" t="s">
        <v>206</v>
      </c>
      <c r="N304" s="174">
        <v>-662.5</v>
      </c>
      <c r="O304" s="174">
        <v>21712.291729424753</v>
      </c>
      <c r="P304" s="174">
        <v>25</v>
      </c>
      <c r="Q304" s="174">
        <v>650</v>
      </c>
      <c r="R304" s="174">
        <v>575</v>
      </c>
      <c r="S304" s="174">
        <v>1237.5</v>
      </c>
      <c r="T304" s="174">
        <v>17</v>
      </c>
      <c r="V304" s="174">
        <v>201</v>
      </c>
      <c r="W304" s="174" t="s">
        <v>155</v>
      </c>
      <c r="X304" s="174" t="s">
        <v>201</v>
      </c>
      <c r="Y304" s="174" t="s">
        <v>202</v>
      </c>
      <c r="Z304" s="174" t="s">
        <v>32</v>
      </c>
      <c r="AA304" s="174">
        <v>1</v>
      </c>
      <c r="AB304" s="174">
        <v>7096.5</v>
      </c>
      <c r="AC304" s="174">
        <v>7129</v>
      </c>
      <c r="AD304" s="199">
        <v>40714.395833333336</v>
      </c>
      <c r="AE304" s="199">
        <v>40714.635416666664</v>
      </c>
      <c r="AF304" s="174" t="s">
        <v>203</v>
      </c>
      <c r="AG304" s="174" t="s">
        <v>206</v>
      </c>
      <c r="AH304" s="174">
        <v>-837.5</v>
      </c>
      <c r="AI304" s="174">
        <v>1974.2920206417011</v>
      </c>
      <c r="AJ304" s="174">
        <v>25</v>
      </c>
      <c r="AK304" s="174">
        <v>812.5</v>
      </c>
      <c r="AL304" s="174">
        <v>137.5</v>
      </c>
      <c r="AM304" s="174">
        <v>975</v>
      </c>
      <c r="AN304" s="174">
        <v>24</v>
      </c>
      <c r="AP304" s="199">
        <v>37750</v>
      </c>
      <c r="AQ304" s="174">
        <v>-662.5</v>
      </c>
      <c r="AS304" s="238">
        <v>38272</v>
      </c>
      <c r="AT304" s="116">
        <v>-525</v>
      </c>
    </row>
    <row r="305" spans="2:46" x14ac:dyDescent="0.25">
      <c r="B305" s="174">
        <v>202</v>
      </c>
      <c r="C305" s="174" t="s">
        <v>155</v>
      </c>
      <c r="D305" s="174" t="s">
        <v>201</v>
      </c>
      <c r="E305" s="174" t="s">
        <v>202</v>
      </c>
      <c r="F305" s="174" t="s">
        <v>32</v>
      </c>
      <c r="G305" s="174">
        <v>1</v>
      </c>
      <c r="H305" s="174">
        <v>2908</v>
      </c>
      <c r="I305" s="174">
        <v>2933.5</v>
      </c>
      <c r="J305" s="199">
        <v>37750.697916666664</v>
      </c>
      <c r="K305" s="199">
        <v>37750.760416666664</v>
      </c>
      <c r="L305" s="174" t="s">
        <v>203</v>
      </c>
      <c r="M305" s="174" t="s">
        <v>206</v>
      </c>
      <c r="N305" s="174">
        <v>-662.5</v>
      </c>
      <c r="O305" s="174">
        <v>21049.791729424753</v>
      </c>
      <c r="P305" s="174">
        <v>25</v>
      </c>
      <c r="Q305" s="174">
        <v>637.5</v>
      </c>
      <c r="R305" s="174">
        <v>162.5</v>
      </c>
      <c r="S305" s="174">
        <v>825</v>
      </c>
      <c r="T305" s="174">
        <v>7</v>
      </c>
      <c r="V305" s="174">
        <v>202</v>
      </c>
      <c r="W305" s="174" t="s">
        <v>155</v>
      </c>
      <c r="X305" s="174" t="s">
        <v>201</v>
      </c>
      <c r="Y305" s="174" t="s">
        <v>202</v>
      </c>
      <c r="Z305" s="174" t="s">
        <v>31</v>
      </c>
      <c r="AA305" s="174">
        <v>1</v>
      </c>
      <c r="AB305" s="174">
        <v>7154.5</v>
      </c>
      <c r="AC305" s="174">
        <v>7247.5</v>
      </c>
      <c r="AD305" s="199">
        <v>40714.666666666664</v>
      </c>
      <c r="AE305" s="199">
        <v>40717.395833333336</v>
      </c>
      <c r="AF305" s="174" t="s">
        <v>205</v>
      </c>
      <c r="AG305" s="174" t="s">
        <v>207</v>
      </c>
      <c r="AH305" s="174">
        <v>2300</v>
      </c>
      <c r="AI305" s="174">
        <v>4274.2920206417011</v>
      </c>
      <c r="AJ305" s="174">
        <v>25</v>
      </c>
      <c r="AK305" s="174">
        <v>175</v>
      </c>
      <c r="AL305" s="174">
        <v>4562.5</v>
      </c>
      <c r="AM305" s="174">
        <v>2262.5</v>
      </c>
      <c r="AN305" s="174">
        <v>107</v>
      </c>
      <c r="AP305" s="199">
        <v>37750</v>
      </c>
      <c r="AQ305" s="174">
        <v>-662.5</v>
      </c>
      <c r="AS305" s="238">
        <v>38273</v>
      </c>
      <c r="AT305" s="116">
        <v>812.5</v>
      </c>
    </row>
    <row r="306" spans="2:46" x14ac:dyDescent="0.25">
      <c r="B306" s="174">
        <v>203</v>
      </c>
      <c r="C306" s="174" t="s">
        <v>155</v>
      </c>
      <c r="D306" s="174" t="s">
        <v>201</v>
      </c>
      <c r="E306" s="174" t="s">
        <v>202</v>
      </c>
      <c r="F306" s="174" t="s">
        <v>31</v>
      </c>
      <c r="G306" s="174">
        <v>1</v>
      </c>
      <c r="H306" s="174">
        <v>2964</v>
      </c>
      <c r="I306" s="174">
        <v>2940</v>
      </c>
      <c r="J306" s="199">
        <v>37755.635416666664</v>
      </c>
      <c r="K306" s="199">
        <v>37755.666666666664</v>
      </c>
      <c r="L306" s="174" t="s">
        <v>205</v>
      </c>
      <c r="M306" s="174" t="s">
        <v>206</v>
      </c>
      <c r="N306" s="174">
        <v>-625</v>
      </c>
      <c r="O306" s="174">
        <v>20424.791729424753</v>
      </c>
      <c r="P306" s="174">
        <v>25</v>
      </c>
      <c r="Q306" s="174">
        <v>600</v>
      </c>
      <c r="R306" s="174">
        <v>112.5</v>
      </c>
      <c r="S306" s="174">
        <v>737.5</v>
      </c>
      <c r="T306" s="174">
        <v>4</v>
      </c>
      <c r="V306" s="174">
        <v>203</v>
      </c>
      <c r="W306" s="174" t="s">
        <v>155</v>
      </c>
      <c r="X306" s="174" t="s">
        <v>201</v>
      </c>
      <c r="Y306" s="174" t="s">
        <v>202</v>
      </c>
      <c r="Z306" s="174" t="s">
        <v>32</v>
      </c>
      <c r="AA306" s="174">
        <v>1</v>
      </c>
      <c r="AB306" s="174">
        <v>7166</v>
      </c>
      <c r="AC306" s="174">
        <v>7161.5</v>
      </c>
      <c r="AD306" s="199">
        <v>40718.6875</v>
      </c>
      <c r="AE306" s="199">
        <v>40722.40625</v>
      </c>
      <c r="AF306" s="174" t="s">
        <v>203</v>
      </c>
      <c r="AG306" s="174" t="s">
        <v>204</v>
      </c>
      <c r="AH306" s="174">
        <v>87.5</v>
      </c>
      <c r="AI306" s="174">
        <v>4361.7920206417011</v>
      </c>
      <c r="AJ306" s="174">
        <v>25</v>
      </c>
      <c r="AK306" s="174">
        <v>287.5</v>
      </c>
      <c r="AL306" s="174">
        <v>1612.5</v>
      </c>
      <c r="AM306" s="174">
        <v>1525</v>
      </c>
      <c r="AN306" s="174">
        <v>62</v>
      </c>
      <c r="AP306" s="199">
        <v>37755</v>
      </c>
      <c r="AQ306" s="174">
        <v>-625</v>
      </c>
      <c r="AS306" s="238">
        <v>38280</v>
      </c>
      <c r="AT306" s="116">
        <v>-412.5</v>
      </c>
    </row>
    <row r="307" spans="2:46" x14ac:dyDescent="0.25">
      <c r="B307" s="174">
        <v>204</v>
      </c>
      <c r="C307" s="174" t="s">
        <v>155</v>
      </c>
      <c r="D307" s="174" t="s">
        <v>201</v>
      </c>
      <c r="E307" s="174" t="s">
        <v>202</v>
      </c>
      <c r="F307" s="174" t="s">
        <v>32</v>
      </c>
      <c r="G307" s="174">
        <v>1</v>
      </c>
      <c r="H307" s="174">
        <v>2923</v>
      </c>
      <c r="I307" s="174">
        <v>2933</v>
      </c>
      <c r="J307" s="199">
        <v>37755.6875</v>
      </c>
      <c r="K307" s="199">
        <v>37755.729166666664</v>
      </c>
      <c r="L307" s="174" t="s">
        <v>203</v>
      </c>
      <c r="M307" s="174" t="s">
        <v>204</v>
      </c>
      <c r="N307" s="174">
        <v>-275</v>
      </c>
      <c r="O307" s="174">
        <v>20149.791729424753</v>
      </c>
      <c r="P307" s="174">
        <v>25</v>
      </c>
      <c r="Q307" s="174">
        <v>250</v>
      </c>
      <c r="R307" s="174">
        <v>275</v>
      </c>
      <c r="S307" s="174">
        <v>550</v>
      </c>
      <c r="T307" s="174">
        <v>5</v>
      </c>
      <c r="V307" s="174">
        <v>204</v>
      </c>
      <c r="W307" s="174" t="s">
        <v>155</v>
      </c>
      <c r="X307" s="174" t="s">
        <v>201</v>
      </c>
      <c r="Y307" s="174" t="s">
        <v>202</v>
      </c>
      <c r="Z307" s="174" t="s">
        <v>31</v>
      </c>
      <c r="AA307" s="174">
        <v>1</v>
      </c>
      <c r="AB307" s="174">
        <v>7187</v>
      </c>
      <c r="AC307" s="174">
        <v>7171.5</v>
      </c>
      <c r="AD307" s="199">
        <v>40722.416666666664</v>
      </c>
      <c r="AE307" s="199">
        <v>40722.4375</v>
      </c>
      <c r="AF307" s="174" t="s">
        <v>205</v>
      </c>
      <c r="AG307" s="174" t="s">
        <v>207</v>
      </c>
      <c r="AH307" s="174">
        <v>-412.5</v>
      </c>
      <c r="AI307" s="174">
        <v>3949.2920206417011</v>
      </c>
      <c r="AJ307" s="174">
        <v>25</v>
      </c>
      <c r="AK307" s="174">
        <v>625</v>
      </c>
      <c r="AL307" s="174">
        <v>125</v>
      </c>
      <c r="AM307" s="174">
        <v>537.5</v>
      </c>
      <c r="AN307" s="174">
        <v>3</v>
      </c>
      <c r="AP307" s="199">
        <v>37755</v>
      </c>
      <c r="AQ307" s="174">
        <v>-275</v>
      </c>
      <c r="AS307" s="238">
        <v>38288</v>
      </c>
      <c r="AT307" s="116">
        <v>1775</v>
      </c>
    </row>
    <row r="308" spans="2:46" x14ac:dyDescent="0.25">
      <c r="B308" s="174">
        <v>205</v>
      </c>
      <c r="C308" s="174" t="s">
        <v>155</v>
      </c>
      <c r="D308" s="174" t="s">
        <v>201</v>
      </c>
      <c r="E308" s="174" t="s">
        <v>202</v>
      </c>
      <c r="F308" s="174" t="s">
        <v>32</v>
      </c>
      <c r="G308" s="174">
        <v>1</v>
      </c>
      <c r="H308" s="174">
        <v>2920.5</v>
      </c>
      <c r="I308" s="174">
        <v>2927.5</v>
      </c>
      <c r="J308" s="199">
        <v>37755.739583333336</v>
      </c>
      <c r="K308" s="199">
        <v>37755.760416666664</v>
      </c>
      <c r="L308" s="174" t="s">
        <v>203</v>
      </c>
      <c r="M308" s="174" t="s">
        <v>204</v>
      </c>
      <c r="N308" s="174">
        <v>-200</v>
      </c>
      <c r="O308" s="174">
        <v>19949.791729424753</v>
      </c>
      <c r="P308" s="174">
        <v>25</v>
      </c>
      <c r="Q308" s="174">
        <v>237.5</v>
      </c>
      <c r="R308" s="174">
        <v>37.5</v>
      </c>
      <c r="S308" s="174">
        <v>237.5</v>
      </c>
      <c r="T308" s="174">
        <v>3</v>
      </c>
      <c r="V308" s="174">
        <v>205</v>
      </c>
      <c r="W308" s="174" t="s">
        <v>155</v>
      </c>
      <c r="X308" s="174" t="s">
        <v>201</v>
      </c>
      <c r="Y308" s="174" t="s">
        <v>202</v>
      </c>
      <c r="Z308" s="174" t="s">
        <v>32</v>
      </c>
      <c r="AA308" s="174">
        <v>1</v>
      </c>
      <c r="AB308" s="174">
        <v>7136.5</v>
      </c>
      <c r="AC308" s="174">
        <v>7149</v>
      </c>
      <c r="AD308" s="199">
        <v>40722.458333333336</v>
      </c>
      <c r="AE308" s="199">
        <v>40722.625</v>
      </c>
      <c r="AF308" s="174" t="s">
        <v>203</v>
      </c>
      <c r="AG308" s="174" t="s">
        <v>204</v>
      </c>
      <c r="AH308" s="174">
        <v>-337.5</v>
      </c>
      <c r="AI308" s="174">
        <v>3611.7920206417011</v>
      </c>
      <c r="AJ308" s="174">
        <v>25</v>
      </c>
      <c r="AK308" s="174">
        <v>612.5</v>
      </c>
      <c r="AL308" s="174">
        <v>937.5</v>
      </c>
      <c r="AM308" s="174">
        <v>1275</v>
      </c>
      <c r="AN308" s="174">
        <v>17</v>
      </c>
      <c r="AP308" s="199">
        <v>37755</v>
      </c>
      <c r="AQ308" s="174">
        <v>-200</v>
      </c>
      <c r="AS308" s="238">
        <v>38314</v>
      </c>
      <c r="AT308" s="116">
        <v>-1166.3036584355723</v>
      </c>
    </row>
    <row r="309" spans="2:46" x14ac:dyDescent="0.25">
      <c r="B309" s="174">
        <v>206</v>
      </c>
      <c r="C309" s="174" t="s">
        <v>155</v>
      </c>
      <c r="D309" s="174" t="s">
        <v>201</v>
      </c>
      <c r="E309" s="174" t="s">
        <v>202</v>
      </c>
      <c r="F309" s="174" t="s">
        <v>32</v>
      </c>
      <c r="G309" s="174">
        <v>1</v>
      </c>
      <c r="H309" s="174">
        <v>2927.5</v>
      </c>
      <c r="I309" s="174">
        <v>2916.5</v>
      </c>
      <c r="J309" s="199">
        <v>37755.770833333336</v>
      </c>
      <c r="K309" s="199">
        <v>37756.385416666664</v>
      </c>
      <c r="L309" s="174" t="s">
        <v>203</v>
      </c>
      <c r="M309" s="174" t="s">
        <v>204</v>
      </c>
      <c r="N309" s="174">
        <v>250</v>
      </c>
      <c r="O309" s="174">
        <v>20199.791729424753</v>
      </c>
      <c r="P309" s="174">
        <v>25</v>
      </c>
      <c r="Q309" s="174">
        <v>100</v>
      </c>
      <c r="R309" s="174">
        <v>337.5</v>
      </c>
      <c r="S309" s="174">
        <v>87.5</v>
      </c>
      <c r="T309" s="174">
        <v>8</v>
      </c>
      <c r="V309" s="174">
        <v>206</v>
      </c>
      <c r="W309" s="174" t="s">
        <v>155</v>
      </c>
      <c r="X309" s="174" t="s">
        <v>201</v>
      </c>
      <c r="Y309" s="174" t="s">
        <v>202</v>
      </c>
      <c r="Z309" s="174" t="s">
        <v>31</v>
      </c>
      <c r="AA309" s="174">
        <v>1</v>
      </c>
      <c r="AB309" s="174">
        <v>7187.5</v>
      </c>
      <c r="AC309" s="174">
        <v>7450</v>
      </c>
      <c r="AD309" s="199">
        <v>40722.6875</v>
      </c>
      <c r="AE309" s="199">
        <v>40730.40625</v>
      </c>
      <c r="AF309" s="174" t="s">
        <v>205</v>
      </c>
      <c r="AG309" s="174" t="s">
        <v>207</v>
      </c>
      <c r="AH309" s="174">
        <v>6537.5</v>
      </c>
      <c r="AI309" s="174">
        <v>10149.2920206417</v>
      </c>
      <c r="AJ309" s="174">
        <v>25</v>
      </c>
      <c r="AK309" s="174">
        <v>37.5</v>
      </c>
      <c r="AL309" s="174">
        <v>7775</v>
      </c>
      <c r="AM309" s="174">
        <v>1237.5</v>
      </c>
      <c r="AN309" s="174">
        <v>238</v>
      </c>
      <c r="AP309" s="199">
        <v>37755</v>
      </c>
      <c r="AQ309" s="174">
        <v>250</v>
      </c>
      <c r="AS309" s="238">
        <v>38315</v>
      </c>
      <c r="AT309" s="116">
        <v>-350</v>
      </c>
    </row>
    <row r="310" spans="2:46" x14ac:dyDescent="0.25">
      <c r="B310" s="174">
        <v>207</v>
      </c>
      <c r="C310" s="174" t="s">
        <v>155</v>
      </c>
      <c r="D310" s="174" t="s">
        <v>201</v>
      </c>
      <c r="E310" s="174" t="s">
        <v>202</v>
      </c>
      <c r="F310" s="174" t="s">
        <v>32</v>
      </c>
      <c r="G310" s="174">
        <v>1</v>
      </c>
      <c r="H310" s="174">
        <v>2915.5</v>
      </c>
      <c r="I310" s="174">
        <v>2938.9639134861686</v>
      </c>
      <c r="J310" s="199">
        <v>37756.395833333336</v>
      </c>
      <c r="K310" s="199">
        <v>37756.40625</v>
      </c>
      <c r="L310" s="174" t="s">
        <v>203</v>
      </c>
      <c r="M310" s="174" t="s">
        <v>206</v>
      </c>
      <c r="N310" s="174">
        <v>-611.59783715421554</v>
      </c>
      <c r="O310" s="174">
        <v>19588.193892270538</v>
      </c>
      <c r="P310" s="174">
        <v>25</v>
      </c>
      <c r="Q310" s="174">
        <v>586.59783715421554</v>
      </c>
      <c r="R310" s="174">
        <v>125</v>
      </c>
      <c r="S310" s="174">
        <v>736.59783715421554</v>
      </c>
      <c r="T310" s="174">
        <v>2</v>
      </c>
      <c r="V310" s="174">
        <v>207</v>
      </c>
      <c r="W310" s="174" t="s">
        <v>155</v>
      </c>
      <c r="X310" s="174" t="s">
        <v>201</v>
      </c>
      <c r="Y310" s="174" t="s">
        <v>202</v>
      </c>
      <c r="Z310" s="174" t="s">
        <v>32</v>
      </c>
      <c r="AA310" s="174">
        <v>1</v>
      </c>
      <c r="AB310" s="174">
        <v>7228.5</v>
      </c>
      <c r="AC310" s="174">
        <v>7213.5</v>
      </c>
      <c r="AD310" s="199">
        <v>40735.708333333336</v>
      </c>
      <c r="AE310" s="199">
        <v>40737.395833333336</v>
      </c>
      <c r="AF310" s="174" t="s">
        <v>203</v>
      </c>
      <c r="AG310" s="174" t="s">
        <v>204</v>
      </c>
      <c r="AH310" s="174">
        <v>350</v>
      </c>
      <c r="AI310" s="174">
        <v>10499.2920206417</v>
      </c>
      <c r="AJ310" s="174">
        <v>25</v>
      </c>
      <c r="AK310" s="174">
        <v>762.5</v>
      </c>
      <c r="AL310" s="174">
        <v>5350</v>
      </c>
      <c r="AM310" s="174">
        <v>5000</v>
      </c>
      <c r="AN310" s="174">
        <v>59</v>
      </c>
      <c r="AP310" s="199">
        <v>37756</v>
      </c>
      <c r="AQ310" s="174">
        <v>-611.59783715421554</v>
      </c>
      <c r="AS310" s="238">
        <v>38316</v>
      </c>
      <c r="AT310" s="116">
        <v>62.5</v>
      </c>
    </row>
    <row r="311" spans="2:46" x14ac:dyDescent="0.25">
      <c r="B311" s="174">
        <v>208</v>
      </c>
      <c r="C311" s="174" t="s">
        <v>155</v>
      </c>
      <c r="D311" s="174" t="s">
        <v>201</v>
      </c>
      <c r="E311" s="174" t="s">
        <v>202</v>
      </c>
      <c r="F311" s="174" t="s">
        <v>31</v>
      </c>
      <c r="G311" s="174">
        <v>1</v>
      </c>
      <c r="H311" s="174">
        <v>2936.5</v>
      </c>
      <c r="I311" s="174">
        <v>2930.5</v>
      </c>
      <c r="J311" s="199">
        <v>37756.416666666664</v>
      </c>
      <c r="K311" s="199">
        <v>37756.427083333336</v>
      </c>
      <c r="L311" s="174" t="s">
        <v>205</v>
      </c>
      <c r="M311" s="174" t="s">
        <v>207</v>
      </c>
      <c r="N311" s="174">
        <v>-175</v>
      </c>
      <c r="O311" s="174">
        <v>19413.193892270538</v>
      </c>
      <c r="P311" s="174">
        <v>25</v>
      </c>
      <c r="Q311" s="174">
        <v>162.5</v>
      </c>
      <c r="R311" s="174">
        <v>212.5</v>
      </c>
      <c r="S311" s="174">
        <v>387.5</v>
      </c>
      <c r="T311" s="174">
        <v>2</v>
      </c>
      <c r="V311" s="174">
        <v>208</v>
      </c>
      <c r="W311" s="174" t="s">
        <v>155</v>
      </c>
      <c r="X311" s="174" t="s">
        <v>201</v>
      </c>
      <c r="Y311" s="174" t="s">
        <v>202</v>
      </c>
      <c r="Z311" s="174" t="s">
        <v>31</v>
      </c>
      <c r="AA311" s="174">
        <v>1</v>
      </c>
      <c r="AB311" s="174">
        <v>7355</v>
      </c>
      <c r="AC311" s="174">
        <v>7325</v>
      </c>
      <c r="AD311" s="199">
        <v>40746.395833333336</v>
      </c>
      <c r="AE311" s="199">
        <v>40746.604166666664</v>
      </c>
      <c r="AF311" s="174" t="s">
        <v>205</v>
      </c>
      <c r="AG311" s="174" t="s">
        <v>206</v>
      </c>
      <c r="AH311" s="174">
        <v>-775</v>
      </c>
      <c r="AI311" s="174">
        <v>9724.2920206417002</v>
      </c>
      <c r="AJ311" s="174">
        <v>25</v>
      </c>
      <c r="AK311" s="174">
        <v>750</v>
      </c>
      <c r="AL311" s="174">
        <v>287.5</v>
      </c>
      <c r="AM311" s="174">
        <v>1062.5</v>
      </c>
      <c r="AN311" s="174">
        <v>21</v>
      </c>
      <c r="AP311" s="199">
        <v>37756</v>
      </c>
      <c r="AQ311" s="174">
        <v>-175</v>
      </c>
      <c r="AS311" s="238">
        <v>38317</v>
      </c>
      <c r="AT311" s="116">
        <v>-175</v>
      </c>
    </row>
    <row r="312" spans="2:46" x14ac:dyDescent="0.25">
      <c r="B312" s="174">
        <v>209</v>
      </c>
      <c r="C312" s="174" t="s">
        <v>155</v>
      </c>
      <c r="D312" s="174" t="s">
        <v>201</v>
      </c>
      <c r="E312" s="174" t="s">
        <v>202</v>
      </c>
      <c r="F312" s="174" t="s">
        <v>31</v>
      </c>
      <c r="G312" s="174">
        <v>1</v>
      </c>
      <c r="H312" s="174">
        <v>2934.5</v>
      </c>
      <c r="I312" s="174">
        <v>2930</v>
      </c>
      <c r="J312" s="199">
        <v>37756.4375</v>
      </c>
      <c r="K312" s="199">
        <v>37756.46875</v>
      </c>
      <c r="L312" s="174" t="s">
        <v>205</v>
      </c>
      <c r="M312" s="174" t="s">
        <v>207</v>
      </c>
      <c r="N312" s="174">
        <v>-137.5</v>
      </c>
      <c r="O312" s="174">
        <v>19275.693892270538</v>
      </c>
      <c r="P312" s="174">
        <v>25</v>
      </c>
      <c r="Q312" s="174">
        <v>175</v>
      </c>
      <c r="R312" s="174">
        <v>500</v>
      </c>
      <c r="S312" s="174">
        <v>637.5</v>
      </c>
      <c r="T312" s="174">
        <v>4</v>
      </c>
      <c r="V312" s="174">
        <v>209</v>
      </c>
      <c r="W312" s="174" t="s">
        <v>155</v>
      </c>
      <c r="X312" s="174" t="s">
        <v>201</v>
      </c>
      <c r="Y312" s="174" t="s">
        <v>202</v>
      </c>
      <c r="Z312" s="174" t="s">
        <v>31</v>
      </c>
      <c r="AA312" s="174">
        <v>1</v>
      </c>
      <c r="AB312" s="174">
        <v>7331.5</v>
      </c>
      <c r="AC312" s="174">
        <v>7289</v>
      </c>
      <c r="AD312" s="199">
        <v>40746.71875</v>
      </c>
      <c r="AE312" s="199">
        <v>40749.385416666664</v>
      </c>
      <c r="AF312" s="174" t="s">
        <v>205</v>
      </c>
      <c r="AG312" s="174" t="s">
        <v>206</v>
      </c>
      <c r="AH312" s="174">
        <v>-1087.5</v>
      </c>
      <c r="AI312" s="174">
        <v>8636.7920206417002</v>
      </c>
      <c r="AJ312" s="174">
        <v>25</v>
      </c>
      <c r="AK312" s="174">
        <v>1062.5</v>
      </c>
      <c r="AL312" s="174">
        <v>487.5</v>
      </c>
      <c r="AM312" s="174">
        <v>1575</v>
      </c>
      <c r="AN312" s="174">
        <v>13</v>
      </c>
      <c r="AP312" s="199">
        <v>37756</v>
      </c>
      <c r="AQ312" s="174">
        <v>-137.5</v>
      </c>
      <c r="AS312" s="238">
        <v>38320</v>
      </c>
      <c r="AT312" s="116">
        <v>100</v>
      </c>
    </row>
    <row r="313" spans="2:46" x14ac:dyDescent="0.25">
      <c r="B313" s="174">
        <v>210</v>
      </c>
      <c r="C313" s="174" t="s">
        <v>155</v>
      </c>
      <c r="D313" s="174" t="s">
        <v>201</v>
      </c>
      <c r="E313" s="174" t="s">
        <v>202</v>
      </c>
      <c r="F313" s="174" t="s">
        <v>31</v>
      </c>
      <c r="G313" s="174">
        <v>1</v>
      </c>
      <c r="H313" s="174">
        <v>2939</v>
      </c>
      <c r="I313" s="174">
        <v>2979</v>
      </c>
      <c r="J313" s="199">
        <v>37756.479166666664</v>
      </c>
      <c r="K313" s="199">
        <v>37757.697916666664</v>
      </c>
      <c r="L313" s="174" t="s">
        <v>205</v>
      </c>
      <c r="M313" s="174" t="s">
        <v>207</v>
      </c>
      <c r="N313" s="174">
        <v>975</v>
      </c>
      <c r="O313" s="174">
        <v>20250.693892270538</v>
      </c>
      <c r="P313" s="174">
        <v>25</v>
      </c>
      <c r="Q313" s="174">
        <v>275</v>
      </c>
      <c r="R313" s="174">
        <v>2450</v>
      </c>
      <c r="S313" s="174">
        <v>1475</v>
      </c>
      <c r="T313" s="174">
        <v>66</v>
      </c>
      <c r="V313" s="174">
        <v>210</v>
      </c>
      <c r="W313" s="174" t="s">
        <v>155</v>
      </c>
      <c r="X313" s="174" t="s">
        <v>201</v>
      </c>
      <c r="Y313" s="174" t="s">
        <v>202</v>
      </c>
      <c r="Z313" s="174" t="s">
        <v>31</v>
      </c>
      <c r="AA313" s="174">
        <v>1</v>
      </c>
      <c r="AB313" s="174">
        <v>7337.5</v>
      </c>
      <c r="AC313" s="174">
        <v>7334</v>
      </c>
      <c r="AD313" s="199">
        <v>40749.458333333336</v>
      </c>
      <c r="AE313" s="199">
        <v>40750.479166666664</v>
      </c>
      <c r="AF313" s="174" t="s">
        <v>205</v>
      </c>
      <c r="AG313" s="174" t="s">
        <v>207</v>
      </c>
      <c r="AH313" s="174">
        <v>-112.5</v>
      </c>
      <c r="AI313" s="174">
        <v>8524.2920206417002</v>
      </c>
      <c r="AJ313" s="174">
        <v>25</v>
      </c>
      <c r="AK313" s="174">
        <v>562.5</v>
      </c>
      <c r="AL313" s="174">
        <v>1537.5</v>
      </c>
      <c r="AM313" s="174">
        <v>1650</v>
      </c>
      <c r="AN313" s="174">
        <v>47</v>
      </c>
      <c r="AP313" s="199">
        <v>37756</v>
      </c>
      <c r="AQ313" s="174">
        <v>975</v>
      </c>
      <c r="AS313" s="238">
        <v>38321</v>
      </c>
      <c r="AT313" s="116">
        <v>-287.5</v>
      </c>
    </row>
    <row r="314" spans="2:46" x14ac:dyDescent="0.25">
      <c r="B314" s="174">
        <v>211</v>
      </c>
      <c r="C314" s="174" t="s">
        <v>155</v>
      </c>
      <c r="D314" s="174" t="s">
        <v>201</v>
      </c>
      <c r="E314" s="174" t="s">
        <v>202</v>
      </c>
      <c r="F314" s="174" t="s">
        <v>32</v>
      </c>
      <c r="G314" s="174">
        <v>1</v>
      </c>
      <c r="H314" s="174">
        <v>2909</v>
      </c>
      <c r="I314" s="174">
        <v>2840.5</v>
      </c>
      <c r="J314" s="199">
        <v>37760.510416666664</v>
      </c>
      <c r="K314" s="199">
        <v>37763.395833333336</v>
      </c>
      <c r="L314" s="174" t="s">
        <v>203</v>
      </c>
      <c r="M314" s="174" t="s">
        <v>204</v>
      </c>
      <c r="N314" s="174">
        <v>1687.5</v>
      </c>
      <c r="O314" s="174">
        <v>21938.193892270538</v>
      </c>
      <c r="P314" s="174">
        <v>25</v>
      </c>
      <c r="Q314" s="174">
        <v>400</v>
      </c>
      <c r="R314" s="174">
        <v>3262.5</v>
      </c>
      <c r="S314" s="174">
        <v>1575</v>
      </c>
      <c r="T314" s="174">
        <v>122</v>
      </c>
      <c r="V314" s="174">
        <v>211</v>
      </c>
      <c r="W314" s="174" t="s">
        <v>155</v>
      </c>
      <c r="X314" s="174" t="s">
        <v>201</v>
      </c>
      <c r="Y314" s="174" t="s">
        <v>202</v>
      </c>
      <c r="Z314" s="174" t="s">
        <v>31</v>
      </c>
      <c r="AA314" s="174">
        <v>1</v>
      </c>
      <c r="AB314" s="174">
        <v>7359</v>
      </c>
      <c r="AC314" s="174">
        <v>7347</v>
      </c>
      <c r="AD314" s="199">
        <v>40750.552083333336</v>
      </c>
      <c r="AE314" s="199">
        <v>40750.645833333336</v>
      </c>
      <c r="AF314" s="174" t="s">
        <v>205</v>
      </c>
      <c r="AG314" s="174" t="s">
        <v>207</v>
      </c>
      <c r="AH314" s="174">
        <v>-325</v>
      </c>
      <c r="AI314" s="174">
        <v>8199.2920206417002</v>
      </c>
      <c r="AJ314" s="174">
        <v>25</v>
      </c>
      <c r="AK314" s="174">
        <v>337.5</v>
      </c>
      <c r="AL314" s="174">
        <v>425</v>
      </c>
      <c r="AM314" s="174">
        <v>750</v>
      </c>
      <c r="AN314" s="174">
        <v>10</v>
      </c>
      <c r="AP314" s="199">
        <v>37760</v>
      </c>
      <c r="AQ314" s="174">
        <v>1687.5</v>
      </c>
      <c r="AS314" s="238">
        <v>38322</v>
      </c>
      <c r="AT314" s="116">
        <v>680.18173702023432</v>
      </c>
    </row>
    <row r="315" spans="2:46" x14ac:dyDescent="0.25">
      <c r="B315" s="174">
        <v>212</v>
      </c>
      <c r="C315" s="174" t="s">
        <v>155</v>
      </c>
      <c r="D315" s="174" t="s">
        <v>201</v>
      </c>
      <c r="E315" s="174" t="s">
        <v>202</v>
      </c>
      <c r="F315" s="174" t="s">
        <v>31</v>
      </c>
      <c r="G315" s="174">
        <v>1</v>
      </c>
      <c r="H315" s="174">
        <v>2937.5</v>
      </c>
      <c r="I315" s="174">
        <v>2913.5</v>
      </c>
      <c r="J315" s="199">
        <v>37769.71875</v>
      </c>
      <c r="K315" s="199">
        <v>37769.8125</v>
      </c>
      <c r="L315" s="174" t="s">
        <v>205</v>
      </c>
      <c r="M315" s="174" t="s">
        <v>206</v>
      </c>
      <c r="N315" s="174">
        <v>-625</v>
      </c>
      <c r="O315" s="174">
        <v>21313.193892270538</v>
      </c>
      <c r="P315" s="174">
        <v>25</v>
      </c>
      <c r="Q315" s="174">
        <v>600</v>
      </c>
      <c r="R315" s="174">
        <v>687.5</v>
      </c>
      <c r="S315" s="174">
        <v>1312.5</v>
      </c>
      <c r="T315" s="174">
        <v>10</v>
      </c>
      <c r="V315" s="174">
        <v>212</v>
      </c>
      <c r="W315" s="174" t="s">
        <v>155</v>
      </c>
      <c r="X315" s="174" t="s">
        <v>201</v>
      </c>
      <c r="Y315" s="174" t="s">
        <v>202</v>
      </c>
      <c r="Z315" s="174" t="s">
        <v>31</v>
      </c>
      <c r="AA315" s="174">
        <v>1</v>
      </c>
      <c r="AB315" s="174">
        <v>7357.5</v>
      </c>
      <c r="AC315" s="174">
        <v>7333.5</v>
      </c>
      <c r="AD315" s="199">
        <v>40750.71875</v>
      </c>
      <c r="AE315" s="199">
        <v>40751.385416666664</v>
      </c>
      <c r="AF315" s="174" t="s">
        <v>205</v>
      </c>
      <c r="AG315" s="174" t="s">
        <v>206</v>
      </c>
      <c r="AH315" s="174">
        <v>-625</v>
      </c>
      <c r="AI315" s="174">
        <v>7574.2920206417002</v>
      </c>
      <c r="AJ315" s="174">
        <v>25</v>
      </c>
      <c r="AK315" s="174">
        <v>600</v>
      </c>
      <c r="AL315" s="174">
        <v>437.5</v>
      </c>
      <c r="AM315" s="174">
        <v>1062.5</v>
      </c>
      <c r="AN315" s="174">
        <v>13</v>
      </c>
      <c r="AP315" s="199">
        <v>37769</v>
      </c>
      <c r="AQ315" s="174">
        <v>-625</v>
      </c>
      <c r="AS315" s="238">
        <v>38328</v>
      </c>
      <c r="AT315" s="116">
        <v>-87.5</v>
      </c>
    </row>
    <row r="316" spans="2:46" x14ac:dyDescent="0.25">
      <c r="B316" s="174">
        <v>213</v>
      </c>
      <c r="C316" s="174" t="s">
        <v>155</v>
      </c>
      <c r="D316" s="174" t="s">
        <v>201</v>
      </c>
      <c r="E316" s="174" t="s">
        <v>202</v>
      </c>
      <c r="F316" s="174" t="s">
        <v>31</v>
      </c>
      <c r="G316" s="174">
        <v>1</v>
      </c>
      <c r="H316" s="174">
        <v>2930.5</v>
      </c>
      <c r="I316" s="174">
        <v>2928</v>
      </c>
      <c r="J316" s="199">
        <v>37770.416666666664</v>
      </c>
      <c r="K316" s="199">
        <v>37770.802083333336</v>
      </c>
      <c r="L316" s="174" t="s">
        <v>205</v>
      </c>
      <c r="M316" s="174" t="s">
        <v>207</v>
      </c>
      <c r="N316" s="174">
        <v>-87.5</v>
      </c>
      <c r="O316" s="174">
        <v>21225.693892270538</v>
      </c>
      <c r="P316" s="174">
        <v>25</v>
      </c>
      <c r="Q316" s="174">
        <v>162.5</v>
      </c>
      <c r="R316" s="174">
        <v>1075</v>
      </c>
      <c r="S316" s="174">
        <v>1162.5</v>
      </c>
      <c r="T316" s="174">
        <v>38</v>
      </c>
      <c r="V316" s="174">
        <v>213</v>
      </c>
      <c r="W316" s="174" t="s">
        <v>155</v>
      </c>
      <c r="X316" s="174" t="s">
        <v>201</v>
      </c>
      <c r="Y316" s="174" t="s">
        <v>202</v>
      </c>
      <c r="Z316" s="174" t="s">
        <v>32</v>
      </c>
      <c r="AA316" s="174">
        <v>1</v>
      </c>
      <c r="AB316" s="174">
        <v>7295.5</v>
      </c>
      <c r="AC316" s="174">
        <v>7180</v>
      </c>
      <c r="AD316" s="199">
        <v>40751.666666666664</v>
      </c>
      <c r="AE316" s="199">
        <v>40753.71875</v>
      </c>
      <c r="AF316" s="174" t="s">
        <v>203</v>
      </c>
      <c r="AG316" s="174" t="s">
        <v>204</v>
      </c>
      <c r="AH316" s="174">
        <v>2862.5</v>
      </c>
      <c r="AI316" s="174">
        <v>10436.7920206417</v>
      </c>
      <c r="AJ316" s="174">
        <v>25</v>
      </c>
      <c r="AK316" s="174">
        <v>100</v>
      </c>
      <c r="AL316" s="174">
        <v>5425</v>
      </c>
      <c r="AM316" s="174">
        <v>2562.5</v>
      </c>
      <c r="AN316" s="174">
        <v>94</v>
      </c>
      <c r="AP316" s="199">
        <v>37770</v>
      </c>
      <c r="AQ316" s="174">
        <v>-87.5</v>
      </c>
      <c r="AS316" s="238">
        <v>38329</v>
      </c>
      <c r="AT316" s="116">
        <v>-100</v>
      </c>
    </row>
    <row r="317" spans="2:46" x14ac:dyDescent="0.25">
      <c r="B317" s="174">
        <v>214</v>
      </c>
      <c r="C317" s="174" t="s">
        <v>155</v>
      </c>
      <c r="D317" s="174" t="s">
        <v>201</v>
      </c>
      <c r="E317" s="174" t="s">
        <v>202</v>
      </c>
      <c r="F317" s="174" t="s">
        <v>31</v>
      </c>
      <c r="G317" s="174">
        <v>1</v>
      </c>
      <c r="H317" s="174">
        <v>3221</v>
      </c>
      <c r="I317" s="174">
        <v>3213.5</v>
      </c>
      <c r="J317" s="199">
        <v>37796.6875</v>
      </c>
      <c r="K317" s="199">
        <v>37796.697916666664</v>
      </c>
      <c r="L317" s="174" t="s">
        <v>205</v>
      </c>
      <c r="M317" s="174" t="s">
        <v>207</v>
      </c>
      <c r="N317" s="174">
        <v>-212.5</v>
      </c>
      <c r="O317" s="174">
        <v>21013.193892270538</v>
      </c>
      <c r="P317" s="174">
        <v>25</v>
      </c>
      <c r="Q317" s="174">
        <v>312.5</v>
      </c>
      <c r="R317" s="174">
        <v>37.5</v>
      </c>
      <c r="S317" s="174">
        <v>250</v>
      </c>
      <c r="T317" s="174">
        <v>2</v>
      </c>
      <c r="V317" s="174">
        <v>214</v>
      </c>
      <c r="W317" s="174" t="s">
        <v>155</v>
      </c>
      <c r="X317" s="174" t="s">
        <v>201</v>
      </c>
      <c r="Y317" s="174" t="s">
        <v>202</v>
      </c>
      <c r="Z317" s="174" t="s">
        <v>31</v>
      </c>
      <c r="AA317" s="174">
        <v>1</v>
      </c>
      <c r="AB317" s="174">
        <v>5793.5</v>
      </c>
      <c r="AC317" s="174">
        <v>5765</v>
      </c>
      <c r="AD317" s="199">
        <v>40786.666666666664</v>
      </c>
      <c r="AE317" s="199">
        <v>40786.760416666664</v>
      </c>
      <c r="AF317" s="174" t="s">
        <v>205</v>
      </c>
      <c r="AG317" s="174" t="s">
        <v>207</v>
      </c>
      <c r="AH317" s="174">
        <v>-737.5</v>
      </c>
      <c r="AI317" s="174">
        <v>9699.2920206417002</v>
      </c>
      <c r="AJ317" s="174">
        <v>25</v>
      </c>
      <c r="AK317" s="174">
        <v>825</v>
      </c>
      <c r="AL317" s="174">
        <v>1975</v>
      </c>
      <c r="AM317" s="174">
        <v>2712.5</v>
      </c>
      <c r="AN317" s="174">
        <v>10</v>
      </c>
      <c r="AP317" s="199">
        <v>37796</v>
      </c>
      <c r="AQ317" s="174">
        <v>-212.5</v>
      </c>
      <c r="AS317" s="238">
        <v>38330</v>
      </c>
      <c r="AT317" s="116">
        <v>-150</v>
      </c>
    </row>
    <row r="318" spans="2:46" x14ac:dyDescent="0.25">
      <c r="B318" s="174">
        <v>215</v>
      </c>
      <c r="C318" s="174" t="s">
        <v>155</v>
      </c>
      <c r="D318" s="174" t="s">
        <v>201</v>
      </c>
      <c r="E318" s="174" t="s">
        <v>202</v>
      </c>
      <c r="F318" s="174" t="s">
        <v>31</v>
      </c>
      <c r="G318" s="174">
        <v>1</v>
      </c>
      <c r="H318" s="174">
        <v>3227</v>
      </c>
      <c r="I318" s="174">
        <v>3221.5</v>
      </c>
      <c r="J318" s="199">
        <v>37796.78125</v>
      </c>
      <c r="K318" s="199">
        <v>37797.53125</v>
      </c>
      <c r="L318" s="174" t="s">
        <v>205</v>
      </c>
      <c r="M318" s="174" t="s">
        <v>207</v>
      </c>
      <c r="N318" s="174">
        <v>-162.5</v>
      </c>
      <c r="O318" s="174">
        <v>20850.693892270538</v>
      </c>
      <c r="P318" s="174">
        <v>25</v>
      </c>
      <c r="Q318" s="174">
        <v>150</v>
      </c>
      <c r="R318" s="174">
        <v>675</v>
      </c>
      <c r="S318" s="174">
        <v>837.5</v>
      </c>
      <c r="T318" s="174">
        <v>21</v>
      </c>
      <c r="V318" s="174">
        <v>215</v>
      </c>
      <c r="W318" s="174" t="s">
        <v>155</v>
      </c>
      <c r="X318" s="174" t="s">
        <v>201</v>
      </c>
      <c r="Y318" s="174" t="s">
        <v>202</v>
      </c>
      <c r="Z318" s="174" t="s">
        <v>32</v>
      </c>
      <c r="AA318" s="174">
        <v>1</v>
      </c>
      <c r="AB318" s="174">
        <v>5723</v>
      </c>
      <c r="AC318" s="174">
        <v>5727</v>
      </c>
      <c r="AD318" s="199">
        <v>40787.40625</v>
      </c>
      <c r="AE318" s="199">
        <v>40787.635416666664</v>
      </c>
      <c r="AF318" s="174" t="s">
        <v>203</v>
      </c>
      <c r="AG318" s="174" t="s">
        <v>204</v>
      </c>
      <c r="AH318" s="174">
        <v>-125</v>
      </c>
      <c r="AI318" s="174">
        <v>9574.2920206417002</v>
      </c>
      <c r="AJ318" s="174">
        <v>25</v>
      </c>
      <c r="AK318" s="174">
        <v>600</v>
      </c>
      <c r="AL318" s="174">
        <v>2125</v>
      </c>
      <c r="AM318" s="174">
        <v>2250</v>
      </c>
      <c r="AN318" s="174">
        <v>23</v>
      </c>
      <c r="AP318" s="199">
        <v>37796</v>
      </c>
      <c r="AQ318" s="174">
        <v>-162.5</v>
      </c>
      <c r="AS318" s="238">
        <v>38331</v>
      </c>
      <c r="AT318" s="116">
        <v>-837.5</v>
      </c>
    </row>
    <row r="319" spans="2:46" x14ac:dyDescent="0.25">
      <c r="B319" s="174">
        <v>216</v>
      </c>
      <c r="C319" s="174" t="s">
        <v>155</v>
      </c>
      <c r="D319" s="174" t="s">
        <v>201</v>
      </c>
      <c r="E319" s="174" t="s">
        <v>202</v>
      </c>
      <c r="F319" s="174" t="s">
        <v>31</v>
      </c>
      <c r="G319" s="174">
        <v>1</v>
      </c>
      <c r="H319" s="174">
        <v>3228</v>
      </c>
      <c r="I319" s="174">
        <v>3205.5</v>
      </c>
      <c r="J319" s="199">
        <v>37797.614583333336</v>
      </c>
      <c r="K319" s="199">
        <v>37797.625</v>
      </c>
      <c r="L319" s="174" t="s">
        <v>205</v>
      </c>
      <c r="M319" s="174" t="s">
        <v>207</v>
      </c>
      <c r="N319" s="174">
        <v>-587.5</v>
      </c>
      <c r="O319" s="174">
        <v>20263.193892270538</v>
      </c>
      <c r="P319" s="174">
        <v>25</v>
      </c>
      <c r="Q319" s="174">
        <v>562.5</v>
      </c>
      <c r="R319" s="174">
        <v>0</v>
      </c>
      <c r="S319" s="174">
        <v>0</v>
      </c>
      <c r="T319" s="174">
        <v>2</v>
      </c>
      <c r="V319" s="174">
        <v>216</v>
      </c>
      <c r="W319" s="174" t="s">
        <v>155</v>
      </c>
      <c r="X319" s="174" t="s">
        <v>201</v>
      </c>
      <c r="Y319" s="174" t="s">
        <v>202</v>
      </c>
      <c r="Z319" s="174" t="s">
        <v>32</v>
      </c>
      <c r="AA319" s="174">
        <v>1</v>
      </c>
      <c r="AB319" s="174">
        <v>5665.5</v>
      </c>
      <c r="AC319" s="174">
        <v>5747</v>
      </c>
      <c r="AD319" s="199">
        <v>40787.677083333336</v>
      </c>
      <c r="AE319" s="199">
        <v>40787.6875</v>
      </c>
      <c r="AF319" s="174" t="s">
        <v>203</v>
      </c>
      <c r="AG319" s="174" t="s">
        <v>204</v>
      </c>
      <c r="AH319" s="174">
        <v>-2062.5</v>
      </c>
      <c r="AI319" s="174">
        <v>7511.7920206417002</v>
      </c>
      <c r="AJ319" s="174">
        <v>25</v>
      </c>
      <c r="AK319" s="174">
        <v>3262.5</v>
      </c>
      <c r="AL319" s="174">
        <v>387.5</v>
      </c>
      <c r="AM319" s="174">
        <v>2450</v>
      </c>
      <c r="AN319" s="174">
        <v>2</v>
      </c>
      <c r="AP319" s="199">
        <v>37797</v>
      </c>
      <c r="AQ319" s="174">
        <v>-587.5</v>
      </c>
      <c r="AS319" s="238">
        <v>38334</v>
      </c>
      <c r="AT319" s="116">
        <v>787.5</v>
      </c>
    </row>
    <row r="320" spans="2:46" x14ac:dyDescent="0.25">
      <c r="B320" s="174">
        <v>217</v>
      </c>
      <c r="C320" s="174" t="s">
        <v>155</v>
      </c>
      <c r="D320" s="174" t="s">
        <v>201</v>
      </c>
      <c r="E320" s="174" t="s">
        <v>202</v>
      </c>
      <c r="F320" s="174" t="s">
        <v>31</v>
      </c>
      <c r="G320" s="174">
        <v>1</v>
      </c>
      <c r="H320" s="174">
        <v>3226</v>
      </c>
      <c r="I320" s="174">
        <v>3220</v>
      </c>
      <c r="J320" s="199">
        <v>37797.71875</v>
      </c>
      <c r="K320" s="199">
        <v>37797.760416666664</v>
      </c>
      <c r="L320" s="174" t="s">
        <v>205</v>
      </c>
      <c r="M320" s="174" t="s">
        <v>207</v>
      </c>
      <c r="N320" s="174">
        <v>-175</v>
      </c>
      <c r="O320" s="174">
        <v>20088.193892270538</v>
      </c>
      <c r="P320" s="174">
        <v>25</v>
      </c>
      <c r="Q320" s="174">
        <v>250</v>
      </c>
      <c r="R320" s="174">
        <v>125</v>
      </c>
      <c r="S320" s="174">
        <v>300</v>
      </c>
      <c r="T320" s="174">
        <v>5</v>
      </c>
      <c r="V320" s="174">
        <v>217</v>
      </c>
      <c r="W320" s="174" t="s">
        <v>155</v>
      </c>
      <c r="X320" s="174" t="s">
        <v>201</v>
      </c>
      <c r="Y320" s="174" t="s">
        <v>202</v>
      </c>
      <c r="Z320" s="174" t="s">
        <v>32</v>
      </c>
      <c r="AA320" s="174">
        <v>1</v>
      </c>
      <c r="AB320" s="174">
        <v>5700</v>
      </c>
      <c r="AC320" s="174">
        <v>5725</v>
      </c>
      <c r="AD320" s="199">
        <v>40787.729166666664</v>
      </c>
      <c r="AE320" s="199">
        <v>40787.739583333336</v>
      </c>
      <c r="AF320" s="174" t="s">
        <v>203</v>
      </c>
      <c r="AG320" s="174" t="s">
        <v>204</v>
      </c>
      <c r="AH320" s="174">
        <v>-650</v>
      </c>
      <c r="AI320" s="174">
        <v>6861.7920206417002</v>
      </c>
      <c r="AJ320" s="174">
        <v>25</v>
      </c>
      <c r="AK320" s="174">
        <v>712.5</v>
      </c>
      <c r="AL320" s="174">
        <v>50</v>
      </c>
      <c r="AM320" s="174">
        <v>700</v>
      </c>
      <c r="AN320" s="174">
        <v>2</v>
      </c>
      <c r="AP320" s="199">
        <v>37797</v>
      </c>
      <c r="AQ320" s="174">
        <v>-175</v>
      </c>
      <c r="AS320" s="238">
        <v>38337</v>
      </c>
      <c r="AT320" s="116">
        <v>-362.5</v>
      </c>
    </row>
    <row r="321" spans="2:46" x14ac:dyDescent="0.25">
      <c r="B321" s="174">
        <v>218</v>
      </c>
      <c r="C321" s="174" t="s">
        <v>155</v>
      </c>
      <c r="D321" s="174" t="s">
        <v>201</v>
      </c>
      <c r="E321" s="174" t="s">
        <v>202</v>
      </c>
      <c r="F321" s="174" t="s">
        <v>32</v>
      </c>
      <c r="G321" s="174">
        <v>1</v>
      </c>
      <c r="H321" s="174">
        <v>3186.5</v>
      </c>
      <c r="I321" s="174">
        <v>3194</v>
      </c>
      <c r="J321" s="199">
        <v>37798.395833333336</v>
      </c>
      <c r="K321" s="199">
        <v>37798.40625</v>
      </c>
      <c r="L321" s="174" t="s">
        <v>203</v>
      </c>
      <c r="M321" s="174" t="s">
        <v>204</v>
      </c>
      <c r="N321" s="174">
        <v>-212.5</v>
      </c>
      <c r="O321" s="174">
        <v>19875.693892270538</v>
      </c>
      <c r="P321" s="174">
        <v>25</v>
      </c>
      <c r="Q321" s="174">
        <v>212.5</v>
      </c>
      <c r="R321" s="174">
        <v>125</v>
      </c>
      <c r="S321" s="174">
        <v>337.5</v>
      </c>
      <c r="T321" s="174">
        <v>2</v>
      </c>
      <c r="V321" s="174">
        <v>218</v>
      </c>
      <c r="W321" s="174" t="s">
        <v>155</v>
      </c>
      <c r="X321" s="174" t="s">
        <v>201</v>
      </c>
      <c r="Y321" s="174" t="s">
        <v>202</v>
      </c>
      <c r="Z321" s="174" t="s">
        <v>32</v>
      </c>
      <c r="AA321" s="174">
        <v>1</v>
      </c>
      <c r="AB321" s="174">
        <v>5623.5</v>
      </c>
      <c r="AC321" s="174">
        <v>5307.5</v>
      </c>
      <c r="AD321" s="199">
        <v>40788.395833333336</v>
      </c>
      <c r="AE321" s="199">
        <v>40793.395833333336</v>
      </c>
      <c r="AF321" s="174" t="s">
        <v>203</v>
      </c>
      <c r="AG321" s="174" t="s">
        <v>204</v>
      </c>
      <c r="AH321" s="174">
        <v>7875</v>
      </c>
      <c r="AI321" s="174">
        <v>14736.7920206417</v>
      </c>
      <c r="AJ321" s="174">
        <v>25</v>
      </c>
      <c r="AK321" s="174">
        <v>662.5</v>
      </c>
      <c r="AL321" s="174">
        <v>11787.5</v>
      </c>
      <c r="AM321" s="174">
        <v>3912.5</v>
      </c>
      <c r="AN321" s="174">
        <v>133</v>
      </c>
      <c r="AP321" s="199">
        <v>37798</v>
      </c>
      <c r="AQ321" s="174">
        <v>-212.5</v>
      </c>
      <c r="AS321" s="238">
        <v>38341</v>
      </c>
      <c r="AT321" s="116">
        <v>0</v>
      </c>
    </row>
    <row r="322" spans="2:46" x14ac:dyDescent="0.25">
      <c r="B322" s="174">
        <v>219</v>
      </c>
      <c r="C322" s="174" t="s">
        <v>155</v>
      </c>
      <c r="D322" s="174" t="s">
        <v>201</v>
      </c>
      <c r="E322" s="174" t="s">
        <v>202</v>
      </c>
      <c r="F322" s="174" t="s">
        <v>32</v>
      </c>
      <c r="G322" s="174">
        <v>1</v>
      </c>
      <c r="H322" s="174">
        <v>3187</v>
      </c>
      <c r="I322" s="174">
        <v>3210.5</v>
      </c>
      <c r="J322" s="199">
        <v>37798.416666666664</v>
      </c>
      <c r="K322" s="199">
        <v>37798.427083333336</v>
      </c>
      <c r="L322" s="174" t="s">
        <v>203</v>
      </c>
      <c r="M322" s="174" t="s">
        <v>204</v>
      </c>
      <c r="N322" s="174">
        <v>-612.5</v>
      </c>
      <c r="O322" s="174">
        <v>19263.193892270538</v>
      </c>
      <c r="P322" s="174">
        <v>25</v>
      </c>
      <c r="Q322" s="174">
        <v>662.5</v>
      </c>
      <c r="R322" s="174">
        <v>0</v>
      </c>
      <c r="S322" s="174">
        <v>0</v>
      </c>
      <c r="T322" s="174">
        <v>2</v>
      </c>
      <c r="V322" s="174">
        <v>219</v>
      </c>
      <c r="W322" s="174" t="s">
        <v>155</v>
      </c>
      <c r="X322" s="174" t="s">
        <v>201</v>
      </c>
      <c r="Y322" s="174" t="s">
        <v>202</v>
      </c>
      <c r="Z322" s="174" t="s">
        <v>31</v>
      </c>
      <c r="AA322" s="174">
        <v>1</v>
      </c>
      <c r="AB322" s="174">
        <v>5534.5</v>
      </c>
      <c r="AC322" s="174">
        <v>5452</v>
      </c>
      <c r="AD322" s="199">
        <v>40801.760416666664</v>
      </c>
      <c r="AE322" s="199">
        <v>40805.385416666664</v>
      </c>
      <c r="AF322" s="174" t="s">
        <v>205</v>
      </c>
      <c r="AG322" s="174" t="s">
        <v>206</v>
      </c>
      <c r="AH322" s="174">
        <v>-2087.5</v>
      </c>
      <c r="AI322" s="174">
        <v>12649.2920206417</v>
      </c>
      <c r="AJ322" s="174">
        <v>25</v>
      </c>
      <c r="AK322" s="174">
        <v>2062.5</v>
      </c>
      <c r="AL322" s="174">
        <v>3612.5</v>
      </c>
      <c r="AM322" s="174">
        <v>5700</v>
      </c>
      <c r="AN322" s="174">
        <v>53</v>
      </c>
      <c r="AP322" s="199">
        <v>37798</v>
      </c>
      <c r="AQ322" s="174">
        <v>-612.5</v>
      </c>
      <c r="AS322" s="238">
        <v>38342</v>
      </c>
      <c r="AT322" s="116">
        <v>-112.5</v>
      </c>
    </row>
    <row r="323" spans="2:46" x14ac:dyDescent="0.25">
      <c r="B323" s="174">
        <v>220</v>
      </c>
      <c r="C323" s="174" t="s">
        <v>155</v>
      </c>
      <c r="D323" s="174" t="s">
        <v>201</v>
      </c>
      <c r="E323" s="174" t="s">
        <v>202</v>
      </c>
      <c r="F323" s="174" t="s">
        <v>31</v>
      </c>
      <c r="G323" s="174">
        <v>1</v>
      </c>
      <c r="H323" s="174">
        <v>3228.5</v>
      </c>
      <c r="I323" s="174">
        <v>3219.5</v>
      </c>
      <c r="J323" s="199">
        <v>37798.447916666664</v>
      </c>
      <c r="K323" s="199">
        <v>37798.635416666664</v>
      </c>
      <c r="L323" s="174" t="s">
        <v>205</v>
      </c>
      <c r="M323" s="174" t="s">
        <v>207</v>
      </c>
      <c r="N323" s="174">
        <v>-250</v>
      </c>
      <c r="O323" s="174">
        <v>19013.193892270538</v>
      </c>
      <c r="P323" s="174">
        <v>25</v>
      </c>
      <c r="Q323" s="174">
        <v>237.5</v>
      </c>
      <c r="R323" s="174">
        <v>512.5</v>
      </c>
      <c r="S323" s="174">
        <v>762.5</v>
      </c>
      <c r="T323" s="174">
        <v>19</v>
      </c>
      <c r="V323" s="174">
        <v>220</v>
      </c>
      <c r="W323" s="174" t="s">
        <v>155</v>
      </c>
      <c r="X323" s="174" t="s">
        <v>201</v>
      </c>
      <c r="Y323" s="174" t="s">
        <v>202</v>
      </c>
      <c r="Z323" s="174" t="s">
        <v>32</v>
      </c>
      <c r="AA323" s="174">
        <v>1</v>
      </c>
      <c r="AB323" s="174">
        <v>5196</v>
      </c>
      <c r="AC323" s="174">
        <v>5182.5</v>
      </c>
      <c r="AD323" s="199">
        <v>40808.645833333336</v>
      </c>
      <c r="AE323" s="199">
        <v>40809.729166666664</v>
      </c>
      <c r="AF323" s="174" t="s">
        <v>203</v>
      </c>
      <c r="AG323" s="174" t="s">
        <v>204</v>
      </c>
      <c r="AH323" s="174">
        <v>312.5</v>
      </c>
      <c r="AI323" s="174">
        <v>12961.7920206417</v>
      </c>
      <c r="AJ323" s="174">
        <v>25</v>
      </c>
      <c r="AK323" s="174">
        <v>1237.5</v>
      </c>
      <c r="AL323" s="174">
        <v>5400</v>
      </c>
      <c r="AM323" s="174">
        <v>5087.5</v>
      </c>
      <c r="AN323" s="174">
        <v>53</v>
      </c>
      <c r="AP323" s="199">
        <v>37798</v>
      </c>
      <c r="AQ323" s="174">
        <v>-250</v>
      </c>
      <c r="AS323" s="238">
        <v>38344</v>
      </c>
      <c r="AT323" s="116">
        <v>187.5</v>
      </c>
    </row>
    <row r="324" spans="2:46" x14ac:dyDescent="0.25">
      <c r="B324" s="174">
        <v>221</v>
      </c>
      <c r="C324" s="174" t="s">
        <v>155</v>
      </c>
      <c r="D324" s="174" t="s">
        <v>201</v>
      </c>
      <c r="E324" s="174" t="s">
        <v>202</v>
      </c>
      <c r="F324" s="174" t="s">
        <v>31</v>
      </c>
      <c r="G324" s="174">
        <v>1</v>
      </c>
      <c r="H324" s="174">
        <v>3247</v>
      </c>
      <c r="I324" s="174">
        <v>3247</v>
      </c>
      <c r="J324" s="199">
        <v>37798.677083333336</v>
      </c>
      <c r="K324" s="199">
        <v>37799.822916666664</v>
      </c>
      <c r="L324" s="174" t="s">
        <v>205</v>
      </c>
      <c r="M324" s="174" t="s">
        <v>207</v>
      </c>
      <c r="N324" s="174">
        <v>-25</v>
      </c>
      <c r="O324" s="174">
        <v>18988.193892270538</v>
      </c>
      <c r="P324" s="174">
        <v>25</v>
      </c>
      <c r="Q324" s="174">
        <v>475</v>
      </c>
      <c r="R324" s="174">
        <v>825</v>
      </c>
      <c r="S324" s="174">
        <v>850</v>
      </c>
      <c r="T324" s="174">
        <v>59</v>
      </c>
      <c r="V324" s="174">
        <v>221</v>
      </c>
      <c r="W324" s="174" t="s">
        <v>155</v>
      </c>
      <c r="X324" s="174" t="s">
        <v>201</v>
      </c>
      <c r="Y324" s="174" t="s">
        <v>202</v>
      </c>
      <c r="Z324" s="174" t="s">
        <v>31</v>
      </c>
      <c r="AA324" s="174">
        <v>1</v>
      </c>
      <c r="AB324" s="174">
        <v>5528.5</v>
      </c>
      <c r="AC324" s="174">
        <v>5577</v>
      </c>
      <c r="AD324" s="199">
        <v>40813.5</v>
      </c>
      <c r="AE324" s="199">
        <v>40814.697916666664</v>
      </c>
      <c r="AF324" s="174" t="s">
        <v>205</v>
      </c>
      <c r="AG324" s="174" t="s">
        <v>207</v>
      </c>
      <c r="AH324" s="174">
        <v>1187.5</v>
      </c>
      <c r="AI324" s="174">
        <v>14149.2920206417</v>
      </c>
      <c r="AJ324" s="174">
        <v>25</v>
      </c>
      <c r="AK324" s="174">
        <v>225</v>
      </c>
      <c r="AL324" s="174">
        <v>4575</v>
      </c>
      <c r="AM324" s="174">
        <v>3387.5</v>
      </c>
      <c r="AN324" s="174">
        <v>64</v>
      </c>
      <c r="AP324" s="199">
        <v>37798</v>
      </c>
      <c r="AQ324" s="174">
        <v>-25</v>
      </c>
      <c r="AS324" s="238">
        <v>38351</v>
      </c>
      <c r="AT324" s="116">
        <v>-212.5</v>
      </c>
    </row>
    <row r="325" spans="2:46" x14ac:dyDescent="0.25">
      <c r="B325" s="174">
        <v>222</v>
      </c>
      <c r="C325" s="174" t="s">
        <v>155</v>
      </c>
      <c r="D325" s="174" t="s">
        <v>201</v>
      </c>
      <c r="E325" s="174" t="s">
        <v>202</v>
      </c>
      <c r="F325" s="174" t="s">
        <v>31</v>
      </c>
      <c r="G325" s="174">
        <v>1</v>
      </c>
      <c r="H325" s="174">
        <v>3267</v>
      </c>
      <c r="I325" s="174">
        <v>3249</v>
      </c>
      <c r="J325" s="199">
        <v>37802.427083333336</v>
      </c>
      <c r="K325" s="199">
        <v>37802.6875</v>
      </c>
      <c r="L325" s="174" t="s">
        <v>205</v>
      </c>
      <c r="M325" s="174" t="s">
        <v>206</v>
      </c>
      <c r="N325" s="174">
        <v>-475</v>
      </c>
      <c r="O325" s="174">
        <v>18513.193892270538</v>
      </c>
      <c r="P325" s="174">
        <v>25</v>
      </c>
      <c r="Q325" s="174">
        <v>450</v>
      </c>
      <c r="R325" s="174">
        <v>537.5</v>
      </c>
      <c r="S325" s="174">
        <v>1012.5</v>
      </c>
      <c r="T325" s="174">
        <v>26</v>
      </c>
      <c r="V325" s="174">
        <v>222</v>
      </c>
      <c r="W325" s="174" t="s">
        <v>155</v>
      </c>
      <c r="X325" s="174" t="s">
        <v>201</v>
      </c>
      <c r="Y325" s="174" t="s">
        <v>202</v>
      </c>
      <c r="Z325" s="174" t="s">
        <v>32</v>
      </c>
      <c r="AA325" s="174">
        <v>1</v>
      </c>
      <c r="AB325" s="174">
        <v>5369</v>
      </c>
      <c r="AC325" s="174">
        <v>5425</v>
      </c>
      <c r="AD325" s="199">
        <v>40819.604166666664</v>
      </c>
      <c r="AE325" s="199">
        <v>40819.677083333336</v>
      </c>
      <c r="AF325" s="174" t="s">
        <v>203</v>
      </c>
      <c r="AG325" s="174" t="s">
        <v>206</v>
      </c>
      <c r="AH325" s="174">
        <v>-1425</v>
      </c>
      <c r="AI325" s="174">
        <v>12724.2920206417</v>
      </c>
      <c r="AJ325" s="174">
        <v>25</v>
      </c>
      <c r="AK325" s="174">
        <v>1400</v>
      </c>
      <c r="AL325" s="174">
        <v>900</v>
      </c>
      <c r="AM325" s="174">
        <v>2325</v>
      </c>
      <c r="AN325" s="174">
        <v>8</v>
      </c>
      <c r="AP325" s="199">
        <v>37802</v>
      </c>
      <c r="AQ325" s="174">
        <v>-475</v>
      </c>
      <c r="AS325" s="238">
        <v>40212</v>
      </c>
      <c r="AT325" s="116">
        <v>-512.5</v>
      </c>
    </row>
    <row r="326" spans="2:46" x14ac:dyDescent="0.25">
      <c r="B326" s="174">
        <v>223</v>
      </c>
      <c r="C326" s="174" t="s">
        <v>155</v>
      </c>
      <c r="D326" s="174" t="s">
        <v>201</v>
      </c>
      <c r="E326" s="174" t="s">
        <v>202</v>
      </c>
      <c r="F326" s="174" t="s">
        <v>32</v>
      </c>
      <c r="G326" s="174">
        <v>1</v>
      </c>
      <c r="H326" s="174">
        <v>3199.5</v>
      </c>
      <c r="I326" s="174">
        <v>3215</v>
      </c>
      <c r="J326" s="199">
        <v>37802.739583333336</v>
      </c>
      <c r="K326" s="199">
        <v>37802.78125</v>
      </c>
      <c r="L326" s="174" t="s">
        <v>203</v>
      </c>
      <c r="M326" s="174" t="s">
        <v>204</v>
      </c>
      <c r="N326" s="174">
        <v>-412.5</v>
      </c>
      <c r="O326" s="174">
        <v>18100.693892270538</v>
      </c>
      <c r="P326" s="174">
        <v>25</v>
      </c>
      <c r="Q326" s="174">
        <v>412.5</v>
      </c>
      <c r="R326" s="174">
        <v>25</v>
      </c>
      <c r="S326" s="174">
        <v>437.5</v>
      </c>
      <c r="T326" s="174">
        <v>5</v>
      </c>
      <c r="V326" s="174">
        <v>223</v>
      </c>
      <c r="W326" s="174" t="s">
        <v>155</v>
      </c>
      <c r="X326" s="174" t="s">
        <v>201</v>
      </c>
      <c r="Y326" s="174" t="s">
        <v>202</v>
      </c>
      <c r="Z326" s="174" t="s">
        <v>32</v>
      </c>
      <c r="AA326" s="174">
        <v>1</v>
      </c>
      <c r="AB326" s="174">
        <v>5354.5</v>
      </c>
      <c r="AC326" s="174">
        <v>5316</v>
      </c>
      <c r="AD326" s="199">
        <v>40819.71875</v>
      </c>
      <c r="AE326" s="199">
        <v>40821.395833333336</v>
      </c>
      <c r="AF326" s="174" t="s">
        <v>203</v>
      </c>
      <c r="AG326" s="174" t="s">
        <v>204</v>
      </c>
      <c r="AH326" s="174">
        <v>937.5</v>
      </c>
      <c r="AI326" s="174">
        <v>13661.7920206417</v>
      </c>
      <c r="AJ326" s="174">
        <v>25</v>
      </c>
      <c r="AK326" s="174">
        <v>1362.5</v>
      </c>
      <c r="AL326" s="174">
        <v>5562.5</v>
      </c>
      <c r="AM326" s="174">
        <v>4625</v>
      </c>
      <c r="AN326" s="174">
        <v>58</v>
      </c>
      <c r="AP326" s="199">
        <v>37802</v>
      </c>
      <c r="AQ326" s="174">
        <v>-412.5</v>
      </c>
      <c r="AS326" s="238">
        <v>40213</v>
      </c>
      <c r="AT326" s="116">
        <v>4650</v>
      </c>
    </row>
    <row r="327" spans="2:46" x14ac:dyDescent="0.25">
      <c r="B327" s="174">
        <v>224</v>
      </c>
      <c r="C327" s="174" t="s">
        <v>155</v>
      </c>
      <c r="D327" s="174" t="s">
        <v>201</v>
      </c>
      <c r="E327" s="174" t="s">
        <v>202</v>
      </c>
      <c r="F327" s="174" t="s">
        <v>32</v>
      </c>
      <c r="G327" s="174">
        <v>1</v>
      </c>
      <c r="H327" s="174">
        <v>3207</v>
      </c>
      <c r="I327" s="174">
        <v>3212.5</v>
      </c>
      <c r="J327" s="199">
        <v>37803.40625</v>
      </c>
      <c r="K327" s="199">
        <v>37803.416666666664</v>
      </c>
      <c r="L327" s="174" t="s">
        <v>203</v>
      </c>
      <c r="M327" s="174" t="s">
        <v>204</v>
      </c>
      <c r="N327" s="174">
        <v>-162.5</v>
      </c>
      <c r="O327" s="174">
        <v>17938.193892270538</v>
      </c>
      <c r="P327" s="174">
        <v>25</v>
      </c>
      <c r="Q327" s="174">
        <v>300</v>
      </c>
      <c r="R327" s="174">
        <v>100</v>
      </c>
      <c r="S327" s="174">
        <v>262.5</v>
      </c>
      <c r="T327" s="174">
        <v>2</v>
      </c>
      <c r="V327" s="174">
        <v>224</v>
      </c>
      <c r="W327" s="174" t="s">
        <v>155</v>
      </c>
      <c r="X327" s="174" t="s">
        <v>201</v>
      </c>
      <c r="Y327" s="174" t="s">
        <v>202</v>
      </c>
      <c r="Z327" s="174" t="s">
        <v>31</v>
      </c>
      <c r="AA327" s="174">
        <v>1</v>
      </c>
      <c r="AB327" s="174">
        <v>5583</v>
      </c>
      <c r="AC327" s="174">
        <v>5536.5</v>
      </c>
      <c r="AD327" s="199">
        <v>40822.520833333336</v>
      </c>
      <c r="AE327" s="199">
        <v>40822.583333333336</v>
      </c>
      <c r="AF327" s="174" t="s">
        <v>205</v>
      </c>
      <c r="AG327" s="174" t="s">
        <v>206</v>
      </c>
      <c r="AH327" s="174">
        <v>-1187.5</v>
      </c>
      <c r="AI327" s="174">
        <v>12474.2920206417</v>
      </c>
      <c r="AJ327" s="174">
        <v>25</v>
      </c>
      <c r="AK327" s="174">
        <v>1162.5</v>
      </c>
      <c r="AL327" s="174">
        <v>812.5</v>
      </c>
      <c r="AM327" s="174">
        <v>2000</v>
      </c>
      <c r="AN327" s="174">
        <v>7</v>
      </c>
      <c r="AP327" s="199">
        <v>37803</v>
      </c>
      <c r="AQ327" s="174">
        <v>-162.5</v>
      </c>
      <c r="AS327" s="238">
        <v>40225</v>
      </c>
      <c r="AT327" s="116">
        <v>925</v>
      </c>
    </row>
    <row r="328" spans="2:46" x14ac:dyDescent="0.25">
      <c r="B328" s="174">
        <v>225</v>
      </c>
      <c r="C328" s="174" t="s">
        <v>155</v>
      </c>
      <c r="D328" s="174" t="s">
        <v>201</v>
      </c>
      <c r="E328" s="174" t="s">
        <v>202</v>
      </c>
      <c r="F328" s="174" t="s">
        <v>32</v>
      </c>
      <c r="G328" s="174">
        <v>1</v>
      </c>
      <c r="H328" s="174">
        <v>3210</v>
      </c>
      <c r="I328" s="174">
        <v>3212.5</v>
      </c>
      <c r="J328" s="199">
        <v>37803.427083333336</v>
      </c>
      <c r="K328" s="199">
        <v>37804.395833333336</v>
      </c>
      <c r="L328" s="174" t="s">
        <v>203</v>
      </c>
      <c r="M328" s="174" t="s">
        <v>204</v>
      </c>
      <c r="N328" s="174">
        <v>-87.5</v>
      </c>
      <c r="O328" s="174">
        <v>17850.693892270538</v>
      </c>
      <c r="P328" s="174">
        <v>25</v>
      </c>
      <c r="Q328" s="174">
        <v>212.5</v>
      </c>
      <c r="R328" s="174">
        <v>1925</v>
      </c>
      <c r="S328" s="174">
        <v>2012.5</v>
      </c>
      <c r="T328" s="174">
        <v>42</v>
      </c>
      <c r="V328" s="174">
        <v>225</v>
      </c>
      <c r="W328" s="174" t="s">
        <v>155</v>
      </c>
      <c r="X328" s="174" t="s">
        <v>201</v>
      </c>
      <c r="Y328" s="174" t="s">
        <v>202</v>
      </c>
      <c r="Z328" s="174" t="s">
        <v>32</v>
      </c>
      <c r="AA328" s="174">
        <v>1</v>
      </c>
      <c r="AB328" s="174">
        <v>5854</v>
      </c>
      <c r="AC328" s="174">
        <v>5923</v>
      </c>
      <c r="AD328" s="199">
        <v>40848.708333333336</v>
      </c>
      <c r="AE328" s="199">
        <v>40849.385416666664</v>
      </c>
      <c r="AF328" s="174" t="s">
        <v>203</v>
      </c>
      <c r="AG328" s="174" t="s">
        <v>206</v>
      </c>
      <c r="AH328" s="174">
        <v>-1750</v>
      </c>
      <c r="AI328" s="174">
        <v>10724.2920206417</v>
      </c>
      <c r="AJ328" s="174">
        <v>25</v>
      </c>
      <c r="AK328" s="174">
        <v>1725</v>
      </c>
      <c r="AL328" s="174">
        <v>1000</v>
      </c>
      <c r="AM328" s="174">
        <v>2750</v>
      </c>
      <c r="AN328" s="174">
        <v>14</v>
      </c>
      <c r="AP328" s="199">
        <v>37803</v>
      </c>
      <c r="AQ328" s="174">
        <v>-87.5</v>
      </c>
      <c r="AS328" s="238">
        <v>40233</v>
      </c>
      <c r="AT328" s="116">
        <v>-601.99413158720745</v>
      </c>
    </row>
    <row r="329" spans="2:46" x14ac:dyDescent="0.25">
      <c r="B329" s="174">
        <v>226</v>
      </c>
      <c r="C329" s="174" t="s">
        <v>155</v>
      </c>
      <c r="D329" s="174" t="s">
        <v>201</v>
      </c>
      <c r="E329" s="174" t="s">
        <v>202</v>
      </c>
      <c r="F329" s="174" t="s">
        <v>31</v>
      </c>
      <c r="G329" s="174">
        <v>1</v>
      </c>
      <c r="H329" s="174">
        <v>3249</v>
      </c>
      <c r="I329" s="174">
        <v>3230.6553219695379</v>
      </c>
      <c r="J329" s="199">
        <v>37805.583333333336</v>
      </c>
      <c r="K329" s="199">
        <v>37805.614583333336</v>
      </c>
      <c r="L329" s="174" t="s">
        <v>205</v>
      </c>
      <c r="M329" s="174" t="s">
        <v>206</v>
      </c>
      <c r="N329" s="174">
        <v>-483.61695076155229</v>
      </c>
      <c r="O329" s="174">
        <v>17367.076941508985</v>
      </c>
      <c r="P329" s="174">
        <v>25</v>
      </c>
      <c r="Q329" s="174">
        <v>458.61695076155229</v>
      </c>
      <c r="R329" s="174">
        <v>225</v>
      </c>
      <c r="S329" s="174">
        <v>708.61695076155229</v>
      </c>
      <c r="T329" s="174">
        <v>4</v>
      </c>
      <c r="V329" s="174">
        <v>226</v>
      </c>
      <c r="W329" s="174" t="s">
        <v>155</v>
      </c>
      <c r="X329" s="174" t="s">
        <v>201</v>
      </c>
      <c r="Y329" s="174" t="s">
        <v>202</v>
      </c>
      <c r="Z329" s="174" t="s">
        <v>31</v>
      </c>
      <c r="AA329" s="174">
        <v>1</v>
      </c>
      <c r="AB329" s="174">
        <v>6118</v>
      </c>
      <c r="AC329" s="174">
        <v>6052</v>
      </c>
      <c r="AD329" s="199">
        <v>40850.6875</v>
      </c>
      <c r="AE329" s="199">
        <v>40851.583333333336</v>
      </c>
      <c r="AF329" s="174" t="s">
        <v>205</v>
      </c>
      <c r="AG329" s="174" t="s">
        <v>206</v>
      </c>
      <c r="AH329" s="174">
        <v>-1675</v>
      </c>
      <c r="AI329" s="174">
        <v>9049.2920206417002</v>
      </c>
      <c r="AJ329" s="174">
        <v>25</v>
      </c>
      <c r="AK329" s="174">
        <v>1650</v>
      </c>
      <c r="AL329" s="174">
        <v>1625</v>
      </c>
      <c r="AM329" s="174">
        <v>3300</v>
      </c>
      <c r="AN329" s="174">
        <v>35</v>
      </c>
      <c r="AP329" s="199">
        <v>37805</v>
      </c>
      <c r="AQ329" s="174">
        <v>-483.61695076155229</v>
      </c>
      <c r="AS329" s="238">
        <v>40234</v>
      </c>
      <c r="AT329" s="116">
        <v>-837.5</v>
      </c>
    </row>
    <row r="330" spans="2:46" x14ac:dyDescent="0.25">
      <c r="B330" s="174">
        <v>227</v>
      </c>
      <c r="C330" s="174" t="s">
        <v>155</v>
      </c>
      <c r="D330" s="174" t="s">
        <v>201</v>
      </c>
      <c r="E330" s="174" t="s">
        <v>202</v>
      </c>
      <c r="F330" s="174" t="s">
        <v>31</v>
      </c>
      <c r="G330" s="174">
        <v>1</v>
      </c>
      <c r="H330" s="174">
        <v>3260</v>
      </c>
      <c r="I330" s="174">
        <v>3235.7936774548371</v>
      </c>
      <c r="J330" s="199">
        <v>37805.6875</v>
      </c>
      <c r="K330" s="199">
        <v>37805.697916666664</v>
      </c>
      <c r="L330" s="174" t="s">
        <v>205</v>
      </c>
      <c r="M330" s="174" t="s">
        <v>206</v>
      </c>
      <c r="N330" s="174">
        <v>-630.15806362907369</v>
      </c>
      <c r="O330" s="174">
        <v>16736.918877879911</v>
      </c>
      <c r="P330" s="174">
        <v>25</v>
      </c>
      <c r="Q330" s="174">
        <v>605.15806362907369</v>
      </c>
      <c r="R330" s="174">
        <v>25</v>
      </c>
      <c r="S330" s="174">
        <v>655.15806362907369</v>
      </c>
      <c r="T330" s="174">
        <v>2</v>
      </c>
      <c r="V330" s="174">
        <v>227</v>
      </c>
      <c r="W330" s="174" t="s">
        <v>155</v>
      </c>
      <c r="X330" s="174" t="s">
        <v>201</v>
      </c>
      <c r="Y330" s="174" t="s">
        <v>202</v>
      </c>
      <c r="Z330" s="174" t="s">
        <v>32</v>
      </c>
      <c r="AA330" s="174">
        <v>1</v>
      </c>
      <c r="AB330" s="174">
        <v>5902.5</v>
      </c>
      <c r="AC330" s="174">
        <v>5963.5</v>
      </c>
      <c r="AD330" s="199">
        <v>40854.395833333336</v>
      </c>
      <c r="AE330" s="199">
        <v>40854.510416666664</v>
      </c>
      <c r="AF330" s="174" t="s">
        <v>203</v>
      </c>
      <c r="AG330" s="174" t="s">
        <v>206</v>
      </c>
      <c r="AH330" s="174">
        <v>-1550</v>
      </c>
      <c r="AI330" s="174">
        <v>7499.2920206417002</v>
      </c>
      <c r="AJ330" s="174">
        <v>25</v>
      </c>
      <c r="AK330" s="174">
        <v>1525</v>
      </c>
      <c r="AL330" s="174">
        <v>1625</v>
      </c>
      <c r="AM330" s="174">
        <v>3175</v>
      </c>
      <c r="AN330" s="174">
        <v>12</v>
      </c>
      <c r="AP330" s="199">
        <v>37805</v>
      </c>
      <c r="AQ330" s="174">
        <v>-630.15806362907369</v>
      </c>
      <c r="AS330" s="238">
        <v>40235</v>
      </c>
      <c r="AT330" s="116">
        <v>-737.5</v>
      </c>
    </row>
    <row r="331" spans="2:46" x14ac:dyDescent="0.25">
      <c r="B331" s="174">
        <v>228</v>
      </c>
      <c r="C331" s="174" t="s">
        <v>155</v>
      </c>
      <c r="D331" s="174" t="s">
        <v>201</v>
      </c>
      <c r="E331" s="174" t="s">
        <v>202</v>
      </c>
      <c r="F331" s="174" t="s">
        <v>31</v>
      </c>
      <c r="G331" s="174">
        <v>1</v>
      </c>
      <c r="H331" s="174">
        <v>3244</v>
      </c>
      <c r="I331" s="174">
        <v>3231.5</v>
      </c>
      <c r="J331" s="199">
        <v>37805.71875</v>
      </c>
      <c r="K331" s="199">
        <v>37805.78125</v>
      </c>
      <c r="L331" s="174" t="s">
        <v>205</v>
      </c>
      <c r="M331" s="174" t="s">
        <v>207</v>
      </c>
      <c r="N331" s="174">
        <v>-337.5</v>
      </c>
      <c r="O331" s="174">
        <v>16399.418877879911</v>
      </c>
      <c r="P331" s="174">
        <v>25</v>
      </c>
      <c r="Q331" s="174">
        <v>337.5</v>
      </c>
      <c r="R331" s="174">
        <v>200</v>
      </c>
      <c r="S331" s="174">
        <v>537.5</v>
      </c>
      <c r="T331" s="174">
        <v>7</v>
      </c>
      <c r="V331" s="174">
        <v>228</v>
      </c>
      <c r="W331" s="174" t="s">
        <v>155</v>
      </c>
      <c r="X331" s="174" t="s">
        <v>201</v>
      </c>
      <c r="Y331" s="174" t="s">
        <v>202</v>
      </c>
      <c r="Z331" s="174" t="s">
        <v>32</v>
      </c>
      <c r="AA331" s="174">
        <v>1</v>
      </c>
      <c r="AB331" s="174">
        <v>5948</v>
      </c>
      <c r="AC331" s="174">
        <v>5990</v>
      </c>
      <c r="AD331" s="199">
        <v>40854.614583333336</v>
      </c>
      <c r="AE331" s="199">
        <v>40854.645833333336</v>
      </c>
      <c r="AF331" s="174" t="s">
        <v>203</v>
      </c>
      <c r="AG331" s="174" t="s">
        <v>204</v>
      </c>
      <c r="AH331" s="174">
        <v>-1075</v>
      </c>
      <c r="AI331" s="174">
        <v>6424.2920206417002</v>
      </c>
      <c r="AJ331" s="174">
        <v>25</v>
      </c>
      <c r="AK331" s="174">
        <v>1287.5</v>
      </c>
      <c r="AL331" s="174">
        <v>262.5</v>
      </c>
      <c r="AM331" s="174">
        <v>1337.5</v>
      </c>
      <c r="AN331" s="174">
        <v>4</v>
      </c>
      <c r="AP331" s="199">
        <v>37805</v>
      </c>
      <c r="AQ331" s="174">
        <v>-337.5</v>
      </c>
      <c r="AS331" s="238">
        <v>40238</v>
      </c>
      <c r="AT331" s="116">
        <v>2100</v>
      </c>
    </row>
    <row r="332" spans="2:46" x14ac:dyDescent="0.25">
      <c r="B332" s="174">
        <v>229</v>
      </c>
      <c r="C332" s="174" t="s">
        <v>155</v>
      </c>
      <c r="D332" s="174" t="s">
        <v>201</v>
      </c>
      <c r="E332" s="174" t="s">
        <v>202</v>
      </c>
      <c r="F332" s="174" t="s">
        <v>31</v>
      </c>
      <c r="G332" s="174">
        <v>1</v>
      </c>
      <c r="H332" s="174">
        <v>3244</v>
      </c>
      <c r="I332" s="174">
        <v>3237</v>
      </c>
      <c r="J332" s="199">
        <v>37806.40625</v>
      </c>
      <c r="K332" s="199">
        <v>37806.5625</v>
      </c>
      <c r="L332" s="174" t="s">
        <v>205</v>
      </c>
      <c r="M332" s="174" t="s">
        <v>207</v>
      </c>
      <c r="N332" s="174">
        <v>-200</v>
      </c>
      <c r="O332" s="174">
        <v>16199.418877879911</v>
      </c>
      <c r="P332" s="174">
        <v>25</v>
      </c>
      <c r="Q332" s="174">
        <v>175</v>
      </c>
      <c r="R332" s="174">
        <v>287.5</v>
      </c>
      <c r="S332" s="174">
        <v>487.5</v>
      </c>
      <c r="T332" s="174">
        <v>16</v>
      </c>
      <c r="V332" s="174">
        <v>229</v>
      </c>
      <c r="W332" s="174" t="s">
        <v>155</v>
      </c>
      <c r="X332" s="174" t="s">
        <v>201</v>
      </c>
      <c r="Y332" s="174" t="s">
        <v>202</v>
      </c>
      <c r="Z332" s="174" t="s">
        <v>31</v>
      </c>
      <c r="AA332" s="174">
        <v>1</v>
      </c>
      <c r="AB332" s="174">
        <v>6013.5</v>
      </c>
      <c r="AC332" s="174">
        <v>5995</v>
      </c>
      <c r="AD332" s="199">
        <v>40854.666666666664</v>
      </c>
      <c r="AE332" s="199">
        <v>40854.677083333336</v>
      </c>
      <c r="AF332" s="174" t="s">
        <v>205</v>
      </c>
      <c r="AG332" s="174" t="s">
        <v>207</v>
      </c>
      <c r="AH332" s="174">
        <v>-487.5</v>
      </c>
      <c r="AI332" s="174">
        <v>5936.7920206417002</v>
      </c>
      <c r="AJ332" s="174">
        <v>25</v>
      </c>
      <c r="AK332" s="174">
        <v>587.5</v>
      </c>
      <c r="AL332" s="174">
        <v>525</v>
      </c>
      <c r="AM332" s="174">
        <v>1012.5</v>
      </c>
      <c r="AN332" s="174">
        <v>2</v>
      </c>
      <c r="AP332" s="199">
        <v>37806</v>
      </c>
      <c r="AQ332" s="174">
        <v>-200</v>
      </c>
      <c r="AS332" s="238">
        <v>40287</v>
      </c>
      <c r="AT332" s="116">
        <v>-675</v>
      </c>
    </row>
    <row r="333" spans="2:46" x14ac:dyDescent="0.25">
      <c r="B333" s="174">
        <v>230</v>
      </c>
      <c r="C333" s="174" t="s">
        <v>155</v>
      </c>
      <c r="D333" s="174" t="s">
        <v>201</v>
      </c>
      <c r="E333" s="174" t="s">
        <v>202</v>
      </c>
      <c r="F333" s="174" t="s">
        <v>31</v>
      </c>
      <c r="G333" s="174">
        <v>1</v>
      </c>
      <c r="H333" s="174">
        <v>3240.5</v>
      </c>
      <c r="I333" s="174">
        <v>3235</v>
      </c>
      <c r="J333" s="199">
        <v>37806.645833333336</v>
      </c>
      <c r="K333" s="199">
        <v>37806.729166666664</v>
      </c>
      <c r="L333" s="174" t="s">
        <v>205</v>
      </c>
      <c r="M333" s="174" t="s">
        <v>207</v>
      </c>
      <c r="N333" s="174">
        <v>-162.5</v>
      </c>
      <c r="O333" s="174">
        <v>16036.918877879911</v>
      </c>
      <c r="P333" s="174">
        <v>25</v>
      </c>
      <c r="Q333" s="174">
        <v>187.5</v>
      </c>
      <c r="R333" s="174">
        <v>187.5</v>
      </c>
      <c r="S333" s="174">
        <v>350</v>
      </c>
      <c r="T333" s="174">
        <v>9</v>
      </c>
      <c r="V333" s="174">
        <v>230</v>
      </c>
      <c r="W333" s="174" t="s">
        <v>155</v>
      </c>
      <c r="X333" s="174" t="s">
        <v>201</v>
      </c>
      <c r="Y333" s="174" t="s">
        <v>202</v>
      </c>
      <c r="Z333" s="174" t="s">
        <v>32</v>
      </c>
      <c r="AA333" s="174">
        <v>1</v>
      </c>
      <c r="AB333" s="174">
        <v>5941.5</v>
      </c>
      <c r="AC333" s="174">
        <v>5995</v>
      </c>
      <c r="AD333" s="199">
        <v>40854.697916666664</v>
      </c>
      <c r="AE333" s="199">
        <v>40855.385416666664</v>
      </c>
      <c r="AF333" s="174" t="s">
        <v>203</v>
      </c>
      <c r="AG333" s="174" t="s">
        <v>206</v>
      </c>
      <c r="AH333" s="174">
        <v>-1362.5</v>
      </c>
      <c r="AI333" s="174">
        <v>4574.2920206417002</v>
      </c>
      <c r="AJ333" s="174">
        <v>25</v>
      </c>
      <c r="AK333" s="174">
        <v>1337.5</v>
      </c>
      <c r="AL333" s="174">
        <v>850</v>
      </c>
      <c r="AM333" s="174">
        <v>2212.5</v>
      </c>
      <c r="AN333" s="174">
        <v>15</v>
      </c>
      <c r="AP333" s="199">
        <v>37806</v>
      </c>
      <c r="AQ333" s="174">
        <v>-162.5</v>
      </c>
      <c r="AS333" s="238">
        <v>40288</v>
      </c>
      <c r="AT333" s="116">
        <v>425</v>
      </c>
    </row>
    <row r="334" spans="2:46" x14ac:dyDescent="0.25">
      <c r="B334" s="174">
        <v>231</v>
      </c>
      <c r="C334" s="174" t="s">
        <v>155</v>
      </c>
      <c r="D334" s="174" t="s">
        <v>201</v>
      </c>
      <c r="E334" s="174" t="s">
        <v>202</v>
      </c>
      <c r="F334" s="174" t="s">
        <v>31</v>
      </c>
      <c r="G334" s="174">
        <v>1</v>
      </c>
      <c r="H334" s="174">
        <v>3304.5</v>
      </c>
      <c r="I334" s="174">
        <v>3333</v>
      </c>
      <c r="J334" s="199">
        <v>37809.395833333336</v>
      </c>
      <c r="K334" s="199">
        <v>37810.625</v>
      </c>
      <c r="L334" s="174" t="s">
        <v>205</v>
      </c>
      <c r="M334" s="174" t="s">
        <v>207</v>
      </c>
      <c r="N334" s="174">
        <v>687.5</v>
      </c>
      <c r="O334" s="174">
        <v>16724.418877879911</v>
      </c>
      <c r="P334" s="174">
        <v>25</v>
      </c>
      <c r="Q334" s="174">
        <v>212.5</v>
      </c>
      <c r="R334" s="174">
        <v>1862.5</v>
      </c>
      <c r="S334" s="174">
        <v>1175</v>
      </c>
      <c r="T334" s="174">
        <v>67</v>
      </c>
      <c r="V334" s="174">
        <v>231</v>
      </c>
      <c r="W334" s="174" t="s">
        <v>155</v>
      </c>
      <c r="X334" s="174" t="s">
        <v>201</v>
      </c>
      <c r="Y334" s="174" t="s">
        <v>202</v>
      </c>
      <c r="Z334" s="174" t="s">
        <v>32</v>
      </c>
      <c r="AA334" s="174">
        <v>1</v>
      </c>
      <c r="AB334" s="174">
        <v>5902</v>
      </c>
      <c r="AC334" s="174">
        <v>5906.5</v>
      </c>
      <c r="AD334" s="199">
        <v>40856.4375</v>
      </c>
      <c r="AE334" s="199">
        <v>40857.458333333336</v>
      </c>
      <c r="AF334" s="174" t="s">
        <v>203</v>
      </c>
      <c r="AG334" s="174" t="s">
        <v>204</v>
      </c>
      <c r="AH334" s="174">
        <v>-137.5</v>
      </c>
      <c r="AI334" s="174">
        <v>4436.7920206417002</v>
      </c>
      <c r="AJ334" s="174">
        <v>25</v>
      </c>
      <c r="AK334" s="174">
        <v>625</v>
      </c>
      <c r="AL334" s="174">
        <v>4787.5</v>
      </c>
      <c r="AM334" s="174">
        <v>4925</v>
      </c>
      <c r="AN334" s="174">
        <v>47</v>
      </c>
      <c r="AP334" s="199">
        <v>37809</v>
      </c>
      <c r="AQ334" s="174">
        <v>687.5</v>
      </c>
      <c r="AS334" s="238">
        <v>40289</v>
      </c>
      <c r="AT334" s="116">
        <v>-575</v>
      </c>
    </row>
    <row r="335" spans="2:46" x14ac:dyDescent="0.25">
      <c r="B335" s="174">
        <v>232</v>
      </c>
      <c r="C335" s="174" t="s">
        <v>155</v>
      </c>
      <c r="D335" s="174" t="s">
        <v>201</v>
      </c>
      <c r="E335" s="174" t="s">
        <v>202</v>
      </c>
      <c r="F335" s="174" t="s">
        <v>32</v>
      </c>
      <c r="G335" s="174">
        <v>1</v>
      </c>
      <c r="H335" s="174">
        <v>3304.5</v>
      </c>
      <c r="I335" s="174">
        <v>3328.5</v>
      </c>
      <c r="J335" s="199">
        <v>37823.739583333336</v>
      </c>
      <c r="K335" s="199">
        <v>37824.385416666664</v>
      </c>
      <c r="L335" s="174" t="s">
        <v>203</v>
      </c>
      <c r="M335" s="174" t="s">
        <v>206</v>
      </c>
      <c r="N335" s="174">
        <v>-625</v>
      </c>
      <c r="O335" s="174">
        <v>16099.418877879911</v>
      </c>
      <c r="P335" s="174">
        <v>25</v>
      </c>
      <c r="Q335" s="174">
        <v>600</v>
      </c>
      <c r="R335" s="174">
        <v>337.5</v>
      </c>
      <c r="S335" s="174">
        <v>962.5</v>
      </c>
      <c r="T335" s="174">
        <v>11</v>
      </c>
      <c r="V335" s="174">
        <v>232</v>
      </c>
      <c r="W335" s="174" t="s">
        <v>155</v>
      </c>
      <c r="X335" s="174" t="s">
        <v>201</v>
      </c>
      <c r="Y335" s="174" t="s">
        <v>202</v>
      </c>
      <c r="Z335" s="174" t="s">
        <v>31</v>
      </c>
      <c r="AA335" s="174">
        <v>1</v>
      </c>
      <c r="AB335" s="174">
        <v>6030</v>
      </c>
      <c r="AC335" s="174">
        <v>5992</v>
      </c>
      <c r="AD335" s="199">
        <v>40861.625</v>
      </c>
      <c r="AE335" s="199">
        <v>40861.645833333336</v>
      </c>
      <c r="AF335" s="174" t="s">
        <v>205</v>
      </c>
      <c r="AG335" s="174" t="s">
        <v>207</v>
      </c>
      <c r="AH335" s="174">
        <v>-975</v>
      </c>
      <c r="AI335" s="174">
        <v>3461.7920206417002</v>
      </c>
      <c r="AJ335" s="174">
        <v>25</v>
      </c>
      <c r="AK335" s="174">
        <v>1062.5</v>
      </c>
      <c r="AL335" s="174">
        <v>237.5</v>
      </c>
      <c r="AM335" s="174">
        <v>1212.5</v>
      </c>
      <c r="AN335" s="174">
        <v>3</v>
      </c>
      <c r="AP335" s="199">
        <v>37823</v>
      </c>
      <c r="AQ335" s="174">
        <v>-625</v>
      </c>
      <c r="AS335" s="238">
        <v>40290</v>
      </c>
      <c r="AT335" s="116">
        <v>-900</v>
      </c>
    </row>
    <row r="336" spans="2:46" x14ac:dyDescent="0.25">
      <c r="B336" s="174">
        <v>233</v>
      </c>
      <c r="C336" s="174" t="s">
        <v>155</v>
      </c>
      <c r="D336" s="174" t="s">
        <v>201</v>
      </c>
      <c r="E336" s="174" t="s">
        <v>202</v>
      </c>
      <c r="F336" s="174" t="s">
        <v>32</v>
      </c>
      <c r="G336" s="174">
        <v>1</v>
      </c>
      <c r="H336" s="174">
        <v>3293</v>
      </c>
      <c r="I336" s="174">
        <v>3315.5</v>
      </c>
      <c r="J336" s="199">
        <v>37824.4375</v>
      </c>
      <c r="K336" s="199">
        <v>37824.59375</v>
      </c>
      <c r="L336" s="174" t="s">
        <v>203</v>
      </c>
      <c r="M336" s="174" t="s">
        <v>206</v>
      </c>
      <c r="N336" s="174">
        <v>-587.5</v>
      </c>
      <c r="O336" s="174">
        <v>15511.918877879911</v>
      </c>
      <c r="P336" s="174">
        <v>25</v>
      </c>
      <c r="Q336" s="174">
        <v>562.5</v>
      </c>
      <c r="R336" s="174">
        <v>650</v>
      </c>
      <c r="S336" s="174">
        <v>1237.5</v>
      </c>
      <c r="T336" s="174">
        <v>16</v>
      </c>
      <c r="V336" s="174">
        <v>233</v>
      </c>
      <c r="W336" s="174" t="s">
        <v>155</v>
      </c>
      <c r="X336" s="174" t="s">
        <v>201</v>
      </c>
      <c r="Y336" s="174" t="s">
        <v>202</v>
      </c>
      <c r="Z336" s="174" t="s">
        <v>32</v>
      </c>
      <c r="AA336" s="174">
        <v>1</v>
      </c>
      <c r="AB336" s="174">
        <v>5960.5</v>
      </c>
      <c r="AC336" s="174">
        <v>5985</v>
      </c>
      <c r="AD336" s="199">
        <v>40861.677083333336</v>
      </c>
      <c r="AE336" s="199">
        <v>40861.6875</v>
      </c>
      <c r="AF336" s="174" t="s">
        <v>203</v>
      </c>
      <c r="AG336" s="174" t="s">
        <v>204</v>
      </c>
      <c r="AH336" s="174">
        <v>-637.5</v>
      </c>
      <c r="AI336" s="174">
        <v>2824.2920206417002</v>
      </c>
      <c r="AJ336" s="174">
        <v>25</v>
      </c>
      <c r="AK336" s="174">
        <v>762.5</v>
      </c>
      <c r="AL336" s="174">
        <v>337.5</v>
      </c>
      <c r="AM336" s="174">
        <v>975</v>
      </c>
      <c r="AN336" s="174">
        <v>2</v>
      </c>
      <c r="AP336" s="199">
        <v>37824</v>
      </c>
      <c r="AQ336" s="174">
        <v>-587.5</v>
      </c>
      <c r="AS336" s="238">
        <v>40291</v>
      </c>
      <c r="AT336" s="116">
        <v>2275</v>
      </c>
    </row>
    <row r="337" spans="2:46" x14ac:dyDescent="0.25">
      <c r="B337" s="174">
        <v>234</v>
      </c>
      <c r="C337" s="174" t="s">
        <v>155</v>
      </c>
      <c r="D337" s="174" t="s">
        <v>201</v>
      </c>
      <c r="E337" s="174" t="s">
        <v>202</v>
      </c>
      <c r="F337" s="174" t="s">
        <v>32</v>
      </c>
      <c r="G337" s="174">
        <v>1</v>
      </c>
      <c r="H337" s="174">
        <v>3297</v>
      </c>
      <c r="I337" s="174">
        <v>3321</v>
      </c>
      <c r="J337" s="199">
        <v>37824.677083333336</v>
      </c>
      <c r="K337" s="199">
        <v>37824.739583333336</v>
      </c>
      <c r="L337" s="174" t="s">
        <v>203</v>
      </c>
      <c r="M337" s="174" t="s">
        <v>206</v>
      </c>
      <c r="N337" s="174">
        <v>-625</v>
      </c>
      <c r="O337" s="174">
        <v>14886.918877879911</v>
      </c>
      <c r="P337" s="174">
        <v>25</v>
      </c>
      <c r="Q337" s="174">
        <v>600</v>
      </c>
      <c r="R337" s="174">
        <v>325</v>
      </c>
      <c r="S337" s="174">
        <v>950</v>
      </c>
      <c r="T337" s="174">
        <v>7</v>
      </c>
      <c r="V337" s="174">
        <v>234</v>
      </c>
      <c r="W337" s="174" t="s">
        <v>155</v>
      </c>
      <c r="X337" s="174" t="s">
        <v>201</v>
      </c>
      <c r="Y337" s="174" t="s">
        <v>202</v>
      </c>
      <c r="Z337" s="174" t="s">
        <v>32</v>
      </c>
      <c r="AA337" s="174">
        <v>1</v>
      </c>
      <c r="AB337" s="174">
        <v>5967.5</v>
      </c>
      <c r="AC337" s="174">
        <v>5988</v>
      </c>
      <c r="AD337" s="199">
        <v>40861.708333333336</v>
      </c>
      <c r="AE337" s="199">
        <v>40861.71875</v>
      </c>
      <c r="AF337" s="174" t="s">
        <v>203</v>
      </c>
      <c r="AG337" s="174" t="s">
        <v>204</v>
      </c>
      <c r="AH337" s="174">
        <v>-537.5</v>
      </c>
      <c r="AI337" s="174">
        <v>2286.7920206417002</v>
      </c>
      <c r="AJ337" s="174">
        <v>25</v>
      </c>
      <c r="AK337" s="174">
        <v>762.5</v>
      </c>
      <c r="AL337" s="174">
        <v>350</v>
      </c>
      <c r="AM337" s="174">
        <v>887.5</v>
      </c>
      <c r="AN337" s="174">
        <v>2</v>
      </c>
      <c r="AP337" s="199">
        <v>37824</v>
      </c>
      <c r="AQ337" s="174">
        <v>-625</v>
      </c>
      <c r="AS337" s="238">
        <v>40296</v>
      </c>
      <c r="AT337" s="116">
        <v>62.5</v>
      </c>
    </row>
    <row r="338" spans="2:46" x14ac:dyDescent="0.25">
      <c r="B338" s="174">
        <v>235</v>
      </c>
      <c r="C338" s="174" t="s">
        <v>155</v>
      </c>
      <c r="D338" s="174" t="s">
        <v>201</v>
      </c>
      <c r="E338" s="174" t="s">
        <v>202</v>
      </c>
      <c r="F338" s="174" t="s">
        <v>31</v>
      </c>
      <c r="G338" s="174">
        <v>1</v>
      </c>
      <c r="H338" s="174">
        <v>3326</v>
      </c>
      <c r="I338" s="174">
        <v>3321.5</v>
      </c>
      <c r="J338" s="199">
        <v>37824.760416666664</v>
      </c>
      <c r="K338" s="199">
        <v>37824.78125</v>
      </c>
      <c r="L338" s="174" t="s">
        <v>205</v>
      </c>
      <c r="M338" s="174" t="s">
        <v>207</v>
      </c>
      <c r="N338" s="174">
        <v>-137.5</v>
      </c>
      <c r="O338" s="174">
        <v>14749.418877879911</v>
      </c>
      <c r="P338" s="174">
        <v>25</v>
      </c>
      <c r="Q338" s="174">
        <v>137.5</v>
      </c>
      <c r="R338" s="174">
        <v>225</v>
      </c>
      <c r="S338" s="174">
        <v>362.5</v>
      </c>
      <c r="T338" s="174">
        <v>3</v>
      </c>
      <c r="V338" s="174">
        <v>235</v>
      </c>
      <c r="W338" s="174" t="s">
        <v>155</v>
      </c>
      <c r="X338" s="174" t="s">
        <v>201</v>
      </c>
      <c r="Y338" s="174" t="s">
        <v>202</v>
      </c>
      <c r="Z338" s="174" t="s">
        <v>31</v>
      </c>
      <c r="AA338" s="174">
        <v>1</v>
      </c>
      <c r="AB338" s="174">
        <v>5997</v>
      </c>
      <c r="AC338" s="174">
        <v>5965</v>
      </c>
      <c r="AD338" s="199">
        <v>40861.739583333336</v>
      </c>
      <c r="AE338" s="199">
        <v>40861.75</v>
      </c>
      <c r="AF338" s="174" t="s">
        <v>205</v>
      </c>
      <c r="AG338" s="174" t="s">
        <v>208</v>
      </c>
      <c r="AH338" s="174">
        <v>-825</v>
      </c>
      <c r="AI338" s="174">
        <v>1461.7920206417002</v>
      </c>
      <c r="AJ338" s="174">
        <v>25</v>
      </c>
      <c r="AK338" s="174">
        <v>825</v>
      </c>
      <c r="AL338" s="174">
        <v>12.5</v>
      </c>
      <c r="AM338" s="174">
        <v>837.5</v>
      </c>
      <c r="AN338" s="174">
        <v>2</v>
      </c>
      <c r="AP338" s="199">
        <v>37824</v>
      </c>
      <c r="AQ338" s="174">
        <v>-137.5</v>
      </c>
      <c r="AS338" s="238">
        <v>40310</v>
      </c>
      <c r="AT338" s="116">
        <v>-12.5</v>
      </c>
    </row>
    <row r="339" spans="2:46" x14ac:dyDescent="0.25">
      <c r="B339" s="174">
        <v>236</v>
      </c>
      <c r="C339" s="174" t="s">
        <v>155</v>
      </c>
      <c r="D339" s="174" t="s">
        <v>201</v>
      </c>
      <c r="E339" s="174" t="s">
        <v>202</v>
      </c>
      <c r="F339" s="174" t="s">
        <v>31</v>
      </c>
      <c r="G339" s="174">
        <v>1</v>
      </c>
      <c r="H339" s="174">
        <v>3343</v>
      </c>
      <c r="I339" s="174">
        <v>3325</v>
      </c>
      <c r="J339" s="199">
        <v>37825.395833333336</v>
      </c>
      <c r="K339" s="199">
        <v>37825.666666666664</v>
      </c>
      <c r="L339" s="174" t="s">
        <v>205</v>
      </c>
      <c r="M339" s="174" t="s">
        <v>206</v>
      </c>
      <c r="N339" s="174">
        <v>-475</v>
      </c>
      <c r="O339" s="174">
        <v>14274.418877879911</v>
      </c>
      <c r="P339" s="174">
        <v>25</v>
      </c>
      <c r="Q339" s="174">
        <v>500</v>
      </c>
      <c r="R339" s="174">
        <v>125</v>
      </c>
      <c r="S339" s="174">
        <v>600</v>
      </c>
      <c r="T339" s="174">
        <v>27</v>
      </c>
      <c r="V339" s="174">
        <v>236</v>
      </c>
      <c r="W339" s="174" t="s">
        <v>155</v>
      </c>
      <c r="X339" s="174" t="s">
        <v>201</v>
      </c>
      <c r="Y339" s="174" t="s">
        <v>202</v>
      </c>
      <c r="Z339" s="174" t="s">
        <v>32</v>
      </c>
      <c r="AA339" s="174">
        <v>1</v>
      </c>
      <c r="AB339" s="174">
        <v>5965</v>
      </c>
      <c r="AC339" s="174">
        <v>5946.5</v>
      </c>
      <c r="AD339" s="199">
        <v>40861.75</v>
      </c>
      <c r="AE339" s="199">
        <v>40862.65625</v>
      </c>
      <c r="AF339" s="174" t="s">
        <v>203</v>
      </c>
      <c r="AG339" s="174" t="s">
        <v>204</v>
      </c>
      <c r="AH339" s="174">
        <v>437.5</v>
      </c>
      <c r="AI339" s="174">
        <v>1899.2920206417002</v>
      </c>
      <c r="AJ339" s="174">
        <v>25</v>
      </c>
      <c r="AK339" s="174">
        <v>500</v>
      </c>
      <c r="AL339" s="174">
        <v>3687.5</v>
      </c>
      <c r="AM339" s="174">
        <v>3250</v>
      </c>
      <c r="AN339" s="174">
        <v>36</v>
      </c>
      <c r="AP339" s="199">
        <v>37825</v>
      </c>
      <c r="AQ339" s="174">
        <v>-475</v>
      </c>
      <c r="AS339" s="238">
        <v>40315</v>
      </c>
      <c r="AT339" s="116">
        <v>-2812.5</v>
      </c>
    </row>
    <row r="340" spans="2:46" x14ac:dyDescent="0.25">
      <c r="B340" s="174">
        <v>237</v>
      </c>
      <c r="C340" s="174" t="s">
        <v>155</v>
      </c>
      <c r="D340" s="174" t="s">
        <v>201</v>
      </c>
      <c r="E340" s="174" t="s">
        <v>202</v>
      </c>
      <c r="F340" s="174" t="s">
        <v>32</v>
      </c>
      <c r="G340" s="174">
        <v>1</v>
      </c>
      <c r="H340" s="174">
        <v>3312</v>
      </c>
      <c r="I340" s="174">
        <v>3322</v>
      </c>
      <c r="J340" s="199">
        <v>37825.677083333336</v>
      </c>
      <c r="K340" s="199">
        <v>37826.385416666664</v>
      </c>
      <c r="L340" s="174" t="s">
        <v>203</v>
      </c>
      <c r="M340" s="174" t="s">
        <v>204</v>
      </c>
      <c r="N340" s="174">
        <v>-275</v>
      </c>
      <c r="O340" s="174">
        <v>13999.418877879911</v>
      </c>
      <c r="P340" s="174">
        <v>25</v>
      </c>
      <c r="Q340" s="174">
        <v>250</v>
      </c>
      <c r="R340" s="174">
        <v>612.5</v>
      </c>
      <c r="S340" s="174">
        <v>887.5</v>
      </c>
      <c r="T340" s="174">
        <v>17</v>
      </c>
      <c r="V340" s="174">
        <v>237</v>
      </c>
      <c r="W340" s="174" t="s">
        <v>155</v>
      </c>
      <c r="X340" s="174" t="s">
        <v>201</v>
      </c>
      <c r="Y340" s="174" t="s">
        <v>202</v>
      </c>
      <c r="Z340" s="174" t="s">
        <v>31</v>
      </c>
      <c r="AA340" s="174">
        <v>1</v>
      </c>
      <c r="AB340" s="174">
        <v>5765.5</v>
      </c>
      <c r="AC340" s="174">
        <v>6062</v>
      </c>
      <c r="AD340" s="199">
        <v>40876.65625</v>
      </c>
      <c r="AE340" s="199">
        <v>40879.729166666664</v>
      </c>
      <c r="AF340" s="174" t="s">
        <v>205</v>
      </c>
      <c r="AG340" s="174" t="s">
        <v>207</v>
      </c>
      <c r="AH340" s="174">
        <v>7387.5</v>
      </c>
      <c r="AI340" s="174">
        <v>9286.7920206417002</v>
      </c>
      <c r="AJ340" s="174">
        <v>25</v>
      </c>
      <c r="AK340" s="174">
        <v>975</v>
      </c>
      <c r="AL340" s="174">
        <v>10237.5</v>
      </c>
      <c r="AM340" s="174">
        <v>2850</v>
      </c>
      <c r="AN340" s="174">
        <v>140</v>
      </c>
      <c r="AP340" s="199">
        <v>37825</v>
      </c>
      <c r="AQ340" s="174">
        <v>-275</v>
      </c>
      <c r="AS340" s="238">
        <v>40316</v>
      </c>
      <c r="AT340" s="116">
        <v>-1200</v>
      </c>
    </row>
    <row r="341" spans="2:46" x14ac:dyDescent="0.25">
      <c r="B341" s="174">
        <v>238</v>
      </c>
      <c r="C341" s="174" t="s">
        <v>155</v>
      </c>
      <c r="D341" s="174" t="s">
        <v>201</v>
      </c>
      <c r="E341" s="174" t="s">
        <v>202</v>
      </c>
      <c r="F341" s="174" t="s">
        <v>32</v>
      </c>
      <c r="G341" s="174">
        <v>1</v>
      </c>
      <c r="H341" s="174">
        <v>3296.5</v>
      </c>
      <c r="I341" s="174">
        <v>3315.3724639507586</v>
      </c>
      <c r="J341" s="199">
        <v>37826.427083333336</v>
      </c>
      <c r="K341" s="199">
        <v>37826.458333333336</v>
      </c>
      <c r="L341" s="174" t="s">
        <v>203</v>
      </c>
      <c r="M341" s="174" t="s">
        <v>206</v>
      </c>
      <c r="N341" s="174">
        <v>-496.81159876896572</v>
      </c>
      <c r="O341" s="174">
        <v>13502.607279110945</v>
      </c>
      <c r="P341" s="174">
        <v>25</v>
      </c>
      <c r="Q341" s="174">
        <v>471.81159876896572</v>
      </c>
      <c r="R341" s="174">
        <v>112.5</v>
      </c>
      <c r="S341" s="174">
        <v>609.31159876896572</v>
      </c>
      <c r="T341" s="174">
        <v>4</v>
      </c>
      <c r="V341" s="174">
        <v>238</v>
      </c>
      <c r="W341" s="174" t="s">
        <v>155</v>
      </c>
      <c r="X341" s="174" t="s">
        <v>201</v>
      </c>
      <c r="Y341" s="174" t="s">
        <v>202</v>
      </c>
      <c r="Z341" s="174" t="s">
        <v>32</v>
      </c>
      <c r="AA341" s="174">
        <v>1</v>
      </c>
      <c r="AB341" s="174">
        <v>5766</v>
      </c>
      <c r="AC341" s="174">
        <v>5813.2607110210929</v>
      </c>
      <c r="AD341" s="199">
        <v>40890.4375</v>
      </c>
      <c r="AE341" s="199">
        <v>40890.447916666664</v>
      </c>
      <c r="AF341" s="174" t="s">
        <v>203</v>
      </c>
      <c r="AG341" s="174" t="s">
        <v>206</v>
      </c>
      <c r="AH341" s="174">
        <v>-1206.5177755273226</v>
      </c>
      <c r="AI341" s="174">
        <v>8080.2742451143777</v>
      </c>
      <c r="AJ341" s="174">
        <v>25</v>
      </c>
      <c r="AK341" s="174">
        <v>1287.5</v>
      </c>
      <c r="AL341" s="174">
        <v>12.5</v>
      </c>
      <c r="AM341" s="174">
        <v>1219.0177755273226</v>
      </c>
      <c r="AN341" s="174">
        <v>2</v>
      </c>
      <c r="AP341" s="199">
        <v>37826</v>
      </c>
      <c r="AQ341" s="174">
        <v>-496.81159876896572</v>
      </c>
      <c r="AS341" s="238">
        <v>40317</v>
      </c>
      <c r="AT341" s="116">
        <v>4262.5</v>
      </c>
    </row>
    <row r="342" spans="2:46" x14ac:dyDescent="0.25">
      <c r="B342" s="174">
        <v>239</v>
      </c>
      <c r="C342" s="174" t="s">
        <v>155</v>
      </c>
      <c r="D342" s="174" t="s">
        <v>201</v>
      </c>
      <c r="E342" s="174" t="s">
        <v>202</v>
      </c>
      <c r="F342" s="174" t="s">
        <v>31</v>
      </c>
      <c r="G342" s="174">
        <v>1</v>
      </c>
      <c r="H342" s="174">
        <v>3337.5</v>
      </c>
      <c r="I342" s="174">
        <v>3348.5</v>
      </c>
      <c r="J342" s="199">
        <v>37826.46875</v>
      </c>
      <c r="K342" s="199">
        <v>37827.395833333336</v>
      </c>
      <c r="L342" s="174" t="s">
        <v>205</v>
      </c>
      <c r="M342" s="174" t="s">
        <v>207</v>
      </c>
      <c r="N342" s="174">
        <v>250</v>
      </c>
      <c r="O342" s="174">
        <v>13752.607279110945</v>
      </c>
      <c r="P342" s="174">
        <v>25</v>
      </c>
      <c r="Q342" s="174">
        <v>37.5</v>
      </c>
      <c r="R342" s="174">
        <v>1275</v>
      </c>
      <c r="S342" s="174">
        <v>1025</v>
      </c>
      <c r="T342" s="174">
        <v>38</v>
      </c>
      <c r="V342" s="174">
        <v>239</v>
      </c>
      <c r="W342" s="174" t="s">
        <v>155</v>
      </c>
      <c r="X342" s="174" t="s">
        <v>201</v>
      </c>
      <c r="Y342" s="174" t="s">
        <v>202</v>
      </c>
      <c r="Z342" s="174" t="s">
        <v>32</v>
      </c>
      <c r="AA342" s="174">
        <v>1</v>
      </c>
      <c r="AB342" s="174">
        <v>5821</v>
      </c>
      <c r="AC342" s="174">
        <v>5742.5</v>
      </c>
      <c r="AD342" s="199">
        <v>40890.572916666664</v>
      </c>
      <c r="AE342" s="199">
        <v>40892.427083333336</v>
      </c>
      <c r="AF342" s="174" t="s">
        <v>203</v>
      </c>
      <c r="AG342" s="174" t="s">
        <v>204</v>
      </c>
      <c r="AH342" s="174">
        <v>1937.5</v>
      </c>
      <c r="AI342" s="174">
        <v>10017.774245114379</v>
      </c>
      <c r="AJ342" s="174">
        <v>25</v>
      </c>
      <c r="AK342" s="174">
        <v>837.5</v>
      </c>
      <c r="AL342" s="174">
        <v>3787.5</v>
      </c>
      <c r="AM342" s="174">
        <v>1850</v>
      </c>
      <c r="AN342" s="174">
        <v>75</v>
      </c>
      <c r="AP342" s="199">
        <v>37826</v>
      </c>
      <c r="AQ342" s="174">
        <v>250</v>
      </c>
      <c r="AS342" s="238">
        <v>40326</v>
      </c>
      <c r="AT342" s="116">
        <v>-1762.5</v>
      </c>
    </row>
    <row r="343" spans="2:46" x14ac:dyDescent="0.25">
      <c r="B343" s="174">
        <v>240</v>
      </c>
      <c r="C343" s="174" t="s">
        <v>155</v>
      </c>
      <c r="D343" s="174" t="s">
        <v>201</v>
      </c>
      <c r="E343" s="174" t="s">
        <v>202</v>
      </c>
      <c r="F343" s="174" t="s">
        <v>31</v>
      </c>
      <c r="G343" s="174">
        <v>1</v>
      </c>
      <c r="H343" s="174">
        <v>3370.5</v>
      </c>
      <c r="I343" s="174">
        <v>3352</v>
      </c>
      <c r="J343" s="199">
        <v>37827.447916666664</v>
      </c>
      <c r="K343" s="199">
        <v>37827.6875</v>
      </c>
      <c r="L343" s="174" t="s">
        <v>205</v>
      </c>
      <c r="M343" s="174" t="s">
        <v>206</v>
      </c>
      <c r="N343" s="174">
        <v>-487.5</v>
      </c>
      <c r="O343" s="174">
        <v>13265.107279110945</v>
      </c>
      <c r="P343" s="174">
        <v>25</v>
      </c>
      <c r="Q343" s="174">
        <v>462.5</v>
      </c>
      <c r="R343" s="174">
        <v>362.5</v>
      </c>
      <c r="S343" s="174">
        <v>850</v>
      </c>
      <c r="T343" s="174">
        <v>24</v>
      </c>
      <c r="V343" s="174">
        <v>240</v>
      </c>
      <c r="W343" s="174" t="s">
        <v>155</v>
      </c>
      <c r="X343" s="174" t="s">
        <v>201</v>
      </c>
      <c r="Y343" s="174" t="s">
        <v>202</v>
      </c>
      <c r="Z343" s="174" t="s">
        <v>31</v>
      </c>
      <c r="AA343" s="174">
        <v>1</v>
      </c>
      <c r="AB343" s="174">
        <v>5876</v>
      </c>
      <c r="AC343" s="174">
        <v>5834.5</v>
      </c>
      <c r="AD343" s="199">
        <v>40899.395833333336</v>
      </c>
      <c r="AE343" s="199">
        <v>40899.625</v>
      </c>
      <c r="AF343" s="174" t="s">
        <v>205</v>
      </c>
      <c r="AG343" s="174" t="s">
        <v>206</v>
      </c>
      <c r="AH343" s="174">
        <v>-1062.5</v>
      </c>
      <c r="AI343" s="174">
        <v>8955.2742451143786</v>
      </c>
      <c r="AJ343" s="174">
        <v>25</v>
      </c>
      <c r="AK343" s="174">
        <v>1037.5</v>
      </c>
      <c r="AL343" s="174">
        <v>475</v>
      </c>
      <c r="AM343" s="174">
        <v>1537.5</v>
      </c>
      <c r="AN343" s="174">
        <v>23</v>
      </c>
      <c r="AP343" s="199">
        <v>37827</v>
      </c>
      <c r="AQ343" s="174">
        <v>-487.5</v>
      </c>
      <c r="AS343" s="238">
        <v>40329</v>
      </c>
      <c r="AT343" s="116">
        <v>-937.5</v>
      </c>
    </row>
    <row r="344" spans="2:46" x14ac:dyDescent="0.25">
      <c r="B344" s="174">
        <v>241</v>
      </c>
      <c r="C344" s="174" t="s">
        <v>155</v>
      </c>
      <c r="D344" s="174" t="s">
        <v>201</v>
      </c>
      <c r="E344" s="174" t="s">
        <v>202</v>
      </c>
      <c r="F344" s="174" t="s">
        <v>32</v>
      </c>
      <c r="G344" s="174">
        <v>1</v>
      </c>
      <c r="H344" s="174">
        <v>3330.5</v>
      </c>
      <c r="I344" s="174">
        <v>3346.5</v>
      </c>
      <c r="J344" s="199">
        <v>37827.71875</v>
      </c>
      <c r="K344" s="199">
        <v>37827.729166666664</v>
      </c>
      <c r="L344" s="174" t="s">
        <v>203</v>
      </c>
      <c r="M344" s="174" t="s">
        <v>204</v>
      </c>
      <c r="N344" s="174">
        <v>-425</v>
      </c>
      <c r="O344" s="174">
        <v>12840.107279110945</v>
      </c>
      <c r="P344" s="174">
        <v>25</v>
      </c>
      <c r="Q344" s="174">
        <v>412.5</v>
      </c>
      <c r="R344" s="174">
        <v>50</v>
      </c>
      <c r="S344" s="174">
        <v>475</v>
      </c>
      <c r="T344" s="174">
        <v>2</v>
      </c>
      <c r="V344" s="174">
        <v>241</v>
      </c>
      <c r="W344" s="174" t="s">
        <v>155</v>
      </c>
      <c r="X344" s="174" t="s">
        <v>201</v>
      </c>
      <c r="Y344" s="174" t="s">
        <v>202</v>
      </c>
      <c r="Z344" s="174" t="s">
        <v>31</v>
      </c>
      <c r="AA344" s="174">
        <v>1</v>
      </c>
      <c r="AB344" s="174">
        <v>5865</v>
      </c>
      <c r="AC344" s="174">
        <v>5864</v>
      </c>
      <c r="AD344" s="199">
        <v>40899.739583333336</v>
      </c>
      <c r="AE344" s="199">
        <v>40900.625</v>
      </c>
      <c r="AF344" s="174" t="s">
        <v>205</v>
      </c>
      <c r="AG344" s="174" t="s">
        <v>207</v>
      </c>
      <c r="AH344" s="174">
        <v>-50</v>
      </c>
      <c r="AI344" s="174">
        <v>8905.2742451143786</v>
      </c>
      <c r="AJ344" s="174">
        <v>25</v>
      </c>
      <c r="AK344" s="174">
        <v>250</v>
      </c>
      <c r="AL344" s="174">
        <v>1462.5</v>
      </c>
      <c r="AM344" s="174">
        <v>1512.5</v>
      </c>
      <c r="AN344" s="174">
        <v>34</v>
      </c>
      <c r="AP344" s="199">
        <v>37827</v>
      </c>
      <c r="AQ344" s="174">
        <v>-425</v>
      </c>
      <c r="AS344" s="238">
        <v>40330</v>
      </c>
      <c r="AT344" s="116">
        <v>-1550</v>
      </c>
    </row>
    <row r="345" spans="2:46" x14ac:dyDescent="0.25">
      <c r="B345" s="174">
        <v>242</v>
      </c>
      <c r="C345" s="174" t="s">
        <v>155</v>
      </c>
      <c r="D345" s="174" t="s">
        <v>201</v>
      </c>
      <c r="E345" s="174" t="s">
        <v>202</v>
      </c>
      <c r="F345" s="174" t="s">
        <v>31</v>
      </c>
      <c r="G345" s="174">
        <v>1</v>
      </c>
      <c r="H345" s="174">
        <v>3409</v>
      </c>
      <c r="I345" s="174">
        <v>3410</v>
      </c>
      <c r="J345" s="199">
        <v>37830.395833333336</v>
      </c>
      <c r="K345" s="199">
        <v>37831.6875</v>
      </c>
      <c r="L345" s="174" t="s">
        <v>205</v>
      </c>
      <c r="M345" s="174" t="s">
        <v>207</v>
      </c>
      <c r="N345" s="174">
        <v>0</v>
      </c>
      <c r="O345" s="174">
        <v>12840.107279110945</v>
      </c>
      <c r="P345" s="174">
        <v>25</v>
      </c>
      <c r="Q345" s="174">
        <v>325</v>
      </c>
      <c r="R345" s="174">
        <v>1375</v>
      </c>
      <c r="S345" s="174">
        <v>1375</v>
      </c>
      <c r="T345" s="174">
        <v>73</v>
      </c>
      <c r="V345" s="174">
        <v>242</v>
      </c>
      <c r="W345" s="174" t="s">
        <v>155</v>
      </c>
      <c r="X345" s="174" t="s">
        <v>201</v>
      </c>
      <c r="Y345" s="174" t="s">
        <v>202</v>
      </c>
      <c r="Z345" s="174" t="s">
        <v>31</v>
      </c>
      <c r="AA345" s="174">
        <v>1</v>
      </c>
      <c r="AB345" s="174">
        <v>5876</v>
      </c>
      <c r="AC345" s="174">
        <v>5860.5</v>
      </c>
      <c r="AD345" s="199">
        <v>40900.697916666664</v>
      </c>
      <c r="AE345" s="199">
        <v>40900.708333333336</v>
      </c>
      <c r="AF345" s="174" t="s">
        <v>205</v>
      </c>
      <c r="AG345" s="174" t="s">
        <v>207</v>
      </c>
      <c r="AH345" s="174">
        <v>-412.5</v>
      </c>
      <c r="AI345" s="174">
        <v>8492.7742451143786</v>
      </c>
      <c r="AJ345" s="174">
        <v>25</v>
      </c>
      <c r="AK345" s="174">
        <v>450</v>
      </c>
      <c r="AL345" s="174">
        <v>25</v>
      </c>
      <c r="AM345" s="174">
        <v>437.5</v>
      </c>
      <c r="AN345" s="174">
        <v>2</v>
      </c>
      <c r="AP345" s="199">
        <v>37830</v>
      </c>
      <c r="AQ345" s="174">
        <v>0</v>
      </c>
      <c r="AS345" s="238">
        <v>40331</v>
      </c>
      <c r="AT345" s="116">
        <v>175</v>
      </c>
    </row>
    <row r="346" spans="2:46" x14ac:dyDescent="0.25">
      <c r="B346" s="174">
        <v>243</v>
      </c>
      <c r="C346" s="174" t="s">
        <v>155</v>
      </c>
      <c r="D346" s="174" t="s">
        <v>201</v>
      </c>
      <c r="E346" s="174" t="s">
        <v>202</v>
      </c>
      <c r="F346" s="174" t="s">
        <v>32</v>
      </c>
      <c r="G346" s="174">
        <v>1</v>
      </c>
      <c r="H346" s="174">
        <v>3375</v>
      </c>
      <c r="I346" s="174">
        <v>3347</v>
      </c>
      <c r="J346" s="199">
        <v>37839.510416666664</v>
      </c>
      <c r="K346" s="199">
        <v>37841.46875</v>
      </c>
      <c r="L346" s="174" t="s">
        <v>203</v>
      </c>
      <c r="M346" s="174" t="s">
        <v>204</v>
      </c>
      <c r="N346" s="174">
        <v>675</v>
      </c>
      <c r="O346" s="174">
        <v>13515.107279110945</v>
      </c>
      <c r="P346" s="174">
        <v>25</v>
      </c>
      <c r="Q346" s="174">
        <v>312.5</v>
      </c>
      <c r="R346" s="174">
        <v>1687.5</v>
      </c>
      <c r="S346" s="174">
        <v>1012.5</v>
      </c>
      <c r="T346" s="174">
        <v>85</v>
      </c>
      <c r="V346" s="174">
        <v>243</v>
      </c>
      <c r="W346" s="174" t="s">
        <v>155</v>
      </c>
      <c r="X346" s="174" t="s">
        <v>201</v>
      </c>
      <c r="Y346" s="174" t="s">
        <v>202</v>
      </c>
      <c r="Z346" s="174" t="s">
        <v>31</v>
      </c>
      <c r="AA346" s="174">
        <v>1</v>
      </c>
      <c r="AB346" s="174">
        <v>5875.5</v>
      </c>
      <c r="AC346" s="174">
        <v>5865</v>
      </c>
      <c r="AD346" s="199">
        <v>40900.729166666664</v>
      </c>
      <c r="AE346" s="199">
        <v>40905.395833333336</v>
      </c>
      <c r="AF346" s="174" t="s">
        <v>205</v>
      </c>
      <c r="AG346" s="174" t="s">
        <v>207</v>
      </c>
      <c r="AH346" s="174">
        <v>-287.5</v>
      </c>
      <c r="AI346" s="174">
        <v>8205.2742451143786</v>
      </c>
      <c r="AJ346" s="174">
        <v>25</v>
      </c>
      <c r="AK346" s="174">
        <v>362.5</v>
      </c>
      <c r="AL346" s="174">
        <v>1412.5</v>
      </c>
      <c r="AM346" s="174">
        <v>1700</v>
      </c>
      <c r="AN346" s="174">
        <v>57</v>
      </c>
      <c r="AP346" s="199">
        <v>37839</v>
      </c>
      <c r="AQ346" s="174">
        <v>675</v>
      </c>
      <c r="AS346" s="238">
        <v>40336</v>
      </c>
      <c r="AT346" s="116">
        <v>362.5</v>
      </c>
    </row>
    <row r="347" spans="2:46" x14ac:dyDescent="0.25">
      <c r="B347" s="174">
        <v>244</v>
      </c>
      <c r="C347" s="174" t="s">
        <v>155</v>
      </c>
      <c r="D347" s="174" t="s">
        <v>201</v>
      </c>
      <c r="E347" s="174" t="s">
        <v>202</v>
      </c>
      <c r="F347" s="174" t="s">
        <v>31</v>
      </c>
      <c r="G347" s="174">
        <v>1</v>
      </c>
      <c r="H347" s="174">
        <v>3425</v>
      </c>
      <c r="I347" s="174">
        <v>3410.5</v>
      </c>
      <c r="J347" s="199">
        <v>37846.395833333336</v>
      </c>
      <c r="K347" s="199">
        <v>37846.666666666664</v>
      </c>
      <c r="L347" s="174" t="s">
        <v>205</v>
      </c>
      <c r="M347" s="174" t="s">
        <v>206</v>
      </c>
      <c r="N347" s="174">
        <v>-387.5</v>
      </c>
      <c r="O347" s="174">
        <v>13127.607279110945</v>
      </c>
      <c r="P347" s="174">
        <v>25</v>
      </c>
      <c r="Q347" s="174">
        <v>362.5</v>
      </c>
      <c r="R347" s="174">
        <v>325</v>
      </c>
      <c r="S347" s="174">
        <v>712.5</v>
      </c>
      <c r="T347" s="174">
        <v>27</v>
      </c>
      <c r="V347" s="174">
        <v>244</v>
      </c>
      <c r="W347" s="174" t="s">
        <v>155</v>
      </c>
      <c r="X347" s="174" t="s">
        <v>201</v>
      </c>
      <c r="Y347" s="174" t="s">
        <v>202</v>
      </c>
      <c r="Z347" s="174" t="s">
        <v>32</v>
      </c>
      <c r="AA347" s="174">
        <v>1</v>
      </c>
      <c r="AB347" s="174">
        <v>5791</v>
      </c>
      <c r="AC347" s="174">
        <v>5816</v>
      </c>
      <c r="AD347" s="199">
        <v>40906.447916666664</v>
      </c>
      <c r="AE347" s="199">
        <v>40906.6875</v>
      </c>
      <c r="AF347" s="174" t="s">
        <v>203</v>
      </c>
      <c r="AG347" s="174" t="s">
        <v>206</v>
      </c>
      <c r="AH347" s="174">
        <v>-650</v>
      </c>
      <c r="AI347" s="174">
        <v>7555.2742451143786</v>
      </c>
      <c r="AJ347" s="174">
        <v>25</v>
      </c>
      <c r="AK347" s="174">
        <v>625</v>
      </c>
      <c r="AL347" s="174">
        <v>212.5</v>
      </c>
      <c r="AM347" s="174">
        <v>862.5</v>
      </c>
      <c r="AN347" s="174">
        <v>24</v>
      </c>
      <c r="AP347" s="199">
        <v>37846</v>
      </c>
      <c r="AQ347" s="174">
        <v>-387.5</v>
      </c>
      <c r="AS347" s="238">
        <v>40338</v>
      </c>
      <c r="AT347" s="116">
        <v>-800</v>
      </c>
    </row>
    <row r="348" spans="2:46" x14ac:dyDescent="0.25">
      <c r="B348" s="174">
        <v>245</v>
      </c>
      <c r="C348" s="174" t="s">
        <v>155</v>
      </c>
      <c r="D348" s="174" t="s">
        <v>201</v>
      </c>
      <c r="E348" s="174" t="s">
        <v>202</v>
      </c>
      <c r="F348" s="174" t="s">
        <v>31</v>
      </c>
      <c r="G348" s="174">
        <v>1</v>
      </c>
      <c r="H348" s="174">
        <v>3410</v>
      </c>
      <c r="I348" s="174">
        <v>3394.5</v>
      </c>
      <c r="J348" s="199">
        <v>37847.395833333336</v>
      </c>
      <c r="K348" s="199">
        <v>37847.416666666664</v>
      </c>
      <c r="L348" s="174" t="s">
        <v>205</v>
      </c>
      <c r="M348" s="174" t="s">
        <v>207</v>
      </c>
      <c r="N348" s="174">
        <v>-412.5</v>
      </c>
      <c r="O348" s="174">
        <v>12715.107279110945</v>
      </c>
      <c r="P348" s="174">
        <v>25</v>
      </c>
      <c r="Q348" s="174">
        <v>425</v>
      </c>
      <c r="R348" s="174">
        <v>25</v>
      </c>
      <c r="S348" s="174">
        <v>437.5</v>
      </c>
      <c r="T348" s="174">
        <v>3</v>
      </c>
      <c r="V348" s="174">
        <v>245</v>
      </c>
      <c r="W348" s="174" t="s">
        <v>155</v>
      </c>
      <c r="X348" s="174" t="s">
        <v>201</v>
      </c>
      <c r="Y348" s="174" t="s">
        <v>202</v>
      </c>
      <c r="Z348" s="174" t="s">
        <v>31</v>
      </c>
      <c r="AA348" s="174">
        <v>1</v>
      </c>
      <c r="AB348" s="174">
        <v>5854</v>
      </c>
      <c r="AC348" s="174">
        <v>5838.5</v>
      </c>
      <c r="AD348" s="199">
        <v>40906.75</v>
      </c>
      <c r="AE348" s="199">
        <v>40907.40625</v>
      </c>
      <c r="AF348" s="174" t="s">
        <v>205</v>
      </c>
      <c r="AG348" s="174" t="s">
        <v>207</v>
      </c>
      <c r="AH348" s="174">
        <v>-412.5</v>
      </c>
      <c r="AI348" s="174">
        <v>7142.7742451143786</v>
      </c>
      <c r="AJ348" s="174">
        <v>25</v>
      </c>
      <c r="AK348" s="174">
        <v>412.5</v>
      </c>
      <c r="AL348" s="174">
        <v>775</v>
      </c>
      <c r="AM348" s="174">
        <v>1187.5</v>
      </c>
      <c r="AN348" s="174">
        <v>12</v>
      </c>
      <c r="AP348" s="199">
        <v>37847</v>
      </c>
      <c r="AQ348" s="174">
        <v>-412.5</v>
      </c>
      <c r="AS348" s="238">
        <v>40339</v>
      </c>
      <c r="AT348" s="116">
        <v>450</v>
      </c>
    </row>
    <row r="349" spans="2:46" x14ac:dyDescent="0.25">
      <c r="B349" s="174">
        <v>246</v>
      </c>
      <c r="C349" s="174" t="s">
        <v>155</v>
      </c>
      <c r="D349" s="174" t="s">
        <v>201</v>
      </c>
      <c r="E349" s="174" t="s">
        <v>202</v>
      </c>
      <c r="F349" s="174" t="s">
        <v>31</v>
      </c>
      <c r="G349" s="174">
        <v>1</v>
      </c>
      <c r="H349" s="174">
        <v>3404</v>
      </c>
      <c r="I349" s="174">
        <v>3509</v>
      </c>
      <c r="J349" s="199">
        <v>37847.46875</v>
      </c>
      <c r="K349" s="199">
        <v>37852.802083333336</v>
      </c>
      <c r="L349" s="174" t="s">
        <v>205</v>
      </c>
      <c r="M349" s="174" t="s">
        <v>207</v>
      </c>
      <c r="N349" s="174">
        <v>2600</v>
      </c>
      <c r="O349" s="174">
        <v>15315.107279110945</v>
      </c>
      <c r="P349" s="174">
        <v>25</v>
      </c>
      <c r="Q349" s="174">
        <v>12.5</v>
      </c>
      <c r="R349" s="174">
        <v>3800</v>
      </c>
      <c r="S349" s="174">
        <v>1200</v>
      </c>
      <c r="T349" s="174">
        <v>165</v>
      </c>
      <c r="V349" s="174">
        <v>246</v>
      </c>
      <c r="W349" s="174" t="s">
        <v>155</v>
      </c>
      <c r="X349" s="174" t="s">
        <v>201</v>
      </c>
      <c r="Y349" s="174" t="s">
        <v>202</v>
      </c>
      <c r="Z349" s="174" t="s">
        <v>31</v>
      </c>
      <c r="AA349" s="174">
        <v>1</v>
      </c>
      <c r="AB349" s="174">
        <v>5858</v>
      </c>
      <c r="AC349" s="174">
        <v>6117.5</v>
      </c>
      <c r="AD349" s="199">
        <v>40907.5</v>
      </c>
      <c r="AE349" s="199">
        <v>40912.614583333336</v>
      </c>
      <c r="AF349" s="174" t="s">
        <v>205</v>
      </c>
      <c r="AG349" s="174" t="s">
        <v>207</v>
      </c>
      <c r="AH349" s="174">
        <v>6462.5</v>
      </c>
      <c r="AI349" s="174">
        <v>13605.274245114379</v>
      </c>
      <c r="AJ349" s="174">
        <v>25</v>
      </c>
      <c r="AK349" s="174">
        <v>62.5</v>
      </c>
      <c r="AL349" s="174">
        <v>8200</v>
      </c>
      <c r="AM349" s="174">
        <v>1737.5</v>
      </c>
      <c r="AN349" s="174">
        <v>122</v>
      </c>
      <c r="AP349" s="199">
        <v>37847</v>
      </c>
      <c r="AQ349" s="174">
        <v>2600</v>
      </c>
      <c r="AS349" s="238">
        <v>40354</v>
      </c>
      <c r="AT349" s="116">
        <v>-925</v>
      </c>
    </row>
    <row r="350" spans="2:46" x14ac:dyDescent="0.25">
      <c r="B350" s="174">
        <v>247</v>
      </c>
      <c r="C350" s="174" t="s">
        <v>155</v>
      </c>
      <c r="D350" s="174" t="s">
        <v>201</v>
      </c>
      <c r="E350" s="174" t="s">
        <v>202</v>
      </c>
      <c r="F350" s="174" t="s">
        <v>32</v>
      </c>
      <c r="G350" s="174">
        <v>1</v>
      </c>
      <c r="H350" s="174">
        <v>3465.5</v>
      </c>
      <c r="I350" s="174">
        <v>3474</v>
      </c>
      <c r="J350" s="199">
        <v>37860.65625</v>
      </c>
      <c r="K350" s="199">
        <v>37860.666666666664</v>
      </c>
      <c r="L350" s="174" t="s">
        <v>203</v>
      </c>
      <c r="M350" s="174" t="s">
        <v>204</v>
      </c>
      <c r="N350" s="174">
        <v>-237.5</v>
      </c>
      <c r="O350" s="174">
        <v>15077.607279110945</v>
      </c>
      <c r="P350" s="174">
        <v>25</v>
      </c>
      <c r="Q350" s="174">
        <v>287.5</v>
      </c>
      <c r="R350" s="174">
        <v>0</v>
      </c>
      <c r="S350" s="174">
        <v>0</v>
      </c>
      <c r="T350" s="174">
        <v>2</v>
      </c>
      <c r="V350" s="174">
        <v>247</v>
      </c>
      <c r="W350" s="174" t="s">
        <v>155</v>
      </c>
      <c r="X350" s="174" t="s">
        <v>201</v>
      </c>
      <c r="Y350" s="174" t="s">
        <v>202</v>
      </c>
      <c r="Z350" s="174" t="s">
        <v>31</v>
      </c>
      <c r="AA350" s="174">
        <v>1</v>
      </c>
      <c r="AB350" s="174">
        <v>6745.5</v>
      </c>
      <c r="AC350" s="174">
        <v>6903.5</v>
      </c>
      <c r="AD350" s="199">
        <v>40955.697916666664</v>
      </c>
      <c r="AE350" s="199">
        <v>40960.510416666664</v>
      </c>
      <c r="AF350" s="174" t="s">
        <v>205</v>
      </c>
      <c r="AG350" s="174" t="s">
        <v>207</v>
      </c>
      <c r="AH350" s="174">
        <v>3925</v>
      </c>
      <c r="AI350" s="174">
        <v>17530.274245114379</v>
      </c>
      <c r="AJ350" s="174">
        <v>25</v>
      </c>
      <c r="AK350" s="174">
        <v>362.5</v>
      </c>
      <c r="AL350" s="174">
        <v>5750</v>
      </c>
      <c r="AM350" s="174">
        <v>1825</v>
      </c>
      <c r="AN350" s="174">
        <v>115</v>
      </c>
      <c r="AP350" s="199">
        <v>37860</v>
      </c>
      <c r="AQ350" s="174">
        <v>-237.5</v>
      </c>
      <c r="AS350" s="238">
        <v>40357</v>
      </c>
      <c r="AT350" s="116">
        <v>-2425</v>
      </c>
    </row>
    <row r="351" spans="2:46" x14ac:dyDescent="0.25">
      <c r="B351" s="174">
        <v>248</v>
      </c>
      <c r="C351" s="174" t="s">
        <v>155</v>
      </c>
      <c r="D351" s="174" t="s">
        <v>201</v>
      </c>
      <c r="E351" s="174" t="s">
        <v>202</v>
      </c>
      <c r="F351" s="174" t="s">
        <v>32</v>
      </c>
      <c r="G351" s="174">
        <v>1</v>
      </c>
      <c r="H351" s="174">
        <v>3466</v>
      </c>
      <c r="I351" s="174">
        <v>3482.7304175537597</v>
      </c>
      <c r="J351" s="199">
        <v>37860.677083333336</v>
      </c>
      <c r="K351" s="199">
        <v>37860.697916666664</v>
      </c>
      <c r="L351" s="174" t="s">
        <v>203</v>
      </c>
      <c r="M351" s="174" t="s">
        <v>206</v>
      </c>
      <c r="N351" s="174">
        <v>-443.26043884399269</v>
      </c>
      <c r="O351" s="174">
        <v>14634.346840266953</v>
      </c>
      <c r="P351" s="174">
        <v>25</v>
      </c>
      <c r="Q351" s="174">
        <v>418.26043884399269</v>
      </c>
      <c r="R351" s="174">
        <v>250</v>
      </c>
      <c r="S351" s="174">
        <v>693.26043884399269</v>
      </c>
      <c r="T351" s="174">
        <v>3</v>
      </c>
      <c r="V351" s="174">
        <v>248</v>
      </c>
      <c r="W351" s="174" t="s">
        <v>155</v>
      </c>
      <c r="X351" s="174" t="s">
        <v>201</v>
      </c>
      <c r="Y351" s="174" t="s">
        <v>202</v>
      </c>
      <c r="Z351" s="174" t="s">
        <v>32</v>
      </c>
      <c r="AA351" s="174">
        <v>1</v>
      </c>
      <c r="AB351" s="174">
        <v>6745.5</v>
      </c>
      <c r="AC351" s="174">
        <v>6770</v>
      </c>
      <c r="AD351" s="199">
        <v>40962.666666666664</v>
      </c>
      <c r="AE351" s="199">
        <v>40962.6875</v>
      </c>
      <c r="AF351" s="174" t="s">
        <v>203</v>
      </c>
      <c r="AG351" s="174" t="s">
        <v>204</v>
      </c>
      <c r="AH351" s="174">
        <v>-637.5</v>
      </c>
      <c r="AI351" s="174">
        <v>16892.774245114379</v>
      </c>
      <c r="AJ351" s="174">
        <v>25</v>
      </c>
      <c r="AK351" s="174">
        <v>612.5</v>
      </c>
      <c r="AL351" s="174">
        <v>337.5</v>
      </c>
      <c r="AM351" s="174">
        <v>975</v>
      </c>
      <c r="AN351" s="174">
        <v>3</v>
      </c>
      <c r="AP351" s="199">
        <v>37860</v>
      </c>
      <c r="AQ351" s="174">
        <v>-443.26043884399269</v>
      </c>
      <c r="AS351" s="238">
        <v>40358</v>
      </c>
      <c r="AT351" s="116">
        <v>3612.5</v>
      </c>
    </row>
    <row r="352" spans="2:46" x14ac:dyDescent="0.25">
      <c r="B352" s="174">
        <v>249</v>
      </c>
      <c r="C352" s="174" t="s">
        <v>155</v>
      </c>
      <c r="D352" s="174" t="s">
        <v>201</v>
      </c>
      <c r="E352" s="174" t="s">
        <v>202</v>
      </c>
      <c r="F352" s="174" t="s">
        <v>31</v>
      </c>
      <c r="G352" s="174">
        <v>1</v>
      </c>
      <c r="H352" s="174">
        <v>3484</v>
      </c>
      <c r="I352" s="174">
        <v>3481</v>
      </c>
      <c r="J352" s="199">
        <v>37860.708333333336</v>
      </c>
      <c r="K352" s="199">
        <v>37860.71875</v>
      </c>
      <c r="L352" s="174" t="s">
        <v>205</v>
      </c>
      <c r="M352" s="174" t="s">
        <v>207</v>
      </c>
      <c r="N352" s="174">
        <v>-100</v>
      </c>
      <c r="O352" s="174">
        <v>14534.346840266953</v>
      </c>
      <c r="P352" s="174">
        <v>25</v>
      </c>
      <c r="Q352" s="174">
        <v>150</v>
      </c>
      <c r="R352" s="174">
        <v>37.5</v>
      </c>
      <c r="S352" s="174">
        <v>137.5</v>
      </c>
      <c r="T352" s="174">
        <v>2</v>
      </c>
      <c r="V352" s="174">
        <v>249</v>
      </c>
      <c r="W352" s="174" t="s">
        <v>155</v>
      </c>
      <c r="X352" s="174" t="s">
        <v>201</v>
      </c>
      <c r="Y352" s="174" t="s">
        <v>202</v>
      </c>
      <c r="Z352" s="174" t="s">
        <v>31</v>
      </c>
      <c r="AA352" s="174">
        <v>1</v>
      </c>
      <c r="AB352" s="174">
        <v>6868.5</v>
      </c>
      <c r="AC352" s="174">
        <v>6838.5</v>
      </c>
      <c r="AD352" s="199">
        <v>40963.395833333336</v>
      </c>
      <c r="AE352" s="199">
        <v>40963.59375</v>
      </c>
      <c r="AF352" s="174" t="s">
        <v>205</v>
      </c>
      <c r="AG352" s="174" t="s">
        <v>206</v>
      </c>
      <c r="AH352" s="174">
        <v>-775</v>
      </c>
      <c r="AI352" s="174">
        <v>16117.774245114379</v>
      </c>
      <c r="AJ352" s="174">
        <v>25</v>
      </c>
      <c r="AK352" s="174">
        <v>750</v>
      </c>
      <c r="AL352" s="174">
        <v>625</v>
      </c>
      <c r="AM352" s="174">
        <v>1400</v>
      </c>
      <c r="AN352" s="174">
        <v>20</v>
      </c>
      <c r="AP352" s="199">
        <v>37860</v>
      </c>
      <c r="AQ352" s="174">
        <v>-100</v>
      </c>
      <c r="AS352" s="238">
        <v>40368</v>
      </c>
      <c r="AT352" s="116">
        <v>-512.5</v>
      </c>
    </row>
    <row r="353" spans="2:46" x14ac:dyDescent="0.25">
      <c r="B353" s="174">
        <v>250</v>
      </c>
      <c r="C353" s="174" t="s">
        <v>155</v>
      </c>
      <c r="D353" s="174" t="s">
        <v>201</v>
      </c>
      <c r="E353" s="174" t="s">
        <v>202</v>
      </c>
      <c r="F353" s="174" t="s">
        <v>31</v>
      </c>
      <c r="G353" s="174">
        <v>1</v>
      </c>
      <c r="H353" s="174">
        <v>3482.5</v>
      </c>
      <c r="I353" s="174">
        <v>3479</v>
      </c>
      <c r="J353" s="199">
        <v>37860.729166666664</v>
      </c>
      <c r="K353" s="199">
        <v>37860.78125</v>
      </c>
      <c r="L353" s="174" t="s">
        <v>205</v>
      </c>
      <c r="M353" s="174" t="s">
        <v>207</v>
      </c>
      <c r="N353" s="174">
        <v>-112.5</v>
      </c>
      <c r="O353" s="174">
        <v>14421.846840266953</v>
      </c>
      <c r="P353" s="174">
        <v>25</v>
      </c>
      <c r="Q353" s="174">
        <v>100</v>
      </c>
      <c r="R353" s="174">
        <v>225</v>
      </c>
      <c r="S353" s="174">
        <v>337.5</v>
      </c>
      <c r="T353" s="174">
        <v>6</v>
      </c>
      <c r="V353" s="174">
        <v>250</v>
      </c>
      <c r="W353" s="174" t="s">
        <v>155</v>
      </c>
      <c r="X353" s="174" t="s">
        <v>201</v>
      </c>
      <c r="Y353" s="174" t="s">
        <v>202</v>
      </c>
      <c r="Z353" s="174" t="s">
        <v>31</v>
      </c>
      <c r="AA353" s="174">
        <v>1</v>
      </c>
      <c r="AB353" s="174">
        <v>6867</v>
      </c>
      <c r="AC353" s="174">
        <v>6828.5</v>
      </c>
      <c r="AD353" s="199">
        <v>40963.6875</v>
      </c>
      <c r="AE353" s="199">
        <v>40966.385416666664</v>
      </c>
      <c r="AF353" s="174" t="s">
        <v>205</v>
      </c>
      <c r="AG353" s="174" t="s">
        <v>206</v>
      </c>
      <c r="AH353" s="174">
        <v>-987.5</v>
      </c>
      <c r="AI353" s="174">
        <v>15130.274245114379</v>
      </c>
      <c r="AJ353" s="174">
        <v>25</v>
      </c>
      <c r="AK353" s="174">
        <v>962.5</v>
      </c>
      <c r="AL353" s="174">
        <v>250</v>
      </c>
      <c r="AM353" s="174">
        <v>1237.5</v>
      </c>
      <c r="AN353" s="174">
        <v>16</v>
      </c>
      <c r="AP353" s="199">
        <v>37860</v>
      </c>
      <c r="AQ353" s="174">
        <v>-112.5</v>
      </c>
      <c r="AS353" s="238">
        <v>40371</v>
      </c>
      <c r="AT353" s="116">
        <v>2012.5</v>
      </c>
    </row>
    <row r="354" spans="2:46" x14ac:dyDescent="0.25">
      <c r="B354" s="174">
        <v>251</v>
      </c>
      <c r="C354" s="174" t="s">
        <v>155</v>
      </c>
      <c r="D354" s="174" t="s">
        <v>201</v>
      </c>
      <c r="E354" s="174" t="s">
        <v>202</v>
      </c>
      <c r="F354" s="174" t="s">
        <v>32</v>
      </c>
      <c r="G354" s="174">
        <v>1</v>
      </c>
      <c r="H354" s="174">
        <v>3473.5</v>
      </c>
      <c r="I354" s="174">
        <v>3486</v>
      </c>
      <c r="J354" s="199">
        <v>37861.395833333336</v>
      </c>
      <c r="K354" s="199">
        <v>37861.416666666664</v>
      </c>
      <c r="L354" s="174" t="s">
        <v>203</v>
      </c>
      <c r="M354" s="174" t="s">
        <v>204</v>
      </c>
      <c r="N354" s="174">
        <v>-337.5</v>
      </c>
      <c r="O354" s="174">
        <v>14084.346840266953</v>
      </c>
      <c r="P354" s="174">
        <v>25</v>
      </c>
      <c r="Q354" s="174">
        <v>337.5</v>
      </c>
      <c r="R354" s="174">
        <v>87.5</v>
      </c>
      <c r="S354" s="174">
        <v>425</v>
      </c>
      <c r="T354" s="174">
        <v>3</v>
      </c>
      <c r="V354" s="174">
        <v>251</v>
      </c>
      <c r="W354" s="174" t="s">
        <v>155</v>
      </c>
      <c r="X354" s="174" t="s">
        <v>201</v>
      </c>
      <c r="Y354" s="174" t="s">
        <v>202</v>
      </c>
      <c r="Z354" s="174" t="s">
        <v>32</v>
      </c>
      <c r="AA354" s="174">
        <v>1</v>
      </c>
      <c r="AB354" s="174">
        <v>6781.5</v>
      </c>
      <c r="AC354" s="174">
        <v>6788.5</v>
      </c>
      <c r="AD354" s="199">
        <v>40966.427083333336</v>
      </c>
      <c r="AE354" s="199">
        <v>40966.447916666664</v>
      </c>
      <c r="AF354" s="174" t="s">
        <v>203</v>
      </c>
      <c r="AG354" s="174" t="s">
        <v>204</v>
      </c>
      <c r="AH354" s="174">
        <v>-200</v>
      </c>
      <c r="AI354" s="174">
        <v>14930.274245114379</v>
      </c>
      <c r="AJ354" s="174">
        <v>25</v>
      </c>
      <c r="AK354" s="174">
        <v>187.5</v>
      </c>
      <c r="AL354" s="174">
        <v>375</v>
      </c>
      <c r="AM354" s="174">
        <v>575</v>
      </c>
      <c r="AN354" s="174">
        <v>3</v>
      </c>
      <c r="AP354" s="199">
        <v>37861</v>
      </c>
      <c r="AQ354" s="174">
        <v>-337.5</v>
      </c>
      <c r="AS354" s="238">
        <v>40379</v>
      </c>
      <c r="AT354" s="116">
        <v>-200</v>
      </c>
    </row>
    <row r="355" spans="2:46" x14ac:dyDescent="0.25">
      <c r="B355" s="174">
        <v>252</v>
      </c>
      <c r="C355" s="174" t="s">
        <v>155</v>
      </c>
      <c r="D355" s="174" t="s">
        <v>201</v>
      </c>
      <c r="E355" s="174" t="s">
        <v>202</v>
      </c>
      <c r="F355" s="174" t="s">
        <v>31</v>
      </c>
      <c r="G355" s="174">
        <v>1</v>
      </c>
      <c r="H355" s="174">
        <v>3518.5</v>
      </c>
      <c r="I355" s="174">
        <v>3501.5</v>
      </c>
      <c r="J355" s="199">
        <v>37861.427083333336</v>
      </c>
      <c r="K355" s="199">
        <v>37861.677083333336</v>
      </c>
      <c r="L355" s="174" t="s">
        <v>205</v>
      </c>
      <c r="M355" s="174" t="s">
        <v>206</v>
      </c>
      <c r="N355" s="174">
        <v>-450</v>
      </c>
      <c r="O355" s="174">
        <v>13634.346840266953</v>
      </c>
      <c r="P355" s="174">
        <v>25</v>
      </c>
      <c r="Q355" s="174">
        <v>425</v>
      </c>
      <c r="R355" s="174">
        <v>437.5</v>
      </c>
      <c r="S355" s="174">
        <v>887.5</v>
      </c>
      <c r="T355" s="174">
        <v>25</v>
      </c>
      <c r="V355" s="174">
        <v>252</v>
      </c>
      <c r="W355" s="174" t="s">
        <v>155</v>
      </c>
      <c r="X355" s="174" t="s">
        <v>201</v>
      </c>
      <c r="Y355" s="174" t="s">
        <v>202</v>
      </c>
      <c r="Z355" s="174" t="s">
        <v>32</v>
      </c>
      <c r="AA355" s="174">
        <v>1</v>
      </c>
      <c r="AB355" s="174">
        <v>6779</v>
      </c>
      <c r="AC355" s="174">
        <v>6786</v>
      </c>
      <c r="AD355" s="199">
        <v>40966.510416666664</v>
      </c>
      <c r="AE355" s="199">
        <v>40966.520833333336</v>
      </c>
      <c r="AF355" s="174" t="s">
        <v>203</v>
      </c>
      <c r="AG355" s="174" t="s">
        <v>204</v>
      </c>
      <c r="AH355" s="174">
        <v>-200</v>
      </c>
      <c r="AI355" s="174">
        <v>14730.274245114379</v>
      </c>
      <c r="AJ355" s="174">
        <v>25</v>
      </c>
      <c r="AK355" s="174">
        <v>187.5</v>
      </c>
      <c r="AL355" s="174">
        <v>75</v>
      </c>
      <c r="AM355" s="174">
        <v>275</v>
      </c>
      <c r="AN355" s="174">
        <v>2</v>
      </c>
      <c r="AP355" s="199">
        <v>37861</v>
      </c>
      <c r="AQ355" s="174">
        <v>-450</v>
      </c>
      <c r="AS355" s="238">
        <v>40380</v>
      </c>
      <c r="AT355" s="116">
        <v>-775</v>
      </c>
    </row>
    <row r="356" spans="2:46" x14ac:dyDescent="0.25">
      <c r="B356" s="174">
        <v>253</v>
      </c>
      <c r="C356" s="174" t="s">
        <v>155</v>
      </c>
      <c r="D356" s="174" t="s">
        <v>201</v>
      </c>
      <c r="E356" s="174" t="s">
        <v>202</v>
      </c>
      <c r="F356" s="174" t="s">
        <v>31</v>
      </c>
      <c r="G356" s="174">
        <v>1</v>
      </c>
      <c r="H356" s="174">
        <v>3508.5</v>
      </c>
      <c r="I356" s="174">
        <v>3500.5</v>
      </c>
      <c r="J356" s="199">
        <v>37861.739583333336</v>
      </c>
      <c r="K356" s="199">
        <v>37861.78125</v>
      </c>
      <c r="L356" s="174" t="s">
        <v>205</v>
      </c>
      <c r="M356" s="174" t="s">
        <v>207</v>
      </c>
      <c r="N356" s="174">
        <v>-225</v>
      </c>
      <c r="O356" s="174">
        <v>13409.346840266953</v>
      </c>
      <c r="P356" s="174">
        <v>25</v>
      </c>
      <c r="Q356" s="174">
        <v>212.5</v>
      </c>
      <c r="R356" s="174">
        <v>187.5</v>
      </c>
      <c r="S356" s="174">
        <v>412.5</v>
      </c>
      <c r="T356" s="174">
        <v>5</v>
      </c>
      <c r="V356" s="174">
        <v>253</v>
      </c>
      <c r="W356" s="174" t="s">
        <v>155</v>
      </c>
      <c r="X356" s="174" t="s">
        <v>201</v>
      </c>
      <c r="Y356" s="174" t="s">
        <v>202</v>
      </c>
      <c r="Z356" s="174" t="s">
        <v>32</v>
      </c>
      <c r="AA356" s="174">
        <v>1</v>
      </c>
      <c r="AB356" s="174">
        <v>6778.5</v>
      </c>
      <c r="AC356" s="174">
        <v>6784</v>
      </c>
      <c r="AD356" s="199">
        <v>40966.53125</v>
      </c>
      <c r="AE356" s="199">
        <v>40966.541666666664</v>
      </c>
      <c r="AF356" s="174" t="s">
        <v>203</v>
      </c>
      <c r="AG356" s="174" t="s">
        <v>204</v>
      </c>
      <c r="AH356" s="174">
        <v>-162.5</v>
      </c>
      <c r="AI356" s="174">
        <v>14567.774245114379</v>
      </c>
      <c r="AJ356" s="174">
        <v>25</v>
      </c>
      <c r="AK356" s="174">
        <v>237.5</v>
      </c>
      <c r="AL356" s="174">
        <v>62.5</v>
      </c>
      <c r="AM356" s="174">
        <v>225</v>
      </c>
      <c r="AN356" s="174">
        <v>2</v>
      </c>
      <c r="AP356" s="199">
        <v>37861</v>
      </c>
      <c r="AQ356" s="174">
        <v>-225</v>
      </c>
      <c r="AS356" s="238">
        <v>40381</v>
      </c>
      <c r="AT356" s="116">
        <v>2112.5</v>
      </c>
    </row>
    <row r="357" spans="2:46" x14ac:dyDescent="0.25">
      <c r="B357" s="174">
        <v>254</v>
      </c>
      <c r="C357" s="174" t="s">
        <v>155</v>
      </c>
      <c r="D357" s="174" t="s">
        <v>201</v>
      </c>
      <c r="E357" s="174" t="s">
        <v>202</v>
      </c>
      <c r="F357" s="174" t="s">
        <v>31</v>
      </c>
      <c r="G357" s="174">
        <v>1</v>
      </c>
      <c r="H357" s="174">
        <v>3526.5</v>
      </c>
      <c r="I357" s="174">
        <v>3508</v>
      </c>
      <c r="J357" s="199">
        <v>37862.395833333336</v>
      </c>
      <c r="K357" s="199">
        <v>37862.489583333336</v>
      </c>
      <c r="L357" s="174" t="s">
        <v>205</v>
      </c>
      <c r="M357" s="174" t="s">
        <v>206</v>
      </c>
      <c r="N357" s="174">
        <v>-487.5</v>
      </c>
      <c r="O357" s="174">
        <v>12921.846840266953</v>
      </c>
      <c r="P357" s="174">
        <v>25</v>
      </c>
      <c r="Q357" s="174">
        <v>462.5</v>
      </c>
      <c r="R357" s="174">
        <v>200</v>
      </c>
      <c r="S357" s="174">
        <v>687.5</v>
      </c>
      <c r="T357" s="174">
        <v>10</v>
      </c>
      <c r="V357" s="174">
        <v>254</v>
      </c>
      <c r="W357" s="174" t="s">
        <v>155</v>
      </c>
      <c r="X357" s="174" t="s">
        <v>201</v>
      </c>
      <c r="Y357" s="174" t="s">
        <v>202</v>
      </c>
      <c r="Z357" s="174" t="s">
        <v>32</v>
      </c>
      <c r="AA357" s="174">
        <v>1</v>
      </c>
      <c r="AB357" s="174">
        <v>6782</v>
      </c>
      <c r="AC357" s="174">
        <v>6786.5</v>
      </c>
      <c r="AD357" s="199">
        <v>40966.552083333336</v>
      </c>
      <c r="AE357" s="199">
        <v>40966.5625</v>
      </c>
      <c r="AF357" s="174" t="s">
        <v>203</v>
      </c>
      <c r="AG357" s="174" t="s">
        <v>204</v>
      </c>
      <c r="AH357" s="174">
        <v>-137.5</v>
      </c>
      <c r="AI357" s="174">
        <v>14430.274245114379</v>
      </c>
      <c r="AJ357" s="174">
        <v>25</v>
      </c>
      <c r="AK357" s="174">
        <v>237.5</v>
      </c>
      <c r="AL357" s="174">
        <v>25</v>
      </c>
      <c r="AM357" s="174">
        <v>162.5</v>
      </c>
      <c r="AN357" s="174">
        <v>2</v>
      </c>
      <c r="AP357" s="199">
        <v>37862</v>
      </c>
      <c r="AQ357" s="174">
        <v>-487.5</v>
      </c>
      <c r="AS357" s="238">
        <v>40389</v>
      </c>
      <c r="AT357" s="116">
        <v>-850</v>
      </c>
    </row>
    <row r="358" spans="2:46" x14ac:dyDescent="0.25">
      <c r="B358" s="174">
        <v>255</v>
      </c>
      <c r="C358" s="174" t="s">
        <v>155</v>
      </c>
      <c r="D358" s="174" t="s">
        <v>201</v>
      </c>
      <c r="E358" s="174" t="s">
        <v>202</v>
      </c>
      <c r="F358" s="174" t="s">
        <v>31</v>
      </c>
      <c r="G358" s="174">
        <v>1</v>
      </c>
      <c r="H358" s="174">
        <v>3524.5</v>
      </c>
      <c r="I358" s="174">
        <v>3555</v>
      </c>
      <c r="J358" s="199">
        <v>37865.395833333336</v>
      </c>
      <c r="K358" s="199">
        <v>37866.6875</v>
      </c>
      <c r="L358" s="174" t="s">
        <v>205</v>
      </c>
      <c r="M358" s="174" t="s">
        <v>207</v>
      </c>
      <c r="N358" s="174">
        <v>737.5</v>
      </c>
      <c r="O358" s="174">
        <v>13659.346840266953</v>
      </c>
      <c r="P358" s="174">
        <v>25</v>
      </c>
      <c r="Q358" s="174">
        <v>37.5</v>
      </c>
      <c r="R358" s="174">
        <v>1700</v>
      </c>
      <c r="S358" s="174">
        <v>962.5</v>
      </c>
      <c r="T358" s="174">
        <v>73</v>
      </c>
      <c r="V358" s="174">
        <v>255</v>
      </c>
      <c r="W358" s="174" t="s">
        <v>155</v>
      </c>
      <c r="X358" s="174" t="s">
        <v>201</v>
      </c>
      <c r="Y358" s="174" t="s">
        <v>202</v>
      </c>
      <c r="Z358" s="174" t="s">
        <v>32</v>
      </c>
      <c r="AA358" s="174">
        <v>1</v>
      </c>
      <c r="AB358" s="174">
        <v>6779</v>
      </c>
      <c r="AC358" s="174">
        <v>6790</v>
      </c>
      <c r="AD358" s="199">
        <v>40966.625</v>
      </c>
      <c r="AE358" s="199">
        <v>40966.6875</v>
      </c>
      <c r="AF358" s="174" t="s">
        <v>203</v>
      </c>
      <c r="AG358" s="174" t="s">
        <v>204</v>
      </c>
      <c r="AH358" s="174">
        <v>-300</v>
      </c>
      <c r="AI358" s="174">
        <v>14130.274245114379</v>
      </c>
      <c r="AJ358" s="174">
        <v>25</v>
      </c>
      <c r="AK358" s="174">
        <v>400</v>
      </c>
      <c r="AL358" s="174">
        <v>875</v>
      </c>
      <c r="AM358" s="174">
        <v>1175</v>
      </c>
      <c r="AN358" s="174">
        <v>7</v>
      </c>
      <c r="AP358" s="199">
        <v>37865</v>
      </c>
      <c r="AQ358" s="174">
        <v>737.5</v>
      </c>
      <c r="AS358" s="238">
        <v>40392</v>
      </c>
      <c r="AT358" s="116">
        <v>2200</v>
      </c>
    </row>
    <row r="359" spans="2:46" x14ac:dyDescent="0.25">
      <c r="B359" s="174">
        <v>256</v>
      </c>
      <c r="C359" s="174" t="s">
        <v>155</v>
      </c>
      <c r="D359" s="174" t="s">
        <v>201</v>
      </c>
      <c r="E359" s="174" t="s">
        <v>202</v>
      </c>
      <c r="F359" s="174" t="s">
        <v>32</v>
      </c>
      <c r="G359" s="174">
        <v>1</v>
      </c>
      <c r="H359" s="174">
        <v>3543</v>
      </c>
      <c r="I359" s="174">
        <v>3561.5</v>
      </c>
      <c r="J359" s="199">
        <v>37874.635416666664</v>
      </c>
      <c r="K359" s="199">
        <v>37875.677083333336</v>
      </c>
      <c r="L359" s="174" t="s">
        <v>203</v>
      </c>
      <c r="M359" s="174" t="s">
        <v>206</v>
      </c>
      <c r="N359" s="174">
        <v>-487.5</v>
      </c>
      <c r="O359" s="174">
        <v>13171.846840266953</v>
      </c>
      <c r="P359" s="174">
        <v>25</v>
      </c>
      <c r="Q359" s="174">
        <v>462.5</v>
      </c>
      <c r="R359" s="174">
        <v>1137.5</v>
      </c>
      <c r="S359" s="174">
        <v>1625</v>
      </c>
      <c r="T359" s="174">
        <v>49</v>
      </c>
      <c r="V359" s="174">
        <v>256</v>
      </c>
      <c r="W359" s="174" t="s">
        <v>155</v>
      </c>
      <c r="X359" s="174" t="s">
        <v>201</v>
      </c>
      <c r="Y359" s="174" t="s">
        <v>202</v>
      </c>
      <c r="Z359" s="174" t="s">
        <v>31</v>
      </c>
      <c r="AA359" s="174">
        <v>1</v>
      </c>
      <c r="AB359" s="174">
        <v>6831</v>
      </c>
      <c r="AC359" s="174">
        <v>6834</v>
      </c>
      <c r="AD359" s="199">
        <v>40966.729166666664</v>
      </c>
      <c r="AE359" s="199">
        <v>40967.625</v>
      </c>
      <c r="AF359" s="174" t="s">
        <v>205</v>
      </c>
      <c r="AG359" s="174" t="s">
        <v>207</v>
      </c>
      <c r="AH359" s="174">
        <v>50</v>
      </c>
      <c r="AI359" s="174">
        <v>14180.274245114379</v>
      </c>
      <c r="AJ359" s="174">
        <v>25</v>
      </c>
      <c r="AK359" s="174">
        <v>25</v>
      </c>
      <c r="AL359" s="174">
        <v>1837.5</v>
      </c>
      <c r="AM359" s="174">
        <v>1787.5</v>
      </c>
      <c r="AN359" s="174">
        <v>35</v>
      </c>
      <c r="AP359" s="199">
        <v>37874</v>
      </c>
      <c r="AQ359" s="174">
        <v>-487.5</v>
      </c>
      <c r="AS359" s="238">
        <v>40401</v>
      </c>
      <c r="AT359" s="116">
        <v>812.5</v>
      </c>
    </row>
    <row r="360" spans="2:46" x14ac:dyDescent="0.25">
      <c r="B360" s="174">
        <v>257</v>
      </c>
      <c r="C360" s="174" t="s">
        <v>155</v>
      </c>
      <c r="D360" s="174" t="s">
        <v>201</v>
      </c>
      <c r="E360" s="174" t="s">
        <v>202</v>
      </c>
      <c r="F360" s="174" t="s">
        <v>32</v>
      </c>
      <c r="G360" s="174">
        <v>1</v>
      </c>
      <c r="H360" s="174">
        <v>3534.5</v>
      </c>
      <c r="I360" s="174">
        <v>3555</v>
      </c>
      <c r="J360" s="199">
        <v>37875.729166666664</v>
      </c>
      <c r="K360" s="199">
        <v>37875.75</v>
      </c>
      <c r="L360" s="174" t="s">
        <v>203</v>
      </c>
      <c r="M360" s="174" t="s">
        <v>206</v>
      </c>
      <c r="N360" s="174">
        <v>-537.5</v>
      </c>
      <c r="O360" s="174">
        <v>12634.346840266953</v>
      </c>
      <c r="P360" s="174">
        <v>25</v>
      </c>
      <c r="Q360" s="174">
        <v>512.5</v>
      </c>
      <c r="R360" s="174">
        <v>75</v>
      </c>
      <c r="S360" s="174">
        <v>612.5</v>
      </c>
      <c r="T360" s="174">
        <v>3</v>
      </c>
      <c r="V360" s="174">
        <v>257</v>
      </c>
      <c r="W360" s="174" t="s">
        <v>155</v>
      </c>
      <c r="X360" s="174" t="s">
        <v>201</v>
      </c>
      <c r="Y360" s="174" t="s">
        <v>202</v>
      </c>
      <c r="Z360" s="174" t="s">
        <v>31</v>
      </c>
      <c r="AA360" s="174">
        <v>1</v>
      </c>
      <c r="AB360" s="174">
        <v>6850</v>
      </c>
      <c r="AC360" s="174">
        <v>6892</v>
      </c>
      <c r="AD360" s="199">
        <v>40967.6875</v>
      </c>
      <c r="AE360" s="199">
        <v>40968.708333333336</v>
      </c>
      <c r="AF360" s="174" t="s">
        <v>205</v>
      </c>
      <c r="AG360" s="174" t="s">
        <v>207</v>
      </c>
      <c r="AH360" s="174">
        <v>1025</v>
      </c>
      <c r="AI360" s="174">
        <v>15205.274245114379</v>
      </c>
      <c r="AJ360" s="174">
        <v>25</v>
      </c>
      <c r="AK360" s="174">
        <v>212.5</v>
      </c>
      <c r="AL360" s="174">
        <v>3000</v>
      </c>
      <c r="AM360" s="174">
        <v>1975</v>
      </c>
      <c r="AN360" s="174">
        <v>47</v>
      </c>
      <c r="AP360" s="199">
        <v>37875</v>
      </c>
      <c r="AQ360" s="174">
        <v>-537.5</v>
      </c>
      <c r="AS360" s="238">
        <v>40408</v>
      </c>
      <c r="AT360" s="116">
        <v>-712.5</v>
      </c>
    </row>
    <row r="361" spans="2:46" x14ac:dyDescent="0.25">
      <c r="B361" s="174">
        <v>258</v>
      </c>
      <c r="C361" s="174" t="s">
        <v>155</v>
      </c>
      <c r="D361" s="174" t="s">
        <v>201</v>
      </c>
      <c r="E361" s="174" t="s">
        <v>202</v>
      </c>
      <c r="F361" s="174" t="s">
        <v>31</v>
      </c>
      <c r="G361" s="174">
        <v>1</v>
      </c>
      <c r="H361" s="174">
        <v>3568.5</v>
      </c>
      <c r="I361" s="174">
        <v>3562</v>
      </c>
      <c r="J361" s="199">
        <v>37876.395833333336</v>
      </c>
      <c r="K361" s="199">
        <v>37876.40625</v>
      </c>
      <c r="L361" s="174" t="s">
        <v>205</v>
      </c>
      <c r="M361" s="174" t="s">
        <v>207</v>
      </c>
      <c r="N361" s="174">
        <v>-187.5</v>
      </c>
      <c r="O361" s="174">
        <v>12446.846840266953</v>
      </c>
      <c r="P361" s="174">
        <v>25</v>
      </c>
      <c r="Q361" s="174">
        <v>262.5</v>
      </c>
      <c r="R361" s="174">
        <v>62.5</v>
      </c>
      <c r="S361" s="174">
        <v>250</v>
      </c>
      <c r="T361" s="174">
        <v>2</v>
      </c>
      <c r="V361" s="174">
        <v>258</v>
      </c>
      <c r="W361" s="174" t="s">
        <v>155</v>
      </c>
      <c r="X361" s="174" t="s">
        <v>201</v>
      </c>
      <c r="Y361" s="174" t="s">
        <v>202</v>
      </c>
      <c r="Z361" s="174" t="s">
        <v>31</v>
      </c>
      <c r="AA361" s="174">
        <v>1</v>
      </c>
      <c r="AB361" s="174">
        <v>6896.5</v>
      </c>
      <c r="AC361" s="174">
        <v>6888</v>
      </c>
      <c r="AD361" s="199">
        <v>40973.614583333336</v>
      </c>
      <c r="AE361" s="199">
        <v>40973.635416666664</v>
      </c>
      <c r="AF361" s="174" t="s">
        <v>205</v>
      </c>
      <c r="AG361" s="174" t="s">
        <v>207</v>
      </c>
      <c r="AH361" s="174">
        <v>-237.5</v>
      </c>
      <c r="AI361" s="174">
        <v>14967.774245114379</v>
      </c>
      <c r="AJ361" s="174">
        <v>25</v>
      </c>
      <c r="AK361" s="174">
        <v>250</v>
      </c>
      <c r="AL361" s="174">
        <v>237.5</v>
      </c>
      <c r="AM361" s="174">
        <v>475</v>
      </c>
      <c r="AN361" s="174">
        <v>3</v>
      </c>
      <c r="AP361" s="199">
        <v>37876</v>
      </c>
      <c r="AQ361" s="174">
        <v>-187.5</v>
      </c>
      <c r="AS361" s="238">
        <v>40409</v>
      </c>
      <c r="AT361" s="116">
        <v>613.49268157289316</v>
      </c>
    </row>
    <row r="362" spans="2:46" x14ac:dyDescent="0.25">
      <c r="B362" s="174">
        <v>259</v>
      </c>
      <c r="C362" s="174" t="s">
        <v>155</v>
      </c>
      <c r="D362" s="174" t="s">
        <v>201</v>
      </c>
      <c r="E362" s="174" t="s">
        <v>202</v>
      </c>
      <c r="F362" s="174" t="s">
        <v>31</v>
      </c>
      <c r="G362" s="174">
        <v>1</v>
      </c>
      <c r="H362" s="174">
        <v>3564.5</v>
      </c>
      <c r="I362" s="174">
        <v>3563</v>
      </c>
      <c r="J362" s="199">
        <v>37876.416666666664</v>
      </c>
      <c r="K362" s="199">
        <v>37876.4375</v>
      </c>
      <c r="L362" s="174" t="s">
        <v>205</v>
      </c>
      <c r="M362" s="174" t="s">
        <v>207</v>
      </c>
      <c r="N362" s="174">
        <v>-62.5</v>
      </c>
      <c r="O362" s="174">
        <v>12384.346840266953</v>
      </c>
      <c r="P362" s="174">
        <v>25</v>
      </c>
      <c r="Q362" s="174">
        <v>37.5</v>
      </c>
      <c r="R362" s="174">
        <v>275</v>
      </c>
      <c r="S362" s="174">
        <v>337.5</v>
      </c>
      <c r="T362" s="174">
        <v>3</v>
      </c>
      <c r="V362" s="174">
        <v>259</v>
      </c>
      <c r="W362" s="174" t="s">
        <v>155</v>
      </c>
      <c r="X362" s="174" t="s">
        <v>201</v>
      </c>
      <c r="Y362" s="174" t="s">
        <v>202</v>
      </c>
      <c r="Z362" s="174" t="s">
        <v>32</v>
      </c>
      <c r="AA362" s="174">
        <v>1</v>
      </c>
      <c r="AB362" s="174">
        <v>6839.5</v>
      </c>
      <c r="AC362" s="174">
        <v>6857.5</v>
      </c>
      <c r="AD362" s="199">
        <v>40973.697916666664</v>
      </c>
      <c r="AE362" s="199">
        <v>40973.708333333336</v>
      </c>
      <c r="AF362" s="174" t="s">
        <v>203</v>
      </c>
      <c r="AG362" s="174" t="s">
        <v>204</v>
      </c>
      <c r="AH362" s="174">
        <v>-475</v>
      </c>
      <c r="AI362" s="174">
        <v>14492.774245114379</v>
      </c>
      <c r="AJ362" s="174">
        <v>25</v>
      </c>
      <c r="AK362" s="174">
        <v>625</v>
      </c>
      <c r="AL362" s="174">
        <v>162.5</v>
      </c>
      <c r="AM362" s="174">
        <v>637.5</v>
      </c>
      <c r="AN362" s="174">
        <v>2</v>
      </c>
      <c r="AP362" s="199">
        <v>37876</v>
      </c>
      <c r="AQ362" s="174">
        <v>-62.5</v>
      </c>
      <c r="AS362" s="238">
        <v>40423</v>
      </c>
      <c r="AT362" s="116">
        <v>1175</v>
      </c>
    </row>
    <row r="363" spans="2:46" x14ac:dyDescent="0.25">
      <c r="B363" s="174">
        <v>260</v>
      </c>
      <c r="C363" s="174" t="s">
        <v>155</v>
      </c>
      <c r="D363" s="174" t="s">
        <v>201</v>
      </c>
      <c r="E363" s="174" t="s">
        <v>202</v>
      </c>
      <c r="F363" s="174" t="s">
        <v>31</v>
      </c>
      <c r="G363" s="174">
        <v>1</v>
      </c>
      <c r="H363" s="174">
        <v>3564.5</v>
      </c>
      <c r="I363" s="174">
        <v>3561</v>
      </c>
      <c r="J363" s="199">
        <v>37876.447916666664</v>
      </c>
      <c r="K363" s="199">
        <v>37876.46875</v>
      </c>
      <c r="L363" s="174" t="s">
        <v>205</v>
      </c>
      <c r="M363" s="174" t="s">
        <v>207</v>
      </c>
      <c r="N363" s="174">
        <v>-112.5</v>
      </c>
      <c r="O363" s="174">
        <v>12271.846840266953</v>
      </c>
      <c r="P363" s="174">
        <v>25</v>
      </c>
      <c r="Q363" s="174">
        <v>162.5</v>
      </c>
      <c r="R363" s="174">
        <v>200</v>
      </c>
      <c r="S363" s="174">
        <v>312.5</v>
      </c>
      <c r="T363" s="174">
        <v>3</v>
      </c>
      <c r="V363" s="174">
        <v>260</v>
      </c>
      <c r="W363" s="174" t="s">
        <v>155</v>
      </c>
      <c r="X363" s="174" t="s">
        <v>201</v>
      </c>
      <c r="Y363" s="174" t="s">
        <v>202</v>
      </c>
      <c r="Z363" s="174" t="s">
        <v>32</v>
      </c>
      <c r="AA363" s="174">
        <v>1</v>
      </c>
      <c r="AB363" s="174">
        <v>6839</v>
      </c>
      <c r="AC363" s="174">
        <v>6712.5</v>
      </c>
      <c r="AD363" s="199">
        <v>40974.395833333336</v>
      </c>
      <c r="AE363" s="199">
        <v>40976.395833333336</v>
      </c>
      <c r="AF363" s="174" t="s">
        <v>203</v>
      </c>
      <c r="AG363" s="174" t="s">
        <v>204</v>
      </c>
      <c r="AH363" s="174">
        <v>3137.5</v>
      </c>
      <c r="AI363" s="174">
        <v>17630.274245114379</v>
      </c>
      <c r="AJ363" s="174">
        <v>25</v>
      </c>
      <c r="AK363" s="174">
        <v>62.5</v>
      </c>
      <c r="AL363" s="174">
        <v>5762.5</v>
      </c>
      <c r="AM363" s="174">
        <v>2625</v>
      </c>
      <c r="AN363" s="174">
        <v>89</v>
      </c>
      <c r="AP363" s="199">
        <v>37876</v>
      </c>
      <c r="AQ363" s="174">
        <v>-112.5</v>
      </c>
      <c r="AS363" s="238">
        <v>40444</v>
      </c>
      <c r="AT363" s="116">
        <v>-712.5</v>
      </c>
    </row>
    <row r="364" spans="2:46" x14ac:dyDescent="0.25">
      <c r="B364" s="174">
        <v>261</v>
      </c>
      <c r="C364" s="174" t="s">
        <v>155</v>
      </c>
      <c r="D364" s="174" t="s">
        <v>201</v>
      </c>
      <c r="E364" s="174" t="s">
        <v>202</v>
      </c>
      <c r="F364" s="174" t="s">
        <v>31</v>
      </c>
      <c r="G364" s="174">
        <v>1</v>
      </c>
      <c r="H364" s="174">
        <v>3567.5</v>
      </c>
      <c r="I364" s="174">
        <v>3563.5</v>
      </c>
      <c r="J364" s="199">
        <v>37876.520833333336</v>
      </c>
      <c r="K364" s="199">
        <v>37876.53125</v>
      </c>
      <c r="L364" s="174" t="s">
        <v>205</v>
      </c>
      <c r="M364" s="174" t="s">
        <v>207</v>
      </c>
      <c r="N364" s="174">
        <v>-125</v>
      </c>
      <c r="O364" s="174">
        <v>12146.846840266953</v>
      </c>
      <c r="P364" s="174">
        <v>25</v>
      </c>
      <c r="Q364" s="174">
        <v>162.5</v>
      </c>
      <c r="R364" s="174">
        <v>0</v>
      </c>
      <c r="S364" s="174">
        <v>0</v>
      </c>
      <c r="T364" s="174">
        <v>2</v>
      </c>
      <c r="V364" s="174">
        <v>261</v>
      </c>
      <c r="W364" s="174" t="s">
        <v>155</v>
      </c>
      <c r="X364" s="174" t="s">
        <v>201</v>
      </c>
      <c r="Y364" s="174" t="s">
        <v>202</v>
      </c>
      <c r="Z364" s="174" t="s">
        <v>31</v>
      </c>
      <c r="AA364" s="174">
        <v>1</v>
      </c>
      <c r="AB364" s="174">
        <v>6860.5</v>
      </c>
      <c r="AC364" s="174">
        <v>7144.5</v>
      </c>
      <c r="AD364" s="199">
        <v>40977.552083333336</v>
      </c>
      <c r="AE364" s="199">
        <v>40987.395833333336</v>
      </c>
      <c r="AF364" s="174" t="s">
        <v>205</v>
      </c>
      <c r="AG364" s="174" t="s">
        <v>207</v>
      </c>
      <c r="AH364" s="174">
        <v>7075</v>
      </c>
      <c r="AI364" s="174">
        <v>24705.274245114379</v>
      </c>
      <c r="AJ364" s="174">
        <v>25</v>
      </c>
      <c r="AK364" s="174">
        <v>612.5</v>
      </c>
      <c r="AL364" s="174">
        <v>8762.5</v>
      </c>
      <c r="AM364" s="174">
        <v>1687.5</v>
      </c>
      <c r="AN364" s="174">
        <v>250</v>
      </c>
      <c r="AP364" s="199">
        <v>37876</v>
      </c>
      <c r="AQ364" s="174">
        <v>-125</v>
      </c>
      <c r="AS364" s="238">
        <v>40445</v>
      </c>
      <c r="AT364" s="116">
        <v>550</v>
      </c>
    </row>
    <row r="365" spans="2:46" x14ac:dyDescent="0.25">
      <c r="B365" s="174">
        <v>262</v>
      </c>
      <c r="C365" s="174" t="s">
        <v>155</v>
      </c>
      <c r="D365" s="174" t="s">
        <v>201</v>
      </c>
      <c r="E365" s="174" t="s">
        <v>202</v>
      </c>
      <c r="F365" s="174" t="s">
        <v>31</v>
      </c>
      <c r="G365" s="174">
        <v>1</v>
      </c>
      <c r="H365" s="174">
        <v>3563.5</v>
      </c>
      <c r="I365" s="174">
        <v>3563.5</v>
      </c>
      <c r="J365" s="199">
        <v>37876.541666666664</v>
      </c>
      <c r="K365" s="199">
        <v>37876.552083333336</v>
      </c>
      <c r="L365" s="174" t="s">
        <v>205</v>
      </c>
      <c r="M365" s="174" t="s">
        <v>207</v>
      </c>
      <c r="N365" s="174">
        <v>-25</v>
      </c>
      <c r="O365" s="174">
        <v>12121.846840266953</v>
      </c>
      <c r="P365" s="174">
        <v>25</v>
      </c>
      <c r="Q365" s="174">
        <v>62.5</v>
      </c>
      <c r="R365" s="174">
        <v>25</v>
      </c>
      <c r="S365" s="174">
        <v>50</v>
      </c>
      <c r="T365" s="174">
        <v>2</v>
      </c>
      <c r="V365" s="174">
        <v>262</v>
      </c>
      <c r="W365" s="174" t="s">
        <v>155</v>
      </c>
      <c r="X365" s="174" t="s">
        <v>201</v>
      </c>
      <c r="Y365" s="174" t="s">
        <v>202</v>
      </c>
      <c r="Z365" s="174" t="s">
        <v>31</v>
      </c>
      <c r="AA365" s="174">
        <v>1</v>
      </c>
      <c r="AB365" s="174">
        <v>7018.5</v>
      </c>
      <c r="AC365" s="174">
        <v>6999</v>
      </c>
      <c r="AD365" s="199">
        <v>40991.40625</v>
      </c>
      <c r="AE365" s="199">
        <v>40991.447916666664</v>
      </c>
      <c r="AF365" s="174" t="s">
        <v>205</v>
      </c>
      <c r="AG365" s="174" t="s">
        <v>207</v>
      </c>
      <c r="AH365" s="174">
        <v>-512.5</v>
      </c>
      <c r="AI365" s="174">
        <v>24192.774245114379</v>
      </c>
      <c r="AJ365" s="174">
        <v>25</v>
      </c>
      <c r="AK365" s="174">
        <v>737.5</v>
      </c>
      <c r="AL365" s="174">
        <v>587.5</v>
      </c>
      <c r="AM365" s="174">
        <v>1100</v>
      </c>
      <c r="AN365" s="174">
        <v>5</v>
      </c>
      <c r="AP365" s="199">
        <v>37876</v>
      </c>
      <c r="AQ365" s="174">
        <v>-25</v>
      </c>
      <c r="AS365" s="238">
        <v>40449</v>
      </c>
      <c r="AT365" s="116">
        <v>-2175</v>
      </c>
    </row>
    <row r="366" spans="2:46" x14ac:dyDescent="0.25">
      <c r="B366" s="174">
        <v>263</v>
      </c>
      <c r="C366" s="174" t="s">
        <v>155</v>
      </c>
      <c r="D366" s="174" t="s">
        <v>201</v>
      </c>
      <c r="E366" s="174" t="s">
        <v>202</v>
      </c>
      <c r="F366" s="174" t="s">
        <v>32</v>
      </c>
      <c r="G366" s="174">
        <v>1</v>
      </c>
      <c r="H366" s="174">
        <v>3551</v>
      </c>
      <c r="I366" s="174">
        <v>3531.5</v>
      </c>
      <c r="J366" s="199">
        <v>37876.5625</v>
      </c>
      <c r="K366" s="199">
        <v>37879.395833333336</v>
      </c>
      <c r="L366" s="174" t="s">
        <v>203</v>
      </c>
      <c r="M366" s="174" t="s">
        <v>204</v>
      </c>
      <c r="N366" s="174">
        <v>462.5</v>
      </c>
      <c r="O366" s="174">
        <v>12584.346840266953</v>
      </c>
      <c r="P366" s="174">
        <v>25</v>
      </c>
      <c r="Q366" s="174">
        <v>62.5</v>
      </c>
      <c r="R366" s="174">
        <v>1937.5</v>
      </c>
      <c r="S366" s="174">
        <v>1475</v>
      </c>
      <c r="T366" s="174">
        <v>29</v>
      </c>
      <c r="V366" s="174">
        <v>263</v>
      </c>
      <c r="W366" s="174" t="s">
        <v>155</v>
      </c>
      <c r="X366" s="174" t="s">
        <v>201</v>
      </c>
      <c r="Y366" s="174" t="s">
        <v>202</v>
      </c>
      <c r="Z366" s="174" t="s">
        <v>32</v>
      </c>
      <c r="AA366" s="174">
        <v>1</v>
      </c>
      <c r="AB366" s="174">
        <v>6987</v>
      </c>
      <c r="AC366" s="174">
        <v>6995</v>
      </c>
      <c r="AD366" s="199">
        <v>40991.458333333336</v>
      </c>
      <c r="AE366" s="199">
        <v>40991.708333333336</v>
      </c>
      <c r="AF366" s="174" t="s">
        <v>203</v>
      </c>
      <c r="AG366" s="174" t="s">
        <v>208</v>
      </c>
      <c r="AH366" s="174">
        <v>-225</v>
      </c>
      <c r="AI366" s="174">
        <v>23967.774245114379</v>
      </c>
      <c r="AJ366" s="174">
        <v>25</v>
      </c>
      <c r="AK366" s="174">
        <v>275</v>
      </c>
      <c r="AL366" s="174">
        <v>1650</v>
      </c>
      <c r="AM366" s="174">
        <v>1875</v>
      </c>
      <c r="AN366" s="174">
        <v>25</v>
      </c>
      <c r="AP366" s="199">
        <v>37876</v>
      </c>
      <c r="AQ366" s="174">
        <v>462.5</v>
      </c>
      <c r="AS366" s="238">
        <v>40450</v>
      </c>
      <c r="AT366" s="116">
        <v>-1962.5</v>
      </c>
    </row>
    <row r="367" spans="2:46" x14ac:dyDescent="0.25">
      <c r="B367" s="174">
        <v>264</v>
      </c>
      <c r="C367" s="174" t="s">
        <v>155</v>
      </c>
      <c r="D367" s="174" t="s">
        <v>201</v>
      </c>
      <c r="E367" s="174" t="s">
        <v>202</v>
      </c>
      <c r="F367" s="174" t="s">
        <v>31</v>
      </c>
      <c r="G367" s="174">
        <v>1</v>
      </c>
      <c r="H367" s="174">
        <v>3602.5</v>
      </c>
      <c r="I367" s="174">
        <v>3585.5</v>
      </c>
      <c r="J367" s="199">
        <v>37881.395833333336</v>
      </c>
      <c r="K367" s="199">
        <v>37881.520833333336</v>
      </c>
      <c r="L367" s="174" t="s">
        <v>205</v>
      </c>
      <c r="M367" s="174" t="s">
        <v>206</v>
      </c>
      <c r="N367" s="174">
        <v>-450</v>
      </c>
      <c r="O367" s="174">
        <v>12134.346840266953</v>
      </c>
      <c r="P367" s="174">
        <v>25</v>
      </c>
      <c r="Q367" s="174">
        <v>425</v>
      </c>
      <c r="R367" s="174">
        <v>312.5</v>
      </c>
      <c r="S367" s="174">
        <v>762.5</v>
      </c>
      <c r="T367" s="174">
        <v>13</v>
      </c>
      <c r="V367" s="174">
        <v>264</v>
      </c>
      <c r="W367" s="174" t="s">
        <v>155</v>
      </c>
      <c r="X367" s="174" t="s">
        <v>201</v>
      </c>
      <c r="Y367" s="174" t="s">
        <v>202</v>
      </c>
      <c r="Z367" s="174" t="s">
        <v>31</v>
      </c>
      <c r="AA367" s="174">
        <v>1</v>
      </c>
      <c r="AB367" s="174">
        <v>6995</v>
      </c>
      <c r="AC367" s="174">
        <v>6994.5</v>
      </c>
      <c r="AD367" s="199">
        <v>40991.708333333336</v>
      </c>
      <c r="AE367" s="199">
        <v>40994.427083333336</v>
      </c>
      <c r="AF367" s="174" t="s">
        <v>205</v>
      </c>
      <c r="AG367" s="174" t="s">
        <v>207</v>
      </c>
      <c r="AH367" s="174">
        <v>-37.5</v>
      </c>
      <c r="AI367" s="174">
        <v>23930.274245114379</v>
      </c>
      <c r="AJ367" s="174">
        <v>25</v>
      </c>
      <c r="AK367" s="174">
        <v>337.5</v>
      </c>
      <c r="AL367" s="174">
        <v>1112.5</v>
      </c>
      <c r="AM367" s="174">
        <v>1150</v>
      </c>
      <c r="AN367" s="174">
        <v>18</v>
      </c>
      <c r="AP367" s="199">
        <v>37881</v>
      </c>
      <c r="AQ367" s="174">
        <v>-450</v>
      </c>
      <c r="AS367" s="238">
        <v>40451</v>
      </c>
      <c r="AT367" s="116">
        <v>-3937.5</v>
      </c>
    </row>
    <row r="368" spans="2:46" x14ac:dyDescent="0.25">
      <c r="B368" s="174">
        <v>265</v>
      </c>
      <c r="C368" s="174" t="s">
        <v>155</v>
      </c>
      <c r="D368" s="174" t="s">
        <v>201</v>
      </c>
      <c r="E368" s="174" t="s">
        <v>202</v>
      </c>
      <c r="F368" s="174" t="s">
        <v>31</v>
      </c>
      <c r="G368" s="174">
        <v>1</v>
      </c>
      <c r="H368" s="174">
        <v>3587.5</v>
      </c>
      <c r="I368" s="174">
        <v>3571</v>
      </c>
      <c r="J368" s="199">
        <v>37881.645833333336</v>
      </c>
      <c r="K368" s="199">
        <v>37881.708333333336</v>
      </c>
      <c r="L368" s="174" t="s">
        <v>205</v>
      </c>
      <c r="M368" s="174" t="s">
        <v>206</v>
      </c>
      <c r="N368" s="174">
        <v>-437.5</v>
      </c>
      <c r="O368" s="174">
        <v>11696.846840266953</v>
      </c>
      <c r="P368" s="174">
        <v>25</v>
      </c>
      <c r="Q368" s="174">
        <v>412.5</v>
      </c>
      <c r="R368" s="174">
        <v>250</v>
      </c>
      <c r="S368" s="174">
        <v>687.5</v>
      </c>
      <c r="T368" s="174">
        <v>7</v>
      </c>
      <c r="V368" s="174">
        <v>265</v>
      </c>
      <c r="W368" s="174" t="s">
        <v>155</v>
      </c>
      <c r="X368" s="174" t="s">
        <v>201</v>
      </c>
      <c r="Y368" s="174" t="s">
        <v>202</v>
      </c>
      <c r="Z368" s="174" t="s">
        <v>31</v>
      </c>
      <c r="AA368" s="174">
        <v>1</v>
      </c>
      <c r="AB368" s="174">
        <v>7032.5</v>
      </c>
      <c r="AC368" s="174">
        <v>7092</v>
      </c>
      <c r="AD368" s="199">
        <v>40994.5</v>
      </c>
      <c r="AE368" s="199">
        <v>40995.71875</v>
      </c>
      <c r="AF368" s="174" t="s">
        <v>205</v>
      </c>
      <c r="AG368" s="174" t="s">
        <v>207</v>
      </c>
      <c r="AH368" s="174">
        <v>1462.5</v>
      </c>
      <c r="AI368" s="174">
        <v>25392.774245114379</v>
      </c>
      <c r="AJ368" s="174">
        <v>25</v>
      </c>
      <c r="AK368" s="174">
        <v>75</v>
      </c>
      <c r="AL368" s="174">
        <v>3362.5</v>
      </c>
      <c r="AM368" s="174">
        <v>1900</v>
      </c>
      <c r="AN368" s="174">
        <v>66</v>
      </c>
      <c r="AP368" s="199">
        <v>37881</v>
      </c>
      <c r="AQ368" s="174">
        <v>-437.5</v>
      </c>
      <c r="AS368" s="238">
        <v>40452</v>
      </c>
      <c r="AT368" s="116">
        <v>-1550</v>
      </c>
    </row>
    <row r="369" spans="2:46" x14ac:dyDescent="0.25">
      <c r="B369" s="174">
        <v>266</v>
      </c>
      <c r="C369" s="174" t="s">
        <v>155</v>
      </c>
      <c r="D369" s="174" t="s">
        <v>201</v>
      </c>
      <c r="E369" s="174" t="s">
        <v>202</v>
      </c>
      <c r="F369" s="174" t="s">
        <v>31</v>
      </c>
      <c r="G369" s="174">
        <v>1</v>
      </c>
      <c r="H369" s="174">
        <v>3573.5</v>
      </c>
      <c r="I369" s="174">
        <v>3568.5</v>
      </c>
      <c r="J369" s="199">
        <v>37882.40625</v>
      </c>
      <c r="K369" s="199">
        <v>37882.416666666664</v>
      </c>
      <c r="L369" s="174" t="s">
        <v>205</v>
      </c>
      <c r="M369" s="174" t="s">
        <v>207</v>
      </c>
      <c r="N369" s="174">
        <v>-150</v>
      </c>
      <c r="O369" s="174">
        <v>11546.846840266953</v>
      </c>
      <c r="P369" s="174">
        <v>25</v>
      </c>
      <c r="Q369" s="174">
        <v>137.5</v>
      </c>
      <c r="R369" s="174">
        <v>75</v>
      </c>
      <c r="S369" s="174">
        <v>225</v>
      </c>
      <c r="T369" s="174">
        <v>2</v>
      </c>
      <c r="V369" s="174">
        <v>266</v>
      </c>
      <c r="W369" s="174" t="s">
        <v>155</v>
      </c>
      <c r="X369" s="174" t="s">
        <v>201</v>
      </c>
      <c r="Y369" s="174" t="s">
        <v>202</v>
      </c>
      <c r="Z369" s="174" t="s">
        <v>32</v>
      </c>
      <c r="AA369" s="174">
        <v>1</v>
      </c>
      <c r="AB369" s="174">
        <v>7019.5</v>
      </c>
      <c r="AC369" s="174">
        <v>7037</v>
      </c>
      <c r="AD369" s="199">
        <v>40996.708333333336</v>
      </c>
      <c r="AE369" s="199">
        <v>40996.71875</v>
      </c>
      <c r="AF369" s="174" t="s">
        <v>203</v>
      </c>
      <c r="AG369" s="174" t="s">
        <v>204</v>
      </c>
      <c r="AH369" s="174">
        <v>-462.5</v>
      </c>
      <c r="AI369" s="174">
        <v>24930.274245114379</v>
      </c>
      <c r="AJ369" s="174">
        <v>25</v>
      </c>
      <c r="AK369" s="174">
        <v>437.5</v>
      </c>
      <c r="AL369" s="174">
        <v>150</v>
      </c>
      <c r="AM369" s="174">
        <v>612.5</v>
      </c>
      <c r="AN369" s="174">
        <v>2</v>
      </c>
      <c r="AP369" s="199">
        <v>37882</v>
      </c>
      <c r="AQ369" s="174">
        <v>-150</v>
      </c>
      <c r="AS369" s="238">
        <v>40457</v>
      </c>
      <c r="AT369" s="116">
        <v>-1961.5439026076274</v>
      </c>
    </row>
    <row r="370" spans="2:46" x14ac:dyDescent="0.25">
      <c r="B370" s="174">
        <v>267</v>
      </c>
      <c r="C370" s="174" t="s">
        <v>155</v>
      </c>
      <c r="D370" s="174" t="s">
        <v>201</v>
      </c>
      <c r="E370" s="174" t="s">
        <v>202</v>
      </c>
      <c r="F370" s="174" t="s">
        <v>31</v>
      </c>
      <c r="G370" s="174">
        <v>1</v>
      </c>
      <c r="H370" s="174">
        <v>3578</v>
      </c>
      <c r="I370" s="174">
        <v>3575.5</v>
      </c>
      <c r="J370" s="199">
        <v>37882.4375</v>
      </c>
      <c r="K370" s="199">
        <v>37882.59375</v>
      </c>
      <c r="L370" s="174" t="s">
        <v>205</v>
      </c>
      <c r="M370" s="174" t="s">
        <v>207</v>
      </c>
      <c r="N370" s="174">
        <v>-87.5</v>
      </c>
      <c r="O370" s="174">
        <v>11459.346840266953</v>
      </c>
      <c r="P370" s="174">
        <v>25</v>
      </c>
      <c r="Q370" s="174">
        <v>125</v>
      </c>
      <c r="R370" s="174">
        <v>562.5</v>
      </c>
      <c r="S370" s="174">
        <v>650</v>
      </c>
      <c r="T370" s="174">
        <v>16</v>
      </c>
      <c r="V370" s="174">
        <v>267</v>
      </c>
      <c r="W370" s="174" t="s">
        <v>155</v>
      </c>
      <c r="X370" s="174" t="s">
        <v>201</v>
      </c>
      <c r="Y370" s="174" t="s">
        <v>202</v>
      </c>
      <c r="Z370" s="174" t="s">
        <v>32</v>
      </c>
      <c r="AA370" s="174">
        <v>1</v>
      </c>
      <c r="AB370" s="174">
        <v>7022</v>
      </c>
      <c r="AC370" s="174">
        <v>6956</v>
      </c>
      <c r="AD370" s="199">
        <v>40996.739583333336</v>
      </c>
      <c r="AE370" s="199">
        <v>40998.5</v>
      </c>
      <c r="AF370" s="174" t="s">
        <v>203</v>
      </c>
      <c r="AG370" s="174" t="s">
        <v>204</v>
      </c>
      <c r="AH370" s="174">
        <v>1625</v>
      </c>
      <c r="AI370" s="174">
        <v>26555.274245114379</v>
      </c>
      <c r="AJ370" s="174">
        <v>25</v>
      </c>
      <c r="AK370" s="174">
        <v>0</v>
      </c>
      <c r="AL370" s="174">
        <v>4187.5</v>
      </c>
      <c r="AM370" s="174">
        <v>2562.5</v>
      </c>
      <c r="AN370" s="174">
        <v>66</v>
      </c>
      <c r="AP370" s="199">
        <v>37882</v>
      </c>
      <c r="AQ370" s="174">
        <v>-87.5</v>
      </c>
      <c r="AS370" s="238">
        <v>40458</v>
      </c>
      <c r="AT370" s="116">
        <v>-850</v>
      </c>
    </row>
    <row r="371" spans="2:46" x14ac:dyDescent="0.25">
      <c r="B371" s="174">
        <v>268</v>
      </c>
      <c r="C371" s="174" t="s">
        <v>155</v>
      </c>
      <c r="D371" s="174" t="s">
        <v>201</v>
      </c>
      <c r="E371" s="174" t="s">
        <v>202</v>
      </c>
      <c r="F371" s="174" t="s">
        <v>31</v>
      </c>
      <c r="G371" s="174">
        <v>1</v>
      </c>
      <c r="H371" s="174">
        <v>3588</v>
      </c>
      <c r="I371" s="174">
        <v>3598.5</v>
      </c>
      <c r="J371" s="199">
        <v>37882.625</v>
      </c>
      <c r="K371" s="199">
        <v>37883.53125</v>
      </c>
      <c r="L371" s="174" t="s">
        <v>205</v>
      </c>
      <c r="M371" s="174" t="s">
        <v>207</v>
      </c>
      <c r="N371" s="174">
        <v>237.5</v>
      </c>
      <c r="O371" s="174">
        <v>11696.846840266953</v>
      </c>
      <c r="P371" s="174">
        <v>25</v>
      </c>
      <c r="Q371" s="174">
        <v>287.5</v>
      </c>
      <c r="R371" s="174">
        <v>1100</v>
      </c>
      <c r="S371" s="174">
        <v>862.5</v>
      </c>
      <c r="T371" s="174">
        <v>36</v>
      </c>
      <c r="V371" s="174">
        <v>268</v>
      </c>
      <c r="W371" s="174" t="s">
        <v>155</v>
      </c>
      <c r="X371" s="174" t="s">
        <v>201</v>
      </c>
      <c r="Y371" s="174" t="s">
        <v>202</v>
      </c>
      <c r="Z371" s="174" t="s">
        <v>31</v>
      </c>
      <c r="AA371" s="174">
        <v>1</v>
      </c>
      <c r="AB371" s="174">
        <v>7071</v>
      </c>
      <c r="AC371" s="174">
        <v>7037.5</v>
      </c>
      <c r="AD371" s="199">
        <v>41002.53125</v>
      </c>
      <c r="AE371" s="199">
        <v>41002.583333333336</v>
      </c>
      <c r="AF371" s="174" t="s">
        <v>205</v>
      </c>
      <c r="AG371" s="174" t="s">
        <v>206</v>
      </c>
      <c r="AH371" s="174">
        <v>-862.5</v>
      </c>
      <c r="AI371" s="174">
        <v>25692.774245114379</v>
      </c>
      <c r="AJ371" s="174">
        <v>25</v>
      </c>
      <c r="AK371" s="174">
        <v>837.5</v>
      </c>
      <c r="AL371" s="174">
        <v>0</v>
      </c>
      <c r="AM371" s="174">
        <v>0</v>
      </c>
      <c r="AN371" s="174">
        <v>6</v>
      </c>
      <c r="AP371" s="199">
        <v>37882</v>
      </c>
      <c r="AQ371" s="174">
        <v>237.5</v>
      </c>
      <c r="AS371" s="238">
        <v>40459</v>
      </c>
      <c r="AT371" s="116">
        <v>-1837.5</v>
      </c>
    </row>
    <row r="372" spans="2:46" x14ac:dyDescent="0.25">
      <c r="B372" s="174">
        <v>269</v>
      </c>
      <c r="C372" s="174" t="s">
        <v>155</v>
      </c>
      <c r="D372" s="174" t="s">
        <v>201</v>
      </c>
      <c r="E372" s="174" t="s">
        <v>202</v>
      </c>
      <c r="F372" s="174" t="s">
        <v>31</v>
      </c>
      <c r="G372" s="174">
        <v>1</v>
      </c>
      <c r="H372" s="174">
        <v>3631</v>
      </c>
      <c r="I372" s="174">
        <v>3613.5</v>
      </c>
      <c r="J372" s="199">
        <v>37883.572916666664</v>
      </c>
      <c r="K372" s="199">
        <v>37883.666666666664</v>
      </c>
      <c r="L372" s="174" t="s">
        <v>205</v>
      </c>
      <c r="M372" s="174" t="s">
        <v>206</v>
      </c>
      <c r="N372" s="174">
        <v>-462.5</v>
      </c>
      <c r="O372" s="174">
        <v>11234.346840266953</v>
      </c>
      <c r="P372" s="174">
        <v>25</v>
      </c>
      <c r="Q372" s="174">
        <v>437.5</v>
      </c>
      <c r="R372" s="174">
        <v>300</v>
      </c>
      <c r="S372" s="174">
        <v>762.5</v>
      </c>
      <c r="T372" s="174">
        <v>10</v>
      </c>
      <c r="V372" s="174">
        <v>269</v>
      </c>
      <c r="W372" s="174" t="s">
        <v>155</v>
      </c>
      <c r="X372" s="174" t="s">
        <v>201</v>
      </c>
      <c r="Y372" s="174" t="s">
        <v>202</v>
      </c>
      <c r="Z372" s="174" t="s">
        <v>31</v>
      </c>
      <c r="AA372" s="174">
        <v>1</v>
      </c>
      <c r="AB372" s="174">
        <v>7063</v>
      </c>
      <c r="AC372" s="174">
        <v>7030</v>
      </c>
      <c r="AD372" s="199">
        <v>41002.645833333336</v>
      </c>
      <c r="AE372" s="199">
        <v>41002.6875</v>
      </c>
      <c r="AF372" s="174" t="s">
        <v>205</v>
      </c>
      <c r="AG372" s="174" t="s">
        <v>206</v>
      </c>
      <c r="AH372" s="174">
        <v>-850</v>
      </c>
      <c r="AI372" s="174">
        <v>24842.774245114379</v>
      </c>
      <c r="AJ372" s="174">
        <v>25</v>
      </c>
      <c r="AK372" s="174">
        <v>825</v>
      </c>
      <c r="AL372" s="174">
        <v>175</v>
      </c>
      <c r="AM372" s="174">
        <v>1025</v>
      </c>
      <c r="AN372" s="174">
        <v>5</v>
      </c>
      <c r="AP372" s="199">
        <v>37883</v>
      </c>
      <c r="AQ372" s="174">
        <v>-462.5</v>
      </c>
      <c r="AS372" s="238">
        <v>40463</v>
      </c>
      <c r="AT372" s="116">
        <v>2862.5</v>
      </c>
    </row>
    <row r="373" spans="2:46" x14ac:dyDescent="0.25">
      <c r="B373" s="174">
        <v>270</v>
      </c>
      <c r="C373" s="174" t="s">
        <v>155</v>
      </c>
      <c r="D373" s="174" t="s">
        <v>201</v>
      </c>
      <c r="E373" s="174" t="s">
        <v>202</v>
      </c>
      <c r="F373" s="174" t="s">
        <v>32</v>
      </c>
      <c r="G373" s="174">
        <v>1</v>
      </c>
      <c r="H373" s="174">
        <v>3536</v>
      </c>
      <c r="I373" s="174">
        <v>3465</v>
      </c>
      <c r="J373" s="199">
        <v>37886.395833333336</v>
      </c>
      <c r="K373" s="199">
        <v>37888.510416666664</v>
      </c>
      <c r="L373" s="174" t="s">
        <v>203</v>
      </c>
      <c r="M373" s="174" t="s">
        <v>204</v>
      </c>
      <c r="N373" s="174">
        <v>1750</v>
      </c>
      <c r="O373" s="174">
        <v>12984.346840266953</v>
      </c>
      <c r="P373" s="174">
        <v>25</v>
      </c>
      <c r="Q373" s="174">
        <v>250</v>
      </c>
      <c r="R373" s="174">
        <v>3050</v>
      </c>
      <c r="S373" s="174">
        <v>1300</v>
      </c>
      <c r="T373" s="174">
        <v>100</v>
      </c>
      <c r="V373" s="174">
        <v>270</v>
      </c>
      <c r="W373" s="174" t="s">
        <v>155</v>
      </c>
      <c r="X373" s="174" t="s">
        <v>201</v>
      </c>
      <c r="Y373" s="174" t="s">
        <v>202</v>
      </c>
      <c r="Z373" s="174" t="s">
        <v>32</v>
      </c>
      <c r="AA373" s="174">
        <v>1</v>
      </c>
      <c r="AB373" s="174">
        <v>6998</v>
      </c>
      <c r="AC373" s="174">
        <v>6708.5</v>
      </c>
      <c r="AD373" s="199">
        <v>41002.739583333336</v>
      </c>
      <c r="AE373" s="199">
        <v>41010.552083333336</v>
      </c>
      <c r="AF373" s="174" t="s">
        <v>203</v>
      </c>
      <c r="AG373" s="174" t="s">
        <v>204</v>
      </c>
      <c r="AH373" s="174">
        <v>7212.5</v>
      </c>
      <c r="AI373" s="174">
        <v>32055.274245114379</v>
      </c>
      <c r="AJ373" s="174">
        <v>25</v>
      </c>
      <c r="AK373" s="174">
        <v>25</v>
      </c>
      <c r="AL373" s="174">
        <v>10412.5</v>
      </c>
      <c r="AM373" s="174">
        <v>3200</v>
      </c>
      <c r="AN373" s="174">
        <v>159</v>
      </c>
      <c r="AP373" s="199">
        <v>37886</v>
      </c>
      <c r="AQ373" s="174">
        <v>1750</v>
      </c>
      <c r="AS373" s="238">
        <v>40484</v>
      </c>
      <c r="AT373" s="116">
        <v>-100</v>
      </c>
    </row>
    <row r="374" spans="2:46" x14ac:dyDescent="0.25">
      <c r="B374" s="174">
        <v>271</v>
      </c>
      <c r="C374" s="174" t="s">
        <v>155</v>
      </c>
      <c r="D374" s="174" t="s">
        <v>201</v>
      </c>
      <c r="E374" s="174" t="s">
        <v>202</v>
      </c>
      <c r="F374" s="174" t="s">
        <v>31</v>
      </c>
      <c r="G374" s="174">
        <v>1</v>
      </c>
      <c r="H374" s="174">
        <v>3419</v>
      </c>
      <c r="I374" s="174">
        <v>3402.5</v>
      </c>
      <c r="J374" s="199">
        <v>37900.78125</v>
      </c>
      <c r="K374" s="199">
        <v>37901.395833333336</v>
      </c>
      <c r="L374" s="174" t="s">
        <v>205</v>
      </c>
      <c r="M374" s="174" t="s">
        <v>207</v>
      </c>
      <c r="N374" s="174">
        <v>-437.5</v>
      </c>
      <c r="O374" s="174">
        <v>12546.846840266953</v>
      </c>
      <c r="P374" s="174">
        <v>25</v>
      </c>
      <c r="Q374" s="174">
        <v>462.5</v>
      </c>
      <c r="R374" s="174">
        <v>250</v>
      </c>
      <c r="S374" s="174">
        <v>687.5</v>
      </c>
      <c r="T374" s="174">
        <v>8</v>
      </c>
      <c r="V374" s="174">
        <v>271</v>
      </c>
      <c r="W374" s="174" t="s">
        <v>155</v>
      </c>
      <c r="X374" s="174" t="s">
        <v>201</v>
      </c>
      <c r="Y374" s="174" t="s">
        <v>202</v>
      </c>
      <c r="Z374" s="174" t="s">
        <v>32</v>
      </c>
      <c r="AA374" s="174">
        <v>1</v>
      </c>
      <c r="AB374" s="174">
        <v>6706.5</v>
      </c>
      <c r="AC374" s="174">
        <v>6756</v>
      </c>
      <c r="AD374" s="199">
        <v>41018.572916666664</v>
      </c>
      <c r="AE374" s="199">
        <v>41018.697916666664</v>
      </c>
      <c r="AF374" s="174" t="s">
        <v>203</v>
      </c>
      <c r="AG374" s="174" t="s">
        <v>206</v>
      </c>
      <c r="AH374" s="174">
        <v>-1262.5</v>
      </c>
      <c r="AI374" s="174">
        <v>30792.774245114379</v>
      </c>
      <c r="AJ374" s="174">
        <v>25</v>
      </c>
      <c r="AK374" s="174">
        <v>1237.5</v>
      </c>
      <c r="AL374" s="174">
        <v>937.5</v>
      </c>
      <c r="AM374" s="174">
        <v>2200</v>
      </c>
      <c r="AN374" s="174">
        <v>13</v>
      </c>
      <c r="AP374" s="199">
        <v>37900</v>
      </c>
      <c r="AQ374" s="174">
        <v>-437.5</v>
      </c>
      <c r="AS374" s="238">
        <v>40493</v>
      </c>
      <c r="AT374" s="116">
        <v>-87.5</v>
      </c>
    </row>
    <row r="375" spans="2:46" x14ac:dyDescent="0.25">
      <c r="B375" s="174">
        <v>272</v>
      </c>
      <c r="C375" s="174" t="s">
        <v>155</v>
      </c>
      <c r="D375" s="174" t="s">
        <v>201</v>
      </c>
      <c r="E375" s="174" t="s">
        <v>202</v>
      </c>
      <c r="F375" s="174" t="s">
        <v>32</v>
      </c>
      <c r="G375" s="174">
        <v>1</v>
      </c>
      <c r="H375" s="174">
        <v>3391.5</v>
      </c>
      <c r="I375" s="174">
        <v>3382.5</v>
      </c>
      <c r="J375" s="199">
        <v>37901.40625</v>
      </c>
      <c r="K375" s="199">
        <v>37901.739583333336</v>
      </c>
      <c r="L375" s="174" t="s">
        <v>203</v>
      </c>
      <c r="M375" s="174" t="s">
        <v>204</v>
      </c>
      <c r="N375" s="174">
        <v>200</v>
      </c>
      <c r="O375" s="174">
        <v>12746.846840266953</v>
      </c>
      <c r="P375" s="174">
        <v>25</v>
      </c>
      <c r="Q375" s="174">
        <v>112.5</v>
      </c>
      <c r="R375" s="174">
        <v>1125</v>
      </c>
      <c r="S375" s="174">
        <v>925</v>
      </c>
      <c r="T375" s="174">
        <v>33</v>
      </c>
      <c r="V375" s="174">
        <v>272</v>
      </c>
      <c r="W375" s="174" t="s">
        <v>155</v>
      </c>
      <c r="X375" s="174" t="s">
        <v>201</v>
      </c>
      <c r="Y375" s="174" t="s">
        <v>202</v>
      </c>
      <c r="Z375" s="174" t="s">
        <v>32</v>
      </c>
      <c r="AA375" s="174">
        <v>1</v>
      </c>
      <c r="AB375" s="174">
        <v>6704.5</v>
      </c>
      <c r="AC375" s="174">
        <v>6743.5</v>
      </c>
      <c r="AD375" s="199">
        <v>41018.729166666664</v>
      </c>
      <c r="AE375" s="199">
        <v>41019.520833333336</v>
      </c>
      <c r="AF375" s="174" t="s">
        <v>203</v>
      </c>
      <c r="AG375" s="174" t="s">
        <v>204</v>
      </c>
      <c r="AH375" s="174">
        <v>-1000</v>
      </c>
      <c r="AI375" s="174">
        <v>29792.774245114379</v>
      </c>
      <c r="AJ375" s="174">
        <v>25</v>
      </c>
      <c r="AK375" s="174">
        <v>1125</v>
      </c>
      <c r="AL375" s="174">
        <v>1287.5</v>
      </c>
      <c r="AM375" s="174">
        <v>2287.5</v>
      </c>
      <c r="AN375" s="174">
        <v>25</v>
      </c>
      <c r="AP375" s="199">
        <v>37901</v>
      </c>
      <c r="AQ375" s="174">
        <v>200</v>
      </c>
      <c r="AS375" s="238">
        <v>40494</v>
      </c>
      <c r="AT375" s="116">
        <v>-1700</v>
      </c>
    </row>
    <row r="376" spans="2:46" x14ac:dyDescent="0.25">
      <c r="B376" s="174">
        <v>273</v>
      </c>
      <c r="C376" s="174" t="s">
        <v>155</v>
      </c>
      <c r="D376" s="174" t="s">
        <v>201</v>
      </c>
      <c r="E376" s="174" t="s">
        <v>202</v>
      </c>
      <c r="F376" s="174" t="s">
        <v>31</v>
      </c>
      <c r="G376" s="174">
        <v>1</v>
      </c>
      <c r="H376" s="174">
        <v>3404.5</v>
      </c>
      <c r="I376" s="174">
        <v>3397</v>
      </c>
      <c r="J376" s="199">
        <v>37902.447916666664</v>
      </c>
      <c r="K376" s="199">
        <v>37902.71875</v>
      </c>
      <c r="L376" s="174" t="s">
        <v>205</v>
      </c>
      <c r="M376" s="174" t="s">
        <v>208</v>
      </c>
      <c r="N376" s="174">
        <v>-212.5</v>
      </c>
      <c r="O376" s="174">
        <v>12534.346840266953</v>
      </c>
      <c r="P376" s="174">
        <v>25</v>
      </c>
      <c r="Q376" s="174">
        <v>237.5</v>
      </c>
      <c r="R376" s="174">
        <v>1025</v>
      </c>
      <c r="S376" s="174">
        <v>1237.5</v>
      </c>
      <c r="T376" s="174">
        <v>27</v>
      </c>
      <c r="V376" s="174">
        <v>273</v>
      </c>
      <c r="W376" s="174" t="s">
        <v>155</v>
      </c>
      <c r="X376" s="174" t="s">
        <v>201</v>
      </c>
      <c r="Y376" s="174" t="s">
        <v>202</v>
      </c>
      <c r="Z376" s="174" t="s">
        <v>31</v>
      </c>
      <c r="AA376" s="174">
        <v>1</v>
      </c>
      <c r="AB376" s="174">
        <v>6729</v>
      </c>
      <c r="AC376" s="174">
        <v>6722</v>
      </c>
      <c r="AD376" s="199">
        <v>41025.40625</v>
      </c>
      <c r="AE376" s="199">
        <v>41025.4375</v>
      </c>
      <c r="AF376" s="174" t="s">
        <v>205</v>
      </c>
      <c r="AG376" s="174" t="s">
        <v>207</v>
      </c>
      <c r="AH376" s="174">
        <v>-200</v>
      </c>
      <c r="AI376" s="174">
        <v>29592.774245114379</v>
      </c>
      <c r="AJ376" s="174">
        <v>25</v>
      </c>
      <c r="AK376" s="174">
        <v>275</v>
      </c>
      <c r="AL376" s="174">
        <v>325</v>
      </c>
      <c r="AM376" s="174">
        <v>525</v>
      </c>
      <c r="AN376" s="174">
        <v>4</v>
      </c>
      <c r="AP376" s="199">
        <v>37902</v>
      </c>
      <c r="AQ376" s="174">
        <v>-212.5</v>
      </c>
      <c r="AS376" s="238">
        <v>40497</v>
      </c>
      <c r="AT376" s="116">
        <v>650</v>
      </c>
    </row>
    <row r="377" spans="2:46" x14ac:dyDescent="0.25">
      <c r="B377" s="174">
        <v>274</v>
      </c>
      <c r="C377" s="174" t="s">
        <v>155</v>
      </c>
      <c r="D377" s="174" t="s">
        <v>201</v>
      </c>
      <c r="E377" s="174" t="s">
        <v>202</v>
      </c>
      <c r="F377" s="174" t="s">
        <v>32</v>
      </c>
      <c r="G377" s="174">
        <v>1</v>
      </c>
      <c r="H377" s="174">
        <v>3397</v>
      </c>
      <c r="I377" s="174">
        <v>3402.5</v>
      </c>
      <c r="J377" s="199">
        <v>37902.71875</v>
      </c>
      <c r="K377" s="199">
        <v>37902.729166666664</v>
      </c>
      <c r="L377" s="174" t="s">
        <v>203</v>
      </c>
      <c r="M377" s="174" t="s">
        <v>204</v>
      </c>
      <c r="N377" s="174">
        <v>-162.5</v>
      </c>
      <c r="O377" s="174">
        <v>12371.846840266953</v>
      </c>
      <c r="P377" s="174">
        <v>25</v>
      </c>
      <c r="Q377" s="174">
        <v>212.5</v>
      </c>
      <c r="R377" s="174">
        <v>125</v>
      </c>
      <c r="S377" s="174">
        <v>287.5</v>
      </c>
      <c r="T377" s="174">
        <v>2</v>
      </c>
      <c r="V377" s="174">
        <v>274</v>
      </c>
      <c r="W377" s="174" t="s">
        <v>155</v>
      </c>
      <c r="X377" s="174" t="s">
        <v>201</v>
      </c>
      <c r="Y377" s="174" t="s">
        <v>202</v>
      </c>
      <c r="Z377" s="174" t="s">
        <v>32</v>
      </c>
      <c r="AA377" s="174">
        <v>1</v>
      </c>
      <c r="AB377" s="174">
        <v>6669</v>
      </c>
      <c r="AC377" s="174">
        <v>6678</v>
      </c>
      <c r="AD377" s="199">
        <v>41025.53125</v>
      </c>
      <c r="AE377" s="199">
        <v>41025.541666666664</v>
      </c>
      <c r="AF377" s="174" t="s">
        <v>203</v>
      </c>
      <c r="AG377" s="174" t="s">
        <v>204</v>
      </c>
      <c r="AH377" s="174">
        <v>-250</v>
      </c>
      <c r="AI377" s="174">
        <v>29342.774245114379</v>
      </c>
      <c r="AJ377" s="174">
        <v>25</v>
      </c>
      <c r="AK377" s="174">
        <v>250</v>
      </c>
      <c r="AL377" s="174">
        <v>262.5</v>
      </c>
      <c r="AM377" s="174">
        <v>512.5</v>
      </c>
      <c r="AN377" s="174">
        <v>2</v>
      </c>
      <c r="AP377" s="199">
        <v>37902</v>
      </c>
      <c r="AQ377" s="174">
        <v>-162.5</v>
      </c>
      <c r="AS377" s="238">
        <v>40498</v>
      </c>
      <c r="AT377" s="116">
        <v>-387.5</v>
      </c>
    </row>
    <row r="378" spans="2:46" x14ac:dyDescent="0.25">
      <c r="B378" s="174">
        <v>275</v>
      </c>
      <c r="C378" s="174" t="s">
        <v>155</v>
      </c>
      <c r="D378" s="174" t="s">
        <v>201</v>
      </c>
      <c r="E378" s="174" t="s">
        <v>202</v>
      </c>
      <c r="F378" s="174" t="s">
        <v>31</v>
      </c>
      <c r="G378" s="174">
        <v>1</v>
      </c>
      <c r="H378" s="174">
        <v>3428.5</v>
      </c>
      <c r="I378" s="174">
        <v>3407.5</v>
      </c>
      <c r="J378" s="199">
        <v>37903.395833333336</v>
      </c>
      <c r="K378" s="199">
        <v>37903.416666666664</v>
      </c>
      <c r="L378" s="174" t="s">
        <v>205</v>
      </c>
      <c r="M378" s="174" t="s">
        <v>206</v>
      </c>
      <c r="N378" s="174">
        <v>-550</v>
      </c>
      <c r="O378" s="174">
        <v>11821.846840266953</v>
      </c>
      <c r="P378" s="174">
        <v>25</v>
      </c>
      <c r="Q378" s="174">
        <v>525</v>
      </c>
      <c r="R378" s="174">
        <v>137.5</v>
      </c>
      <c r="S378" s="174">
        <v>687.5</v>
      </c>
      <c r="T378" s="174">
        <v>3</v>
      </c>
      <c r="V378" s="174">
        <v>275</v>
      </c>
      <c r="W378" s="174" t="s">
        <v>155</v>
      </c>
      <c r="X378" s="174" t="s">
        <v>201</v>
      </c>
      <c r="Y378" s="174" t="s">
        <v>202</v>
      </c>
      <c r="Z378" s="174" t="s">
        <v>32</v>
      </c>
      <c r="AA378" s="174">
        <v>1</v>
      </c>
      <c r="AB378" s="174">
        <v>6664.5</v>
      </c>
      <c r="AC378" s="174">
        <v>6690</v>
      </c>
      <c r="AD378" s="199">
        <v>41025.625</v>
      </c>
      <c r="AE378" s="199">
        <v>41025.666666666664</v>
      </c>
      <c r="AF378" s="174" t="s">
        <v>203</v>
      </c>
      <c r="AG378" s="174" t="s">
        <v>204</v>
      </c>
      <c r="AH378" s="174">
        <v>-662.5</v>
      </c>
      <c r="AI378" s="174">
        <v>28680.274245114379</v>
      </c>
      <c r="AJ378" s="174">
        <v>25</v>
      </c>
      <c r="AK378" s="174">
        <v>812.5</v>
      </c>
      <c r="AL378" s="174">
        <v>437.5</v>
      </c>
      <c r="AM378" s="174">
        <v>1100</v>
      </c>
      <c r="AN378" s="174">
        <v>5</v>
      </c>
      <c r="AP378" s="199">
        <v>37903</v>
      </c>
      <c r="AQ378" s="174">
        <v>-550</v>
      </c>
      <c r="AS378" s="238">
        <v>40499</v>
      </c>
      <c r="AT378" s="116">
        <v>-562.5</v>
      </c>
    </row>
    <row r="379" spans="2:46" x14ac:dyDescent="0.25">
      <c r="B379" s="174">
        <v>276</v>
      </c>
      <c r="C379" s="174" t="s">
        <v>155</v>
      </c>
      <c r="D379" s="174" t="s">
        <v>201</v>
      </c>
      <c r="E379" s="174" t="s">
        <v>202</v>
      </c>
      <c r="F379" s="174" t="s">
        <v>31</v>
      </c>
      <c r="G379" s="174">
        <v>1</v>
      </c>
      <c r="H379" s="174">
        <v>3424</v>
      </c>
      <c r="I379" s="174">
        <v>3473</v>
      </c>
      <c r="J379" s="199">
        <v>37903.447916666664</v>
      </c>
      <c r="K379" s="199">
        <v>37904.65625</v>
      </c>
      <c r="L379" s="174" t="s">
        <v>205</v>
      </c>
      <c r="M379" s="174" t="s">
        <v>207</v>
      </c>
      <c r="N379" s="174">
        <v>1200</v>
      </c>
      <c r="O379" s="174">
        <v>13021.846840266953</v>
      </c>
      <c r="P379" s="174">
        <v>25</v>
      </c>
      <c r="Q379" s="174">
        <v>125</v>
      </c>
      <c r="R379" s="174">
        <v>2562.5</v>
      </c>
      <c r="S379" s="174">
        <v>1362.5</v>
      </c>
      <c r="T379" s="174">
        <v>65</v>
      </c>
      <c r="V379" s="174">
        <v>276</v>
      </c>
      <c r="W379" s="174" t="s">
        <v>155</v>
      </c>
      <c r="X379" s="174" t="s">
        <v>201</v>
      </c>
      <c r="Y379" s="174" t="s">
        <v>202</v>
      </c>
      <c r="Z379" s="174" t="s">
        <v>31</v>
      </c>
      <c r="AA379" s="174">
        <v>1</v>
      </c>
      <c r="AB379" s="174">
        <v>6743.5</v>
      </c>
      <c r="AC379" s="174">
        <v>6705.5</v>
      </c>
      <c r="AD379" s="199">
        <v>41025.6875</v>
      </c>
      <c r="AE379" s="199">
        <v>41026.385416666664</v>
      </c>
      <c r="AF379" s="174" t="s">
        <v>205</v>
      </c>
      <c r="AG379" s="174" t="s">
        <v>206</v>
      </c>
      <c r="AH379" s="174">
        <v>-975</v>
      </c>
      <c r="AI379" s="174">
        <v>27705.274245114379</v>
      </c>
      <c r="AJ379" s="174">
        <v>25</v>
      </c>
      <c r="AK379" s="174">
        <v>950</v>
      </c>
      <c r="AL379" s="174">
        <v>637.5</v>
      </c>
      <c r="AM379" s="174">
        <v>1612.5</v>
      </c>
      <c r="AN379" s="174">
        <v>16</v>
      </c>
      <c r="AP379" s="199">
        <v>37903</v>
      </c>
      <c r="AQ379" s="174">
        <v>1200</v>
      </c>
      <c r="AS379" s="238">
        <v>40500</v>
      </c>
      <c r="AT379" s="116">
        <v>1650</v>
      </c>
    </row>
    <row r="380" spans="2:46" x14ac:dyDescent="0.25">
      <c r="B380" s="174">
        <v>277</v>
      </c>
      <c r="C380" s="174" t="s">
        <v>155</v>
      </c>
      <c r="D380" s="174" t="s">
        <v>201</v>
      </c>
      <c r="E380" s="174" t="s">
        <v>202</v>
      </c>
      <c r="F380" s="174" t="s">
        <v>32</v>
      </c>
      <c r="G380" s="174">
        <v>1</v>
      </c>
      <c r="H380" s="174">
        <v>3467</v>
      </c>
      <c r="I380" s="174">
        <v>3489.5</v>
      </c>
      <c r="J380" s="199">
        <v>37917.614583333336</v>
      </c>
      <c r="K380" s="199">
        <v>37917.666666666664</v>
      </c>
      <c r="L380" s="174" t="s">
        <v>203</v>
      </c>
      <c r="M380" s="174" t="s">
        <v>206</v>
      </c>
      <c r="N380" s="174">
        <v>-587.5</v>
      </c>
      <c r="O380" s="174">
        <v>12434.346840266953</v>
      </c>
      <c r="P380" s="174">
        <v>25</v>
      </c>
      <c r="Q380" s="174">
        <v>562.5</v>
      </c>
      <c r="R380" s="174">
        <v>100</v>
      </c>
      <c r="S380" s="174">
        <v>687.5</v>
      </c>
      <c r="T380" s="174">
        <v>6</v>
      </c>
      <c r="V380" s="174">
        <v>277</v>
      </c>
      <c r="W380" s="174" t="s">
        <v>155</v>
      </c>
      <c r="X380" s="174" t="s">
        <v>201</v>
      </c>
      <c r="Y380" s="174" t="s">
        <v>202</v>
      </c>
      <c r="Z380" s="174" t="s">
        <v>32</v>
      </c>
      <c r="AA380" s="174">
        <v>1</v>
      </c>
      <c r="AB380" s="174">
        <v>6679</v>
      </c>
      <c r="AC380" s="174">
        <v>6704.5</v>
      </c>
      <c r="AD380" s="199">
        <v>41026.395833333336</v>
      </c>
      <c r="AE380" s="199">
        <v>41026.416666666664</v>
      </c>
      <c r="AF380" s="174" t="s">
        <v>203</v>
      </c>
      <c r="AG380" s="174" t="s">
        <v>204</v>
      </c>
      <c r="AH380" s="174">
        <v>-662.5</v>
      </c>
      <c r="AI380" s="174">
        <v>27042.774245114379</v>
      </c>
      <c r="AJ380" s="174">
        <v>25</v>
      </c>
      <c r="AK380" s="174">
        <v>962.5</v>
      </c>
      <c r="AL380" s="174">
        <v>325</v>
      </c>
      <c r="AM380" s="174">
        <v>987.5</v>
      </c>
      <c r="AN380" s="174">
        <v>3</v>
      </c>
      <c r="AP380" s="199">
        <v>37917</v>
      </c>
      <c r="AQ380" s="174">
        <v>-587.5</v>
      </c>
      <c r="AS380" s="238">
        <v>40505</v>
      </c>
      <c r="AT380" s="116">
        <v>-262.5</v>
      </c>
    </row>
    <row r="381" spans="2:46" x14ac:dyDescent="0.25">
      <c r="B381" s="174">
        <v>278</v>
      </c>
      <c r="C381" s="174" t="s">
        <v>155</v>
      </c>
      <c r="D381" s="174" t="s">
        <v>201</v>
      </c>
      <c r="E381" s="174" t="s">
        <v>202</v>
      </c>
      <c r="F381" s="174" t="s">
        <v>32</v>
      </c>
      <c r="G381" s="174">
        <v>1</v>
      </c>
      <c r="H381" s="174">
        <v>3475.5</v>
      </c>
      <c r="I381" s="174">
        <v>3499.5</v>
      </c>
      <c r="J381" s="199">
        <v>37917.729166666664</v>
      </c>
      <c r="K381" s="199">
        <v>37917.802083333336</v>
      </c>
      <c r="L381" s="174" t="s">
        <v>203</v>
      </c>
      <c r="M381" s="174" t="s">
        <v>206</v>
      </c>
      <c r="N381" s="174">
        <v>-625</v>
      </c>
      <c r="O381" s="174">
        <v>11809.346840266953</v>
      </c>
      <c r="P381" s="174">
        <v>25</v>
      </c>
      <c r="Q381" s="174">
        <v>600</v>
      </c>
      <c r="R381" s="174">
        <v>200</v>
      </c>
      <c r="S381" s="174">
        <v>825</v>
      </c>
      <c r="T381" s="174">
        <v>8</v>
      </c>
      <c r="V381" s="174">
        <v>278</v>
      </c>
      <c r="W381" s="174" t="s">
        <v>155</v>
      </c>
      <c r="X381" s="174" t="s">
        <v>201</v>
      </c>
      <c r="Y381" s="174" t="s">
        <v>202</v>
      </c>
      <c r="Z381" s="174" t="s">
        <v>31</v>
      </c>
      <c r="AA381" s="174">
        <v>1</v>
      </c>
      <c r="AB381" s="174">
        <v>6740</v>
      </c>
      <c r="AC381" s="174">
        <v>6780</v>
      </c>
      <c r="AD381" s="199">
        <v>41026.447916666664</v>
      </c>
      <c r="AE381" s="199">
        <v>41029.604166666664</v>
      </c>
      <c r="AF381" s="174" t="s">
        <v>205</v>
      </c>
      <c r="AG381" s="174" t="s">
        <v>207</v>
      </c>
      <c r="AH381" s="174">
        <v>975</v>
      </c>
      <c r="AI381" s="174">
        <v>28017.774245114379</v>
      </c>
      <c r="AJ381" s="174">
        <v>25</v>
      </c>
      <c r="AK381" s="174">
        <v>375</v>
      </c>
      <c r="AL381" s="174">
        <v>2850</v>
      </c>
      <c r="AM381" s="174">
        <v>1875</v>
      </c>
      <c r="AN381" s="174">
        <v>60</v>
      </c>
      <c r="AP381" s="199">
        <v>37917</v>
      </c>
      <c r="AQ381" s="174">
        <v>-625</v>
      </c>
      <c r="AS381" s="238">
        <v>40506</v>
      </c>
      <c r="AT381" s="116">
        <v>1675</v>
      </c>
    </row>
    <row r="382" spans="2:46" x14ac:dyDescent="0.25">
      <c r="B382" s="174">
        <v>279</v>
      </c>
      <c r="C382" s="174" t="s">
        <v>155</v>
      </c>
      <c r="D382" s="174" t="s">
        <v>201</v>
      </c>
      <c r="E382" s="174" t="s">
        <v>202</v>
      </c>
      <c r="F382" s="174" t="s">
        <v>32</v>
      </c>
      <c r="G382" s="174">
        <v>1</v>
      </c>
      <c r="H382" s="174">
        <v>3478</v>
      </c>
      <c r="I382" s="174">
        <v>3488</v>
      </c>
      <c r="J382" s="199">
        <v>37918.40625</v>
      </c>
      <c r="K382" s="199">
        <v>37918.71875</v>
      </c>
      <c r="L382" s="174" t="s">
        <v>203</v>
      </c>
      <c r="M382" s="174" t="s">
        <v>204</v>
      </c>
      <c r="N382" s="174">
        <v>-275</v>
      </c>
      <c r="O382" s="174">
        <v>11534.346840266953</v>
      </c>
      <c r="P382" s="174">
        <v>25</v>
      </c>
      <c r="Q382" s="174">
        <v>587.5</v>
      </c>
      <c r="R382" s="174">
        <v>712.5</v>
      </c>
      <c r="S382" s="174">
        <v>987.5</v>
      </c>
      <c r="T382" s="174">
        <v>31</v>
      </c>
      <c r="V382" s="174">
        <v>279</v>
      </c>
      <c r="W382" s="174" t="s">
        <v>155</v>
      </c>
      <c r="X382" s="174" t="s">
        <v>201</v>
      </c>
      <c r="Y382" s="174" t="s">
        <v>202</v>
      </c>
      <c r="Z382" s="174" t="s">
        <v>32</v>
      </c>
      <c r="AA382" s="174">
        <v>1</v>
      </c>
      <c r="AB382" s="174">
        <v>6724.5</v>
      </c>
      <c r="AC382" s="174">
        <v>6574.5</v>
      </c>
      <c r="AD382" s="199">
        <v>41032.65625</v>
      </c>
      <c r="AE382" s="199">
        <v>41036.729166666664</v>
      </c>
      <c r="AF382" s="174" t="s">
        <v>203</v>
      </c>
      <c r="AG382" s="174" t="s">
        <v>204</v>
      </c>
      <c r="AH382" s="174">
        <v>3725</v>
      </c>
      <c r="AI382" s="174">
        <v>31742.774245114379</v>
      </c>
      <c r="AJ382" s="174">
        <v>25</v>
      </c>
      <c r="AK382" s="174">
        <v>450</v>
      </c>
      <c r="AL382" s="174">
        <v>8337.5</v>
      </c>
      <c r="AM382" s="174">
        <v>4612.5</v>
      </c>
      <c r="AN382" s="174">
        <v>96</v>
      </c>
      <c r="AP382" s="199">
        <v>37918</v>
      </c>
      <c r="AQ382" s="174">
        <v>-275</v>
      </c>
      <c r="AS382" s="238">
        <v>40511</v>
      </c>
      <c r="AT382" s="116">
        <v>75</v>
      </c>
    </row>
    <row r="383" spans="2:46" x14ac:dyDescent="0.25">
      <c r="B383" s="174">
        <v>280</v>
      </c>
      <c r="C383" s="174" t="s">
        <v>155</v>
      </c>
      <c r="D383" s="174" t="s">
        <v>201</v>
      </c>
      <c r="E383" s="174" t="s">
        <v>202</v>
      </c>
      <c r="F383" s="174" t="s">
        <v>31</v>
      </c>
      <c r="G383" s="174">
        <v>1</v>
      </c>
      <c r="H383" s="174">
        <v>3512</v>
      </c>
      <c r="I383" s="174">
        <v>3630.5</v>
      </c>
      <c r="J383" s="199">
        <v>37921.4375</v>
      </c>
      <c r="K383" s="199">
        <v>37925.395833333336</v>
      </c>
      <c r="L383" s="174" t="s">
        <v>205</v>
      </c>
      <c r="M383" s="174" t="s">
        <v>207</v>
      </c>
      <c r="N383" s="174">
        <v>2937.5</v>
      </c>
      <c r="O383" s="174">
        <v>14471.846840266953</v>
      </c>
      <c r="P383" s="174">
        <v>25</v>
      </c>
      <c r="Q383" s="174">
        <v>0</v>
      </c>
      <c r="R383" s="174">
        <v>4375</v>
      </c>
      <c r="S383" s="174">
        <v>1437.5</v>
      </c>
      <c r="T383" s="174">
        <v>173</v>
      </c>
      <c r="V383" s="174">
        <v>280</v>
      </c>
      <c r="W383" s="174" t="s">
        <v>155</v>
      </c>
      <c r="X383" s="174" t="s">
        <v>201</v>
      </c>
      <c r="Y383" s="174" t="s">
        <v>202</v>
      </c>
      <c r="Z383" s="174" t="s">
        <v>32</v>
      </c>
      <c r="AA383" s="174">
        <v>1</v>
      </c>
      <c r="AB383" s="174">
        <v>6328.5</v>
      </c>
      <c r="AC383" s="174">
        <v>6382.5</v>
      </c>
      <c r="AD383" s="199">
        <v>41057.65625</v>
      </c>
      <c r="AE383" s="199">
        <v>41058.385416666664</v>
      </c>
      <c r="AF383" s="174" t="s">
        <v>203</v>
      </c>
      <c r="AG383" s="174" t="s">
        <v>206</v>
      </c>
      <c r="AH383" s="174">
        <v>-1375</v>
      </c>
      <c r="AI383" s="174">
        <v>30367.774245114379</v>
      </c>
      <c r="AJ383" s="174">
        <v>25</v>
      </c>
      <c r="AK383" s="174">
        <v>1350</v>
      </c>
      <c r="AL383" s="174">
        <v>425</v>
      </c>
      <c r="AM383" s="174">
        <v>1800</v>
      </c>
      <c r="AN383" s="174">
        <v>19</v>
      </c>
      <c r="AP383" s="199">
        <v>37921</v>
      </c>
      <c r="AQ383" s="174">
        <v>2937.5</v>
      </c>
      <c r="AS383" s="238">
        <v>40513</v>
      </c>
      <c r="AT383" s="116">
        <v>3487.5</v>
      </c>
    </row>
    <row r="384" spans="2:46" x14ac:dyDescent="0.25">
      <c r="B384" s="174">
        <v>281</v>
      </c>
      <c r="C384" s="174" t="s">
        <v>155</v>
      </c>
      <c r="D384" s="174" t="s">
        <v>201</v>
      </c>
      <c r="E384" s="174" t="s">
        <v>202</v>
      </c>
      <c r="F384" s="174" t="s">
        <v>32</v>
      </c>
      <c r="G384" s="174">
        <v>1</v>
      </c>
      <c r="H384" s="174">
        <v>3695</v>
      </c>
      <c r="I384" s="174">
        <v>3717.5</v>
      </c>
      <c r="J384" s="199">
        <v>37942.71875</v>
      </c>
      <c r="K384" s="199">
        <v>37943.385416666664</v>
      </c>
      <c r="L384" s="174" t="s">
        <v>203</v>
      </c>
      <c r="M384" s="174" t="s">
        <v>206</v>
      </c>
      <c r="N384" s="174">
        <v>-587.5</v>
      </c>
      <c r="O384" s="174">
        <v>13884.346840266953</v>
      </c>
      <c r="P384" s="174">
        <v>25</v>
      </c>
      <c r="Q384" s="174">
        <v>562.5</v>
      </c>
      <c r="R384" s="174">
        <v>625</v>
      </c>
      <c r="S384" s="174">
        <v>1212.5</v>
      </c>
      <c r="T384" s="174">
        <v>13</v>
      </c>
      <c r="V384" s="174">
        <v>281</v>
      </c>
      <c r="W384" s="174" t="s">
        <v>155</v>
      </c>
      <c r="X384" s="174" t="s">
        <v>201</v>
      </c>
      <c r="Y384" s="174" t="s">
        <v>202</v>
      </c>
      <c r="Z384" s="174" t="s">
        <v>32</v>
      </c>
      <c r="AA384" s="174">
        <v>1</v>
      </c>
      <c r="AB384" s="174">
        <v>6347</v>
      </c>
      <c r="AC384" s="174">
        <v>6363</v>
      </c>
      <c r="AD384" s="199">
        <v>41058.5</v>
      </c>
      <c r="AE384" s="199">
        <v>41058.53125</v>
      </c>
      <c r="AF384" s="174" t="s">
        <v>203</v>
      </c>
      <c r="AG384" s="174" t="s">
        <v>204</v>
      </c>
      <c r="AH384" s="174">
        <v>-425</v>
      </c>
      <c r="AI384" s="174">
        <v>29942.774245114379</v>
      </c>
      <c r="AJ384" s="174">
        <v>25</v>
      </c>
      <c r="AK384" s="174">
        <v>500</v>
      </c>
      <c r="AL384" s="174">
        <v>312.5</v>
      </c>
      <c r="AM384" s="174">
        <v>737.5</v>
      </c>
      <c r="AN384" s="174">
        <v>4</v>
      </c>
      <c r="AP384" s="199">
        <v>37942</v>
      </c>
      <c r="AQ384" s="174">
        <v>-587.5</v>
      </c>
      <c r="AS384" s="238">
        <v>40533</v>
      </c>
      <c r="AT384" s="116">
        <v>362.5</v>
      </c>
    </row>
    <row r="385" spans="2:46" x14ac:dyDescent="0.25">
      <c r="B385" s="174">
        <v>282</v>
      </c>
      <c r="C385" s="174" t="s">
        <v>155</v>
      </c>
      <c r="D385" s="174" t="s">
        <v>201</v>
      </c>
      <c r="E385" s="174" t="s">
        <v>202</v>
      </c>
      <c r="F385" s="174" t="s">
        <v>32</v>
      </c>
      <c r="G385" s="174">
        <v>1</v>
      </c>
      <c r="H385" s="174">
        <v>3695</v>
      </c>
      <c r="I385" s="174">
        <v>3713</v>
      </c>
      <c r="J385" s="199">
        <v>37943.46875</v>
      </c>
      <c r="K385" s="199">
        <v>37943.635416666664</v>
      </c>
      <c r="L385" s="174" t="s">
        <v>203</v>
      </c>
      <c r="M385" s="174" t="s">
        <v>204</v>
      </c>
      <c r="N385" s="174">
        <v>-475</v>
      </c>
      <c r="O385" s="174">
        <v>13409.346840266953</v>
      </c>
      <c r="P385" s="174">
        <v>25</v>
      </c>
      <c r="Q385" s="174">
        <v>487.5</v>
      </c>
      <c r="R385" s="174">
        <v>162.5</v>
      </c>
      <c r="S385" s="174">
        <v>637.5</v>
      </c>
      <c r="T385" s="174">
        <v>17</v>
      </c>
      <c r="V385" s="174">
        <v>282</v>
      </c>
      <c r="W385" s="174" t="s">
        <v>155</v>
      </c>
      <c r="X385" s="174" t="s">
        <v>201</v>
      </c>
      <c r="Y385" s="174" t="s">
        <v>202</v>
      </c>
      <c r="Z385" s="174" t="s">
        <v>32</v>
      </c>
      <c r="AA385" s="174">
        <v>1</v>
      </c>
      <c r="AB385" s="174">
        <v>6346.5</v>
      </c>
      <c r="AC385" s="174">
        <v>6373</v>
      </c>
      <c r="AD385" s="199">
        <v>41058.541666666664</v>
      </c>
      <c r="AE385" s="199">
        <v>41058.552083333336</v>
      </c>
      <c r="AF385" s="174" t="s">
        <v>203</v>
      </c>
      <c r="AG385" s="174" t="s">
        <v>204</v>
      </c>
      <c r="AH385" s="174">
        <v>-687.5</v>
      </c>
      <c r="AI385" s="174">
        <v>29255.274245114379</v>
      </c>
      <c r="AJ385" s="174">
        <v>25</v>
      </c>
      <c r="AK385" s="174">
        <v>700</v>
      </c>
      <c r="AL385" s="174">
        <v>162.5</v>
      </c>
      <c r="AM385" s="174">
        <v>850</v>
      </c>
      <c r="AN385" s="174">
        <v>2</v>
      </c>
      <c r="AP385" s="199">
        <v>37943</v>
      </c>
      <c r="AQ385" s="174">
        <v>-475</v>
      </c>
      <c r="AS385" s="238">
        <v>40539</v>
      </c>
      <c r="AT385" s="116">
        <v>-350</v>
      </c>
    </row>
    <row r="386" spans="2:46" x14ac:dyDescent="0.25">
      <c r="B386" s="174">
        <v>283</v>
      </c>
      <c r="C386" s="174" t="s">
        <v>155</v>
      </c>
      <c r="D386" s="174" t="s">
        <v>201</v>
      </c>
      <c r="E386" s="174" t="s">
        <v>202</v>
      </c>
      <c r="F386" s="174" t="s">
        <v>31</v>
      </c>
      <c r="G386" s="174">
        <v>1</v>
      </c>
      <c r="H386" s="174">
        <v>3716</v>
      </c>
      <c r="I386" s="174">
        <v>3715.5</v>
      </c>
      <c r="J386" s="199">
        <v>37943.645833333336</v>
      </c>
      <c r="K386" s="199">
        <v>37943.65625</v>
      </c>
      <c r="L386" s="174" t="s">
        <v>205</v>
      </c>
      <c r="M386" s="174" t="s">
        <v>207</v>
      </c>
      <c r="N386" s="174">
        <v>-37.5</v>
      </c>
      <c r="O386" s="174">
        <v>13371.846840266953</v>
      </c>
      <c r="P386" s="174">
        <v>25</v>
      </c>
      <c r="Q386" s="174">
        <v>62.5</v>
      </c>
      <c r="R386" s="174">
        <v>12.5</v>
      </c>
      <c r="S386" s="174">
        <v>50</v>
      </c>
      <c r="T386" s="174">
        <v>2</v>
      </c>
      <c r="V386" s="174">
        <v>283</v>
      </c>
      <c r="W386" s="174" t="s">
        <v>155</v>
      </c>
      <c r="X386" s="174" t="s">
        <v>201</v>
      </c>
      <c r="Y386" s="174" t="s">
        <v>202</v>
      </c>
      <c r="Z386" s="174" t="s">
        <v>31</v>
      </c>
      <c r="AA386" s="174">
        <v>1</v>
      </c>
      <c r="AB386" s="174">
        <v>6402.5</v>
      </c>
      <c r="AC386" s="174">
        <v>6401.5</v>
      </c>
      <c r="AD386" s="199">
        <v>41058.65625</v>
      </c>
      <c r="AE386" s="199">
        <v>41058.739583333336</v>
      </c>
      <c r="AF386" s="174" t="s">
        <v>205</v>
      </c>
      <c r="AG386" s="174" t="s">
        <v>207</v>
      </c>
      <c r="AH386" s="174">
        <v>-50</v>
      </c>
      <c r="AI386" s="174">
        <v>29205.274245114379</v>
      </c>
      <c r="AJ386" s="174">
        <v>25</v>
      </c>
      <c r="AK386" s="174">
        <v>437.5</v>
      </c>
      <c r="AL386" s="174">
        <v>1025</v>
      </c>
      <c r="AM386" s="174">
        <v>1075</v>
      </c>
      <c r="AN386" s="174">
        <v>9</v>
      </c>
      <c r="AP386" s="199">
        <v>37943</v>
      </c>
      <c r="AQ386" s="174">
        <v>-37.5</v>
      </c>
      <c r="AS386" s="238">
        <v>40541</v>
      </c>
      <c r="AT386" s="116">
        <v>-717.16723364140762</v>
      </c>
    </row>
    <row r="387" spans="2:46" x14ac:dyDescent="0.25">
      <c r="B387" s="174">
        <v>284</v>
      </c>
      <c r="C387" s="174" t="s">
        <v>155</v>
      </c>
      <c r="D387" s="174" t="s">
        <v>201</v>
      </c>
      <c r="E387" s="174" t="s">
        <v>202</v>
      </c>
      <c r="F387" s="174" t="s">
        <v>32</v>
      </c>
      <c r="G387" s="174">
        <v>1</v>
      </c>
      <c r="H387" s="174">
        <v>3705</v>
      </c>
      <c r="I387" s="174">
        <v>3661.5</v>
      </c>
      <c r="J387" s="199">
        <v>37943.677083333336</v>
      </c>
      <c r="K387" s="199">
        <v>37944.739583333336</v>
      </c>
      <c r="L387" s="174" t="s">
        <v>203</v>
      </c>
      <c r="M387" s="174" t="s">
        <v>204</v>
      </c>
      <c r="N387" s="174">
        <v>1062.5</v>
      </c>
      <c r="O387" s="174">
        <v>14434.346840266953</v>
      </c>
      <c r="P387" s="174">
        <v>25</v>
      </c>
      <c r="Q387" s="174">
        <v>50</v>
      </c>
      <c r="R387" s="174">
        <v>2587.5</v>
      </c>
      <c r="S387" s="174">
        <v>1525</v>
      </c>
      <c r="T387" s="174">
        <v>51</v>
      </c>
      <c r="V387" s="174">
        <v>284</v>
      </c>
      <c r="W387" s="174" t="s">
        <v>155</v>
      </c>
      <c r="X387" s="174" t="s">
        <v>201</v>
      </c>
      <c r="Y387" s="174" t="s">
        <v>202</v>
      </c>
      <c r="Z387" s="174" t="s">
        <v>32</v>
      </c>
      <c r="AA387" s="174">
        <v>1</v>
      </c>
      <c r="AB387" s="174">
        <v>6340.5</v>
      </c>
      <c r="AC387" s="174">
        <v>6376.5</v>
      </c>
      <c r="AD387" s="199">
        <v>41059.395833333336</v>
      </c>
      <c r="AE387" s="199">
        <v>41059.552083333336</v>
      </c>
      <c r="AF387" s="174" t="s">
        <v>203</v>
      </c>
      <c r="AG387" s="174" t="s">
        <v>206</v>
      </c>
      <c r="AH387" s="174">
        <v>-925</v>
      </c>
      <c r="AI387" s="174">
        <v>28280.274245114379</v>
      </c>
      <c r="AJ387" s="174">
        <v>25</v>
      </c>
      <c r="AK387" s="174">
        <v>900</v>
      </c>
      <c r="AL387" s="174">
        <v>1137.5</v>
      </c>
      <c r="AM387" s="174">
        <v>2062.5</v>
      </c>
      <c r="AN387" s="174">
        <v>16</v>
      </c>
      <c r="AP387" s="199">
        <v>37943</v>
      </c>
      <c r="AQ387" s="174">
        <v>1062.5</v>
      </c>
      <c r="AS387" s="238">
        <v>40542</v>
      </c>
      <c r="AT387" s="116">
        <v>-500</v>
      </c>
    </row>
    <row r="388" spans="2:46" x14ac:dyDescent="0.25">
      <c r="B388" s="174">
        <v>285</v>
      </c>
      <c r="C388" s="174" t="s">
        <v>155</v>
      </c>
      <c r="D388" s="174" t="s">
        <v>201</v>
      </c>
      <c r="E388" s="174" t="s">
        <v>202</v>
      </c>
      <c r="F388" s="174" t="s">
        <v>31</v>
      </c>
      <c r="G388" s="174">
        <v>1</v>
      </c>
      <c r="H388" s="174">
        <v>3765.5</v>
      </c>
      <c r="I388" s="174">
        <v>3749.047391885249</v>
      </c>
      <c r="J388" s="199">
        <v>37950.395833333336</v>
      </c>
      <c r="K388" s="199">
        <v>37950.427083333336</v>
      </c>
      <c r="L388" s="174" t="s">
        <v>205</v>
      </c>
      <c r="M388" s="174" t="s">
        <v>206</v>
      </c>
      <c r="N388" s="174">
        <v>-436.31520286877503</v>
      </c>
      <c r="O388" s="174">
        <v>13998.031637398179</v>
      </c>
      <c r="P388" s="174">
        <v>25</v>
      </c>
      <c r="Q388" s="174">
        <v>411.31520286877503</v>
      </c>
      <c r="R388" s="174">
        <v>87.5</v>
      </c>
      <c r="S388" s="174">
        <v>523.81520286877503</v>
      </c>
      <c r="T388" s="174">
        <v>4</v>
      </c>
      <c r="V388" s="174">
        <v>285</v>
      </c>
      <c r="W388" s="174" t="s">
        <v>155</v>
      </c>
      <c r="X388" s="174" t="s">
        <v>201</v>
      </c>
      <c r="Y388" s="174" t="s">
        <v>202</v>
      </c>
      <c r="Z388" s="174" t="s">
        <v>32</v>
      </c>
      <c r="AA388" s="174">
        <v>1</v>
      </c>
      <c r="AB388" s="174">
        <v>6319.5</v>
      </c>
      <c r="AC388" s="174">
        <v>5981</v>
      </c>
      <c r="AD388" s="199">
        <v>41059.625</v>
      </c>
      <c r="AE388" s="199">
        <v>41065.822916666664</v>
      </c>
      <c r="AF388" s="174" t="s">
        <v>203</v>
      </c>
      <c r="AG388" s="174" t="s">
        <v>204</v>
      </c>
      <c r="AH388" s="174">
        <v>8437.5</v>
      </c>
      <c r="AI388" s="174">
        <v>36717.774245114379</v>
      </c>
      <c r="AJ388" s="174">
        <v>25</v>
      </c>
      <c r="AK388" s="174">
        <v>325</v>
      </c>
      <c r="AL388" s="174">
        <v>10150</v>
      </c>
      <c r="AM388" s="174">
        <v>1712.5</v>
      </c>
      <c r="AN388" s="174">
        <v>196</v>
      </c>
      <c r="AP388" s="199">
        <v>37950</v>
      </c>
      <c r="AQ388" s="174">
        <v>-436.31520286877503</v>
      </c>
      <c r="AS388" s="238">
        <v>40546</v>
      </c>
      <c r="AT388" s="116">
        <v>-600</v>
      </c>
    </row>
    <row r="389" spans="2:46" x14ac:dyDescent="0.25">
      <c r="B389" s="174">
        <v>286</v>
      </c>
      <c r="C389" s="174" t="s">
        <v>155</v>
      </c>
      <c r="D389" s="174" t="s">
        <v>201</v>
      </c>
      <c r="E389" s="174" t="s">
        <v>202</v>
      </c>
      <c r="F389" s="174" t="s">
        <v>31</v>
      </c>
      <c r="G389" s="174">
        <v>1</v>
      </c>
      <c r="H389" s="174">
        <v>3758.5</v>
      </c>
      <c r="I389" s="174">
        <v>3741.5</v>
      </c>
      <c r="J389" s="199">
        <v>37950.489583333336</v>
      </c>
      <c r="K389" s="199">
        <v>37950.677083333336</v>
      </c>
      <c r="L389" s="174" t="s">
        <v>205</v>
      </c>
      <c r="M389" s="174" t="s">
        <v>206</v>
      </c>
      <c r="N389" s="174">
        <v>-450</v>
      </c>
      <c r="O389" s="174">
        <v>13548.031637398179</v>
      </c>
      <c r="P389" s="174">
        <v>25</v>
      </c>
      <c r="Q389" s="174">
        <v>425</v>
      </c>
      <c r="R389" s="174">
        <v>412.5</v>
      </c>
      <c r="S389" s="174">
        <v>862.5</v>
      </c>
      <c r="T389" s="174">
        <v>19</v>
      </c>
      <c r="V389" s="174">
        <v>286</v>
      </c>
      <c r="W389" s="174" t="s">
        <v>155</v>
      </c>
      <c r="X389" s="174" t="s">
        <v>201</v>
      </c>
      <c r="Y389" s="174" t="s">
        <v>202</v>
      </c>
      <c r="Z389" s="174" t="s">
        <v>32</v>
      </c>
      <c r="AA389" s="174">
        <v>1</v>
      </c>
      <c r="AB389" s="174">
        <v>6176</v>
      </c>
      <c r="AC389" s="174">
        <v>6172.5</v>
      </c>
      <c r="AD389" s="199">
        <v>41071.697916666664</v>
      </c>
      <c r="AE389" s="199">
        <v>41072.447916666664</v>
      </c>
      <c r="AF389" s="174" t="s">
        <v>203</v>
      </c>
      <c r="AG389" s="174" t="s">
        <v>204</v>
      </c>
      <c r="AH389" s="174">
        <v>62.5</v>
      </c>
      <c r="AI389" s="174">
        <v>36780.274245114379</v>
      </c>
      <c r="AJ389" s="174">
        <v>25</v>
      </c>
      <c r="AK389" s="174">
        <v>325</v>
      </c>
      <c r="AL389" s="174">
        <v>1175</v>
      </c>
      <c r="AM389" s="174">
        <v>1112.5</v>
      </c>
      <c r="AN389" s="174">
        <v>21</v>
      </c>
      <c r="AP389" s="199">
        <v>37950</v>
      </c>
      <c r="AQ389" s="174">
        <v>-450</v>
      </c>
      <c r="AS389" s="238">
        <v>40547</v>
      </c>
      <c r="AT389" s="116">
        <v>317.93446088154269</v>
      </c>
    </row>
    <row r="390" spans="2:46" x14ac:dyDescent="0.25">
      <c r="B390" s="174">
        <v>287</v>
      </c>
      <c r="C390" s="174" t="s">
        <v>155</v>
      </c>
      <c r="D390" s="174" t="s">
        <v>201</v>
      </c>
      <c r="E390" s="174" t="s">
        <v>202</v>
      </c>
      <c r="F390" s="174" t="s">
        <v>31</v>
      </c>
      <c r="G390" s="174">
        <v>1</v>
      </c>
      <c r="H390" s="174">
        <v>3751.5</v>
      </c>
      <c r="I390" s="174">
        <v>3755.5</v>
      </c>
      <c r="J390" s="199">
        <v>37951.395833333336</v>
      </c>
      <c r="K390" s="199">
        <v>37951.6875</v>
      </c>
      <c r="L390" s="174" t="s">
        <v>205</v>
      </c>
      <c r="M390" s="174" t="s">
        <v>207</v>
      </c>
      <c r="N390" s="174">
        <v>75</v>
      </c>
      <c r="O390" s="174">
        <v>13623.031637398179</v>
      </c>
      <c r="P390" s="174">
        <v>25</v>
      </c>
      <c r="Q390" s="174">
        <v>37.5</v>
      </c>
      <c r="R390" s="174">
        <v>1050</v>
      </c>
      <c r="S390" s="174">
        <v>975</v>
      </c>
      <c r="T390" s="174">
        <v>29</v>
      </c>
      <c r="V390" s="174">
        <v>287</v>
      </c>
      <c r="W390" s="174" t="s">
        <v>155</v>
      </c>
      <c r="X390" s="174" t="s">
        <v>201</v>
      </c>
      <c r="Y390" s="174" t="s">
        <v>202</v>
      </c>
      <c r="Z390" s="174" t="s">
        <v>31</v>
      </c>
      <c r="AA390" s="174">
        <v>1</v>
      </c>
      <c r="AB390" s="174">
        <v>6203.5</v>
      </c>
      <c r="AC390" s="174">
        <v>6198</v>
      </c>
      <c r="AD390" s="199">
        <v>41072.46875</v>
      </c>
      <c r="AE390" s="199">
        <v>41072.479166666664</v>
      </c>
      <c r="AF390" s="174" t="s">
        <v>205</v>
      </c>
      <c r="AG390" s="174" t="s">
        <v>207</v>
      </c>
      <c r="AH390" s="174">
        <v>-162.5</v>
      </c>
      <c r="AI390" s="174">
        <v>36617.774245114379</v>
      </c>
      <c r="AJ390" s="174">
        <v>25</v>
      </c>
      <c r="AK390" s="174">
        <v>437.5</v>
      </c>
      <c r="AL390" s="174">
        <v>237.5</v>
      </c>
      <c r="AM390" s="174">
        <v>400</v>
      </c>
      <c r="AN390" s="174">
        <v>2</v>
      </c>
      <c r="AP390" s="199">
        <v>37951</v>
      </c>
      <c r="AQ390" s="174">
        <v>75</v>
      </c>
      <c r="AS390" s="238">
        <v>40549</v>
      </c>
      <c r="AT390" s="116">
        <v>-350</v>
      </c>
    </row>
    <row r="391" spans="2:46" x14ac:dyDescent="0.25">
      <c r="B391" s="174">
        <v>288</v>
      </c>
      <c r="C391" s="174" t="s">
        <v>155</v>
      </c>
      <c r="D391" s="174" t="s">
        <v>201</v>
      </c>
      <c r="E391" s="174" t="s">
        <v>202</v>
      </c>
      <c r="F391" s="174" t="s">
        <v>31</v>
      </c>
      <c r="G391" s="174">
        <v>1</v>
      </c>
      <c r="H391" s="174">
        <v>3750.5</v>
      </c>
      <c r="I391" s="174">
        <v>3744.5</v>
      </c>
      <c r="J391" s="199">
        <v>37952.395833333336</v>
      </c>
      <c r="K391" s="199">
        <v>37952.4375</v>
      </c>
      <c r="L391" s="174" t="s">
        <v>205</v>
      </c>
      <c r="M391" s="174" t="s">
        <v>207</v>
      </c>
      <c r="N391" s="174">
        <v>-175</v>
      </c>
      <c r="O391" s="174">
        <v>13448.031637398179</v>
      </c>
      <c r="P391" s="174">
        <v>25</v>
      </c>
      <c r="Q391" s="174">
        <v>187.5</v>
      </c>
      <c r="R391" s="174">
        <v>237.5</v>
      </c>
      <c r="S391" s="174">
        <v>412.5</v>
      </c>
      <c r="T391" s="174">
        <v>5</v>
      </c>
      <c r="V391" s="174">
        <v>288</v>
      </c>
      <c r="W391" s="174" t="s">
        <v>155</v>
      </c>
      <c r="X391" s="174" t="s">
        <v>201</v>
      </c>
      <c r="Y391" s="174" t="s">
        <v>202</v>
      </c>
      <c r="Z391" s="174" t="s">
        <v>32</v>
      </c>
      <c r="AA391" s="174">
        <v>1</v>
      </c>
      <c r="AB391" s="174">
        <v>6164.5</v>
      </c>
      <c r="AC391" s="174">
        <v>6183</v>
      </c>
      <c r="AD391" s="199">
        <v>41072.572916666664</v>
      </c>
      <c r="AE391" s="199">
        <v>41072.645833333336</v>
      </c>
      <c r="AF391" s="174" t="s">
        <v>203</v>
      </c>
      <c r="AG391" s="174" t="s">
        <v>204</v>
      </c>
      <c r="AH391" s="174">
        <v>-487.5</v>
      </c>
      <c r="AI391" s="174">
        <v>36130.274245114379</v>
      </c>
      <c r="AJ391" s="174">
        <v>25</v>
      </c>
      <c r="AK391" s="174">
        <v>612.5</v>
      </c>
      <c r="AL391" s="174">
        <v>737.5</v>
      </c>
      <c r="AM391" s="174">
        <v>1225</v>
      </c>
      <c r="AN391" s="174">
        <v>8</v>
      </c>
      <c r="AP391" s="199">
        <v>37952</v>
      </c>
      <c r="AQ391" s="174">
        <v>-175</v>
      </c>
      <c r="AS391" s="238">
        <v>40550</v>
      </c>
      <c r="AT391" s="116">
        <v>-3401.1399906362158</v>
      </c>
    </row>
    <row r="392" spans="2:46" x14ac:dyDescent="0.25">
      <c r="B392" s="174">
        <v>289</v>
      </c>
      <c r="C392" s="174" t="s">
        <v>155</v>
      </c>
      <c r="D392" s="174" t="s">
        <v>201</v>
      </c>
      <c r="E392" s="174" t="s">
        <v>202</v>
      </c>
      <c r="F392" s="174" t="s">
        <v>31</v>
      </c>
      <c r="G392" s="174">
        <v>1</v>
      </c>
      <c r="H392" s="174">
        <v>3749</v>
      </c>
      <c r="I392" s="174">
        <v>3742.5</v>
      </c>
      <c r="J392" s="199">
        <v>37952.677083333336</v>
      </c>
      <c r="K392" s="199">
        <v>37953.447916666664</v>
      </c>
      <c r="L392" s="174" t="s">
        <v>205</v>
      </c>
      <c r="M392" s="174" t="s">
        <v>207</v>
      </c>
      <c r="N392" s="174">
        <v>-187.5</v>
      </c>
      <c r="O392" s="174">
        <v>13260.531637398179</v>
      </c>
      <c r="P392" s="174">
        <v>25</v>
      </c>
      <c r="Q392" s="174">
        <v>212.5</v>
      </c>
      <c r="R392" s="174">
        <v>662.5</v>
      </c>
      <c r="S392" s="174">
        <v>850</v>
      </c>
      <c r="T392" s="174">
        <v>23</v>
      </c>
      <c r="V392" s="174">
        <v>289</v>
      </c>
      <c r="W392" s="174" t="s">
        <v>155</v>
      </c>
      <c r="X392" s="174" t="s">
        <v>201</v>
      </c>
      <c r="Y392" s="174" t="s">
        <v>202</v>
      </c>
      <c r="Z392" s="174" t="s">
        <v>32</v>
      </c>
      <c r="AA392" s="174">
        <v>1</v>
      </c>
      <c r="AB392" s="174">
        <v>6112.5</v>
      </c>
      <c r="AC392" s="174">
        <v>6159.5</v>
      </c>
      <c r="AD392" s="199">
        <v>41072.6875</v>
      </c>
      <c r="AE392" s="199">
        <v>41072.71875</v>
      </c>
      <c r="AF392" s="174" t="s">
        <v>203</v>
      </c>
      <c r="AG392" s="174" t="s">
        <v>206</v>
      </c>
      <c r="AH392" s="174">
        <v>-1200</v>
      </c>
      <c r="AI392" s="174">
        <v>34930.274245114379</v>
      </c>
      <c r="AJ392" s="174">
        <v>25</v>
      </c>
      <c r="AK392" s="174">
        <v>1175</v>
      </c>
      <c r="AL392" s="174">
        <v>737.5</v>
      </c>
      <c r="AM392" s="174">
        <v>1937.5</v>
      </c>
      <c r="AN392" s="174">
        <v>4</v>
      </c>
      <c r="AP392" s="199">
        <v>37952</v>
      </c>
      <c r="AQ392" s="174">
        <v>-187.5</v>
      </c>
      <c r="AS392" s="238">
        <v>40555</v>
      </c>
      <c r="AT392" s="116">
        <v>325</v>
      </c>
    </row>
    <row r="393" spans="2:46" x14ac:dyDescent="0.25">
      <c r="B393" s="174">
        <v>290</v>
      </c>
      <c r="C393" s="174" t="s">
        <v>155</v>
      </c>
      <c r="D393" s="174" t="s">
        <v>201</v>
      </c>
      <c r="E393" s="174" t="s">
        <v>202</v>
      </c>
      <c r="F393" s="174" t="s">
        <v>32</v>
      </c>
      <c r="G393" s="174">
        <v>1</v>
      </c>
      <c r="H393" s="174">
        <v>3706</v>
      </c>
      <c r="I393" s="174">
        <v>3719.5</v>
      </c>
      <c r="J393" s="199">
        <v>37953.572916666664</v>
      </c>
      <c r="K393" s="199">
        <v>37953.635416666664</v>
      </c>
      <c r="L393" s="174" t="s">
        <v>203</v>
      </c>
      <c r="M393" s="174" t="s">
        <v>204</v>
      </c>
      <c r="N393" s="174">
        <v>-362.5</v>
      </c>
      <c r="O393" s="174">
        <v>12898.031637398179</v>
      </c>
      <c r="P393" s="174">
        <v>25</v>
      </c>
      <c r="Q393" s="174">
        <v>375</v>
      </c>
      <c r="R393" s="174">
        <v>275</v>
      </c>
      <c r="S393" s="174">
        <v>637.5</v>
      </c>
      <c r="T393" s="174">
        <v>7</v>
      </c>
      <c r="V393" s="174">
        <v>290</v>
      </c>
      <c r="W393" s="174" t="s">
        <v>155</v>
      </c>
      <c r="X393" s="174" t="s">
        <v>201</v>
      </c>
      <c r="Y393" s="174" t="s">
        <v>202</v>
      </c>
      <c r="Z393" s="174" t="s">
        <v>32</v>
      </c>
      <c r="AA393" s="174">
        <v>1</v>
      </c>
      <c r="AB393" s="174">
        <v>6143.5</v>
      </c>
      <c r="AC393" s="174">
        <v>6163.5</v>
      </c>
      <c r="AD393" s="199">
        <v>41072.770833333336</v>
      </c>
      <c r="AE393" s="199">
        <v>41072.8125</v>
      </c>
      <c r="AF393" s="174" t="s">
        <v>203</v>
      </c>
      <c r="AG393" s="174" t="s">
        <v>204</v>
      </c>
      <c r="AH393" s="174">
        <v>-525</v>
      </c>
      <c r="AI393" s="174">
        <v>34405.274245114379</v>
      </c>
      <c r="AJ393" s="174">
        <v>25</v>
      </c>
      <c r="AK393" s="174">
        <v>575</v>
      </c>
      <c r="AL393" s="174">
        <v>75</v>
      </c>
      <c r="AM393" s="174">
        <v>600</v>
      </c>
      <c r="AN393" s="174">
        <v>5</v>
      </c>
      <c r="AP393" s="199">
        <v>37953</v>
      </c>
      <c r="AQ393" s="174">
        <v>-362.5</v>
      </c>
      <c r="AS393" s="238">
        <v>40564</v>
      </c>
      <c r="AT393" s="116">
        <v>-912.5</v>
      </c>
    </row>
    <row r="394" spans="2:46" x14ac:dyDescent="0.25">
      <c r="B394" s="174">
        <v>291</v>
      </c>
      <c r="C394" s="174" t="s">
        <v>155</v>
      </c>
      <c r="D394" s="174" t="s">
        <v>201</v>
      </c>
      <c r="E394" s="174" t="s">
        <v>202</v>
      </c>
      <c r="F394" s="174" t="s">
        <v>31</v>
      </c>
      <c r="G394" s="174">
        <v>1</v>
      </c>
      <c r="H394" s="174">
        <v>3738.5</v>
      </c>
      <c r="I394" s="174">
        <v>3805.5</v>
      </c>
      <c r="J394" s="199">
        <v>37953.6875</v>
      </c>
      <c r="K394" s="199">
        <v>37957.708333333336</v>
      </c>
      <c r="L394" s="174" t="s">
        <v>205</v>
      </c>
      <c r="M394" s="174" t="s">
        <v>207</v>
      </c>
      <c r="N394" s="174">
        <v>1650</v>
      </c>
      <c r="O394" s="174">
        <v>14548.031637398179</v>
      </c>
      <c r="P394" s="174">
        <v>25</v>
      </c>
      <c r="Q394" s="174">
        <v>137.5</v>
      </c>
      <c r="R394" s="174">
        <v>2587.5</v>
      </c>
      <c r="S394" s="174">
        <v>937.5</v>
      </c>
      <c r="T394" s="174">
        <v>91</v>
      </c>
      <c r="V394" s="174">
        <v>291</v>
      </c>
      <c r="W394" s="174" t="s">
        <v>155</v>
      </c>
      <c r="X394" s="174" t="s">
        <v>201</v>
      </c>
      <c r="Y394" s="174" t="s">
        <v>202</v>
      </c>
      <c r="Z394" s="174" t="s">
        <v>31</v>
      </c>
      <c r="AA394" s="174">
        <v>1</v>
      </c>
      <c r="AB394" s="174">
        <v>6206.5</v>
      </c>
      <c r="AC394" s="174">
        <v>6197</v>
      </c>
      <c r="AD394" s="199">
        <v>41073.395833333336</v>
      </c>
      <c r="AE394" s="199">
        <v>41073.416666666664</v>
      </c>
      <c r="AF394" s="174" t="s">
        <v>205</v>
      </c>
      <c r="AG394" s="174" t="s">
        <v>207</v>
      </c>
      <c r="AH394" s="174">
        <v>-262.5</v>
      </c>
      <c r="AI394" s="174">
        <v>34142.774245114379</v>
      </c>
      <c r="AJ394" s="174">
        <v>25</v>
      </c>
      <c r="AK394" s="174">
        <v>275</v>
      </c>
      <c r="AL394" s="174">
        <v>400</v>
      </c>
      <c r="AM394" s="174">
        <v>662.5</v>
      </c>
      <c r="AN394" s="174">
        <v>3</v>
      </c>
      <c r="AP394" s="199">
        <v>37953</v>
      </c>
      <c r="AQ394" s="174">
        <v>1650</v>
      </c>
      <c r="AS394" s="238">
        <v>40567</v>
      </c>
      <c r="AT394" s="116">
        <v>-137.5</v>
      </c>
    </row>
    <row r="395" spans="2:46" x14ac:dyDescent="0.25">
      <c r="B395" s="174">
        <v>292</v>
      </c>
      <c r="C395" s="174" t="s">
        <v>155</v>
      </c>
      <c r="D395" s="174" t="s">
        <v>201</v>
      </c>
      <c r="E395" s="174" t="s">
        <v>202</v>
      </c>
      <c r="F395" s="174" t="s">
        <v>31</v>
      </c>
      <c r="G395" s="174">
        <v>1</v>
      </c>
      <c r="H395" s="174">
        <v>3850</v>
      </c>
      <c r="I395" s="174">
        <v>3864.5</v>
      </c>
      <c r="J395" s="199">
        <v>37966.677083333336</v>
      </c>
      <c r="K395" s="199">
        <v>37967.677083333336</v>
      </c>
      <c r="L395" s="174" t="s">
        <v>205</v>
      </c>
      <c r="M395" s="174" t="s">
        <v>207</v>
      </c>
      <c r="N395" s="174">
        <v>337.5</v>
      </c>
      <c r="O395" s="174">
        <v>14885.531637398179</v>
      </c>
      <c r="P395" s="174">
        <v>25</v>
      </c>
      <c r="Q395" s="174">
        <v>150</v>
      </c>
      <c r="R395" s="174">
        <v>1412.5</v>
      </c>
      <c r="S395" s="174">
        <v>1075</v>
      </c>
      <c r="T395" s="174">
        <v>45</v>
      </c>
      <c r="V395" s="174">
        <v>292</v>
      </c>
      <c r="W395" s="174" t="s">
        <v>155</v>
      </c>
      <c r="X395" s="174" t="s">
        <v>201</v>
      </c>
      <c r="Y395" s="174" t="s">
        <v>202</v>
      </c>
      <c r="Z395" s="174" t="s">
        <v>31</v>
      </c>
      <c r="AA395" s="174">
        <v>1</v>
      </c>
      <c r="AB395" s="174">
        <v>6204</v>
      </c>
      <c r="AC395" s="174">
        <v>6169</v>
      </c>
      <c r="AD395" s="199">
        <v>41073.427083333336</v>
      </c>
      <c r="AE395" s="199">
        <v>41073.4375</v>
      </c>
      <c r="AF395" s="174" t="s">
        <v>205</v>
      </c>
      <c r="AG395" s="174" t="s">
        <v>207</v>
      </c>
      <c r="AH395" s="174">
        <v>-900</v>
      </c>
      <c r="AI395" s="174">
        <v>33242.774245114379</v>
      </c>
      <c r="AJ395" s="174">
        <v>25</v>
      </c>
      <c r="AK395" s="174">
        <v>937.5</v>
      </c>
      <c r="AL395" s="174">
        <v>37.5</v>
      </c>
      <c r="AM395" s="174">
        <v>937.5</v>
      </c>
      <c r="AN395" s="174">
        <v>2</v>
      </c>
      <c r="AP395" s="199">
        <v>37966</v>
      </c>
      <c r="AQ395" s="174">
        <v>337.5</v>
      </c>
      <c r="AS395" s="238">
        <v>40568</v>
      </c>
      <c r="AT395" s="116">
        <v>-75</v>
      </c>
    </row>
    <row r="396" spans="2:46" x14ac:dyDescent="0.25">
      <c r="B396" s="174">
        <v>293</v>
      </c>
      <c r="C396" s="174" t="s">
        <v>155</v>
      </c>
      <c r="D396" s="174" t="s">
        <v>201</v>
      </c>
      <c r="E396" s="174" t="s">
        <v>202</v>
      </c>
      <c r="F396" s="174" t="s">
        <v>31</v>
      </c>
      <c r="G396" s="174">
        <v>1</v>
      </c>
      <c r="H396" s="174">
        <v>3864</v>
      </c>
      <c r="I396" s="174">
        <v>3855.5</v>
      </c>
      <c r="J396" s="199">
        <v>37972.625</v>
      </c>
      <c r="K396" s="199">
        <v>37972.635416666664</v>
      </c>
      <c r="L396" s="174" t="s">
        <v>205</v>
      </c>
      <c r="M396" s="174" t="s">
        <v>207</v>
      </c>
      <c r="N396" s="174">
        <v>-237.5</v>
      </c>
      <c r="O396" s="174">
        <v>14648.031637398179</v>
      </c>
      <c r="P396" s="174">
        <v>25</v>
      </c>
      <c r="Q396" s="174">
        <v>262.5</v>
      </c>
      <c r="R396" s="174">
        <v>12.5</v>
      </c>
      <c r="S396" s="174">
        <v>250</v>
      </c>
      <c r="T396" s="174">
        <v>2</v>
      </c>
      <c r="V396" s="174">
        <v>293</v>
      </c>
      <c r="W396" s="174" t="s">
        <v>155</v>
      </c>
      <c r="X396" s="174" t="s">
        <v>201</v>
      </c>
      <c r="Y396" s="174" t="s">
        <v>202</v>
      </c>
      <c r="Z396" s="174" t="s">
        <v>32</v>
      </c>
      <c r="AA396" s="174">
        <v>1</v>
      </c>
      <c r="AB396" s="174">
        <v>6164</v>
      </c>
      <c r="AC396" s="174">
        <v>6172</v>
      </c>
      <c r="AD396" s="199">
        <v>41073.447916666664</v>
      </c>
      <c r="AE396" s="199">
        <v>41073.489583333336</v>
      </c>
      <c r="AF396" s="174" t="s">
        <v>203</v>
      </c>
      <c r="AG396" s="174" t="s">
        <v>204</v>
      </c>
      <c r="AH396" s="174">
        <v>-225</v>
      </c>
      <c r="AI396" s="174">
        <v>33017.774245114379</v>
      </c>
      <c r="AJ396" s="174">
        <v>25</v>
      </c>
      <c r="AK396" s="174">
        <v>275</v>
      </c>
      <c r="AL396" s="174">
        <v>675</v>
      </c>
      <c r="AM396" s="174">
        <v>900</v>
      </c>
      <c r="AN396" s="174">
        <v>5</v>
      </c>
      <c r="AP396" s="199">
        <v>37972</v>
      </c>
      <c r="AQ396" s="174">
        <v>-237.5</v>
      </c>
      <c r="AS396" s="238">
        <v>40569</v>
      </c>
      <c r="AT396" s="116">
        <v>1325</v>
      </c>
    </row>
    <row r="397" spans="2:46" x14ac:dyDescent="0.25">
      <c r="B397" s="174">
        <v>294</v>
      </c>
      <c r="C397" s="174" t="s">
        <v>155</v>
      </c>
      <c r="D397" s="174" t="s">
        <v>201</v>
      </c>
      <c r="E397" s="174" t="s">
        <v>202</v>
      </c>
      <c r="F397" s="174" t="s">
        <v>31</v>
      </c>
      <c r="G397" s="174">
        <v>1</v>
      </c>
      <c r="H397" s="174">
        <v>3851.5</v>
      </c>
      <c r="I397" s="174">
        <v>3849.5</v>
      </c>
      <c r="J397" s="199">
        <v>37973.479166666664</v>
      </c>
      <c r="K397" s="199">
        <v>37973.510416666664</v>
      </c>
      <c r="L397" s="174" t="s">
        <v>205</v>
      </c>
      <c r="M397" s="174" t="s">
        <v>207</v>
      </c>
      <c r="N397" s="174">
        <v>-75</v>
      </c>
      <c r="O397" s="174">
        <v>14573.031637398179</v>
      </c>
      <c r="P397" s="174">
        <v>25</v>
      </c>
      <c r="Q397" s="174">
        <v>75</v>
      </c>
      <c r="R397" s="174">
        <v>250</v>
      </c>
      <c r="S397" s="174">
        <v>325</v>
      </c>
      <c r="T397" s="174">
        <v>4</v>
      </c>
      <c r="V397" s="174">
        <v>294</v>
      </c>
      <c r="W397" s="174" t="s">
        <v>155</v>
      </c>
      <c r="X397" s="174" t="s">
        <v>201</v>
      </c>
      <c r="Y397" s="174" t="s">
        <v>202</v>
      </c>
      <c r="Z397" s="174" t="s">
        <v>32</v>
      </c>
      <c r="AA397" s="174">
        <v>1</v>
      </c>
      <c r="AB397" s="174">
        <v>6138</v>
      </c>
      <c r="AC397" s="174">
        <v>6173</v>
      </c>
      <c r="AD397" s="199">
        <v>41073.5</v>
      </c>
      <c r="AE397" s="199">
        <v>41073.708333333336</v>
      </c>
      <c r="AF397" s="174" t="s">
        <v>203</v>
      </c>
      <c r="AG397" s="174" t="s">
        <v>204</v>
      </c>
      <c r="AH397" s="174">
        <v>-900</v>
      </c>
      <c r="AI397" s="174">
        <v>32117.774245114379</v>
      </c>
      <c r="AJ397" s="174">
        <v>25</v>
      </c>
      <c r="AK397" s="174">
        <v>1062.5</v>
      </c>
      <c r="AL397" s="174">
        <v>1150</v>
      </c>
      <c r="AM397" s="174">
        <v>2050</v>
      </c>
      <c r="AN397" s="174">
        <v>21</v>
      </c>
      <c r="AP397" s="199">
        <v>37973</v>
      </c>
      <c r="AQ397" s="174">
        <v>-75</v>
      </c>
      <c r="AS397" s="238">
        <v>40574</v>
      </c>
      <c r="AT397" s="116">
        <v>-400</v>
      </c>
    </row>
    <row r="398" spans="2:46" x14ac:dyDescent="0.25">
      <c r="B398" s="174">
        <v>295</v>
      </c>
      <c r="C398" s="174" t="s">
        <v>155</v>
      </c>
      <c r="D398" s="174" t="s">
        <v>201</v>
      </c>
      <c r="E398" s="174" t="s">
        <v>202</v>
      </c>
      <c r="F398" s="174" t="s">
        <v>31</v>
      </c>
      <c r="G398" s="174">
        <v>1</v>
      </c>
      <c r="H398" s="174">
        <v>3851</v>
      </c>
      <c r="I398" s="174">
        <v>3850.5</v>
      </c>
      <c r="J398" s="199">
        <v>37973.520833333336</v>
      </c>
      <c r="K398" s="199">
        <v>37973.53125</v>
      </c>
      <c r="L398" s="174" t="s">
        <v>205</v>
      </c>
      <c r="M398" s="174" t="s">
        <v>207</v>
      </c>
      <c r="N398" s="174">
        <v>-37.5</v>
      </c>
      <c r="O398" s="174">
        <v>14535.531637398179</v>
      </c>
      <c r="P398" s="174">
        <v>25</v>
      </c>
      <c r="Q398" s="174">
        <v>75</v>
      </c>
      <c r="R398" s="174">
        <v>0</v>
      </c>
      <c r="S398" s="174">
        <v>0</v>
      </c>
      <c r="T398" s="174">
        <v>2</v>
      </c>
      <c r="V398" s="174">
        <v>295</v>
      </c>
      <c r="W398" s="174" t="s">
        <v>155</v>
      </c>
      <c r="X398" s="174" t="s">
        <v>201</v>
      </c>
      <c r="Y398" s="174" t="s">
        <v>202</v>
      </c>
      <c r="Z398" s="174" t="s">
        <v>32</v>
      </c>
      <c r="AA398" s="174">
        <v>1</v>
      </c>
      <c r="AB398" s="174">
        <v>6139.5</v>
      </c>
      <c r="AC398" s="174">
        <v>6166.5</v>
      </c>
      <c r="AD398" s="199">
        <v>41073.770833333336</v>
      </c>
      <c r="AE398" s="199">
        <v>41073.791666666664</v>
      </c>
      <c r="AF398" s="174" t="s">
        <v>203</v>
      </c>
      <c r="AG398" s="174" t="s">
        <v>204</v>
      </c>
      <c r="AH398" s="174">
        <v>-700</v>
      </c>
      <c r="AI398" s="174">
        <v>31417.774245114379</v>
      </c>
      <c r="AJ398" s="174">
        <v>25</v>
      </c>
      <c r="AK398" s="174">
        <v>700</v>
      </c>
      <c r="AL398" s="174">
        <v>62.5</v>
      </c>
      <c r="AM398" s="174">
        <v>762.5</v>
      </c>
      <c r="AN398" s="174">
        <v>3</v>
      </c>
      <c r="AP398" s="199">
        <v>37973</v>
      </c>
      <c r="AQ398" s="174">
        <v>-37.5</v>
      </c>
      <c r="AS398" s="238">
        <v>40575</v>
      </c>
      <c r="AT398" s="116">
        <v>962.5</v>
      </c>
    </row>
    <row r="399" spans="2:46" x14ac:dyDescent="0.25">
      <c r="B399" s="174">
        <v>296</v>
      </c>
      <c r="C399" s="174" t="s">
        <v>155</v>
      </c>
      <c r="D399" s="174" t="s">
        <v>201</v>
      </c>
      <c r="E399" s="174" t="s">
        <v>202</v>
      </c>
      <c r="F399" s="174" t="s">
        <v>31</v>
      </c>
      <c r="G399" s="174">
        <v>1</v>
      </c>
      <c r="H399" s="174">
        <v>3854.5</v>
      </c>
      <c r="I399" s="174">
        <v>3849.5</v>
      </c>
      <c r="J399" s="199">
        <v>37973.541666666664</v>
      </c>
      <c r="K399" s="199">
        <v>37973.552083333336</v>
      </c>
      <c r="L399" s="174" t="s">
        <v>205</v>
      </c>
      <c r="M399" s="174" t="s">
        <v>207</v>
      </c>
      <c r="N399" s="174">
        <v>-150</v>
      </c>
      <c r="O399" s="174">
        <v>14385.531637398179</v>
      </c>
      <c r="P399" s="174">
        <v>25</v>
      </c>
      <c r="Q399" s="174">
        <v>125</v>
      </c>
      <c r="R399" s="174">
        <v>12.5</v>
      </c>
      <c r="S399" s="174">
        <v>162.5</v>
      </c>
      <c r="T399" s="174">
        <v>2</v>
      </c>
      <c r="V399" s="174">
        <v>296</v>
      </c>
      <c r="W399" s="174" t="s">
        <v>155</v>
      </c>
      <c r="X399" s="174" t="s">
        <v>201</v>
      </c>
      <c r="Y399" s="174" t="s">
        <v>202</v>
      </c>
      <c r="Z399" s="174" t="s">
        <v>32</v>
      </c>
      <c r="AA399" s="174">
        <v>1</v>
      </c>
      <c r="AB399" s="174">
        <v>6128</v>
      </c>
      <c r="AC399" s="174">
        <v>6168.9286154834881</v>
      </c>
      <c r="AD399" s="199">
        <v>41074.395833333336</v>
      </c>
      <c r="AE399" s="199">
        <v>41074.40625</v>
      </c>
      <c r="AF399" s="174" t="s">
        <v>203</v>
      </c>
      <c r="AG399" s="174" t="s">
        <v>206</v>
      </c>
      <c r="AH399" s="174">
        <v>-1048.2153870872025</v>
      </c>
      <c r="AI399" s="174">
        <v>30369.558858027176</v>
      </c>
      <c r="AJ399" s="174">
        <v>25</v>
      </c>
      <c r="AK399" s="174">
        <v>1023.2153870872025</v>
      </c>
      <c r="AL399" s="174">
        <v>75</v>
      </c>
      <c r="AM399" s="174">
        <v>1123.2153870872025</v>
      </c>
      <c r="AN399" s="174">
        <v>2</v>
      </c>
      <c r="AP399" s="199">
        <v>37973</v>
      </c>
      <c r="AQ399" s="174">
        <v>-150</v>
      </c>
      <c r="AS399" s="238">
        <v>40596</v>
      </c>
      <c r="AT399" s="116">
        <v>2298.8538292944668</v>
      </c>
    </row>
    <row r="400" spans="2:46" x14ac:dyDescent="0.25">
      <c r="B400" s="174">
        <v>297</v>
      </c>
      <c r="C400" s="174" t="s">
        <v>155</v>
      </c>
      <c r="D400" s="174" t="s">
        <v>201</v>
      </c>
      <c r="E400" s="174" t="s">
        <v>202</v>
      </c>
      <c r="F400" s="174" t="s">
        <v>31</v>
      </c>
      <c r="G400" s="174">
        <v>1</v>
      </c>
      <c r="H400" s="174">
        <v>3856</v>
      </c>
      <c r="I400" s="174">
        <v>3905.5</v>
      </c>
      <c r="J400" s="199">
        <v>37973.59375</v>
      </c>
      <c r="K400" s="199">
        <v>37977.739583333336</v>
      </c>
      <c r="L400" s="174" t="s">
        <v>205</v>
      </c>
      <c r="M400" s="174" t="s">
        <v>207</v>
      </c>
      <c r="N400" s="174">
        <v>1212.5</v>
      </c>
      <c r="O400" s="174">
        <v>15598.031637398179</v>
      </c>
      <c r="P400" s="174">
        <v>25</v>
      </c>
      <c r="Q400" s="174">
        <v>75</v>
      </c>
      <c r="R400" s="174">
        <v>1862.5</v>
      </c>
      <c r="S400" s="174">
        <v>650</v>
      </c>
      <c r="T400" s="174">
        <v>103</v>
      </c>
      <c r="V400" s="174">
        <v>297</v>
      </c>
      <c r="W400" s="174" t="s">
        <v>155</v>
      </c>
      <c r="X400" s="174" t="s">
        <v>201</v>
      </c>
      <c r="Y400" s="174" t="s">
        <v>202</v>
      </c>
      <c r="Z400" s="174" t="s">
        <v>32</v>
      </c>
      <c r="AA400" s="174">
        <v>1</v>
      </c>
      <c r="AB400" s="174">
        <v>6147</v>
      </c>
      <c r="AC400" s="174">
        <v>6145.5</v>
      </c>
      <c r="AD400" s="199">
        <v>41074.427083333336</v>
      </c>
      <c r="AE400" s="199">
        <v>41074.541666666664</v>
      </c>
      <c r="AF400" s="174" t="s">
        <v>203</v>
      </c>
      <c r="AG400" s="174" t="s">
        <v>204</v>
      </c>
      <c r="AH400" s="174">
        <v>12.5</v>
      </c>
      <c r="AI400" s="174">
        <v>30382.058858027176</v>
      </c>
      <c r="AJ400" s="174">
        <v>25</v>
      </c>
      <c r="AK400" s="174">
        <v>162.5</v>
      </c>
      <c r="AL400" s="174">
        <v>1750</v>
      </c>
      <c r="AM400" s="174">
        <v>1737.5</v>
      </c>
      <c r="AN400" s="174">
        <v>12</v>
      </c>
      <c r="AP400" s="199">
        <v>37973</v>
      </c>
      <c r="AQ400" s="174">
        <v>1212.5</v>
      </c>
      <c r="AS400" s="238">
        <v>40603</v>
      </c>
      <c r="AT400" s="116">
        <v>250.85630736525673</v>
      </c>
    </row>
    <row r="401" spans="2:46" x14ac:dyDescent="0.25">
      <c r="B401" s="174">
        <v>298</v>
      </c>
      <c r="C401" s="174" t="s">
        <v>155</v>
      </c>
      <c r="D401" s="174" t="s">
        <v>201</v>
      </c>
      <c r="E401" s="174" t="s">
        <v>202</v>
      </c>
      <c r="F401" s="174" t="s">
        <v>31</v>
      </c>
      <c r="G401" s="174">
        <v>1</v>
      </c>
      <c r="H401" s="174">
        <v>4019</v>
      </c>
      <c r="I401" s="174">
        <v>4057</v>
      </c>
      <c r="J401" s="199">
        <v>38000.427083333336</v>
      </c>
      <c r="K401" s="199">
        <v>38001.6875</v>
      </c>
      <c r="L401" s="174" t="s">
        <v>205</v>
      </c>
      <c r="M401" s="174" t="s">
        <v>207</v>
      </c>
      <c r="N401" s="174">
        <v>925</v>
      </c>
      <c r="O401" s="174">
        <v>16523.031637398177</v>
      </c>
      <c r="P401" s="174">
        <v>25</v>
      </c>
      <c r="Q401" s="174">
        <v>12.5</v>
      </c>
      <c r="R401" s="174">
        <v>1937.5</v>
      </c>
      <c r="S401" s="174">
        <v>1012.5</v>
      </c>
      <c r="T401" s="174">
        <v>70</v>
      </c>
      <c r="V401" s="174">
        <v>298</v>
      </c>
      <c r="W401" s="174" t="s">
        <v>155</v>
      </c>
      <c r="X401" s="174" t="s">
        <v>201</v>
      </c>
      <c r="Y401" s="174" t="s">
        <v>202</v>
      </c>
      <c r="Z401" s="174" t="s">
        <v>32</v>
      </c>
      <c r="AA401" s="174">
        <v>1</v>
      </c>
      <c r="AB401" s="174">
        <v>6101</v>
      </c>
      <c r="AC401" s="174">
        <v>6130.5</v>
      </c>
      <c r="AD401" s="199">
        <v>41074.59375</v>
      </c>
      <c r="AE401" s="199">
        <v>41074.697916666664</v>
      </c>
      <c r="AF401" s="174" t="s">
        <v>203</v>
      </c>
      <c r="AG401" s="174" t="s">
        <v>204</v>
      </c>
      <c r="AH401" s="174">
        <v>-762.5</v>
      </c>
      <c r="AI401" s="174">
        <v>29619.558858027176</v>
      </c>
      <c r="AJ401" s="174">
        <v>25</v>
      </c>
      <c r="AK401" s="174">
        <v>900</v>
      </c>
      <c r="AL401" s="174">
        <v>462.5</v>
      </c>
      <c r="AM401" s="174">
        <v>1225</v>
      </c>
      <c r="AN401" s="174">
        <v>11</v>
      </c>
      <c r="AP401" s="199">
        <v>38000</v>
      </c>
      <c r="AQ401" s="174">
        <v>925</v>
      </c>
      <c r="AS401" s="238">
        <v>40606</v>
      </c>
      <c r="AT401" s="116">
        <v>-375</v>
      </c>
    </row>
    <row r="402" spans="2:46" x14ac:dyDescent="0.25">
      <c r="B402" s="174">
        <v>299</v>
      </c>
      <c r="C402" s="174" t="s">
        <v>155</v>
      </c>
      <c r="D402" s="174" t="s">
        <v>201</v>
      </c>
      <c r="E402" s="174" t="s">
        <v>202</v>
      </c>
      <c r="F402" s="174" t="s">
        <v>32</v>
      </c>
      <c r="G402" s="174">
        <v>1</v>
      </c>
      <c r="H402" s="174">
        <v>4107.5</v>
      </c>
      <c r="I402" s="174">
        <v>4113.5</v>
      </c>
      <c r="J402" s="199">
        <v>38015.729166666664</v>
      </c>
      <c r="K402" s="199">
        <v>38015.802083333336</v>
      </c>
      <c r="L402" s="174" t="s">
        <v>203</v>
      </c>
      <c r="M402" s="174" t="s">
        <v>204</v>
      </c>
      <c r="N402" s="174">
        <v>-175</v>
      </c>
      <c r="O402" s="174">
        <v>16348.031637398177</v>
      </c>
      <c r="P402" s="174">
        <v>25</v>
      </c>
      <c r="Q402" s="174">
        <v>250</v>
      </c>
      <c r="R402" s="174">
        <v>187.5</v>
      </c>
      <c r="S402" s="174">
        <v>362.5</v>
      </c>
      <c r="T402" s="174">
        <v>8</v>
      </c>
      <c r="V402" s="174">
        <v>299</v>
      </c>
      <c r="W402" s="174" t="s">
        <v>155</v>
      </c>
      <c r="X402" s="174" t="s">
        <v>201</v>
      </c>
      <c r="Y402" s="174" t="s">
        <v>202</v>
      </c>
      <c r="Z402" s="174" t="s">
        <v>31</v>
      </c>
      <c r="AA402" s="174">
        <v>1</v>
      </c>
      <c r="AB402" s="174">
        <v>6191.5</v>
      </c>
      <c r="AC402" s="174">
        <v>6172.5</v>
      </c>
      <c r="AD402" s="199">
        <v>41075.395833333336</v>
      </c>
      <c r="AE402" s="199">
        <v>41075.427083333336</v>
      </c>
      <c r="AF402" s="174" t="s">
        <v>205</v>
      </c>
      <c r="AG402" s="174" t="s">
        <v>207</v>
      </c>
      <c r="AH402" s="174">
        <v>-500</v>
      </c>
      <c r="AI402" s="174">
        <v>29119.558858027176</v>
      </c>
      <c r="AJ402" s="174">
        <v>25</v>
      </c>
      <c r="AK402" s="174">
        <v>550</v>
      </c>
      <c r="AL402" s="174">
        <v>375</v>
      </c>
      <c r="AM402" s="174">
        <v>875</v>
      </c>
      <c r="AN402" s="174">
        <v>4</v>
      </c>
      <c r="AP402" s="199">
        <v>38015</v>
      </c>
      <c r="AQ402" s="174">
        <v>-175</v>
      </c>
      <c r="AS402" s="238">
        <v>40609</v>
      </c>
      <c r="AT402" s="116">
        <v>-762.5</v>
      </c>
    </row>
    <row r="403" spans="2:46" x14ac:dyDescent="0.25">
      <c r="B403" s="174">
        <v>300</v>
      </c>
      <c r="C403" s="174" t="s">
        <v>155</v>
      </c>
      <c r="D403" s="174" t="s">
        <v>201</v>
      </c>
      <c r="E403" s="174" t="s">
        <v>202</v>
      </c>
      <c r="F403" s="174" t="s">
        <v>32</v>
      </c>
      <c r="G403" s="174">
        <v>1</v>
      </c>
      <c r="H403" s="174">
        <v>4109</v>
      </c>
      <c r="I403" s="174">
        <v>4099.5</v>
      </c>
      <c r="J403" s="199">
        <v>38016.625</v>
      </c>
      <c r="K403" s="199">
        <v>38019.760416666664</v>
      </c>
      <c r="L403" s="174" t="s">
        <v>203</v>
      </c>
      <c r="M403" s="174" t="s">
        <v>204</v>
      </c>
      <c r="N403" s="174">
        <v>212.5</v>
      </c>
      <c r="O403" s="174">
        <v>16560.531637398177</v>
      </c>
      <c r="P403" s="174">
        <v>25</v>
      </c>
      <c r="Q403" s="174">
        <v>125</v>
      </c>
      <c r="R403" s="174">
        <v>1312.5</v>
      </c>
      <c r="S403" s="174">
        <v>1100</v>
      </c>
      <c r="T403" s="174">
        <v>58</v>
      </c>
      <c r="V403" s="174">
        <v>300</v>
      </c>
      <c r="W403" s="174" t="s">
        <v>155</v>
      </c>
      <c r="X403" s="174" t="s">
        <v>201</v>
      </c>
      <c r="Y403" s="174" t="s">
        <v>202</v>
      </c>
      <c r="Z403" s="174" t="s">
        <v>31</v>
      </c>
      <c r="AA403" s="174">
        <v>1</v>
      </c>
      <c r="AB403" s="174">
        <v>6192</v>
      </c>
      <c r="AC403" s="174">
        <v>6242</v>
      </c>
      <c r="AD403" s="199">
        <v>41075.4375</v>
      </c>
      <c r="AE403" s="199">
        <v>41079.4375</v>
      </c>
      <c r="AF403" s="174" t="s">
        <v>205</v>
      </c>
      <c r="AG403" s="174" t="s">
        <v>207</v>
      </c>
      <c r="AH403" s="174">
        <v>1225</v>
      </c>
      <c r="AI403" s="174">
        <v>30344.558858027176</v>
      </c>
      <c r="AJ403" s="174">
        <v>25</v>
      </c>
      <c r="AK403" s="174">
        <v>300</v>
      </c>
      <c r="AL403" s="174">
        <v>3187.5</v>
      </c>
      <c r="AM403" s="174">
        <v>1962.5</v>
      </c>
      <c r="AN403" s="174">
        <v>89</v>
      </c>
      <c r="AP403" s="199">
        <v>38016</v>
      </c>
      <c r="AQ403" s="174">
        <v>212.5</v>
      </c>
      <c r="AS403" s="238">
        <v>40626</v>
      </c>
      <c r="AT403" s="116">
        <v>75</v>
      </c>
    </row>
    <row r="404" spans="2:46" x14ac:dyDescent="0.25">
      <c r="B404" s="174">
        <v>301</v>
      </c>
      <c r="C404" s="174" t="s">
        <v>155</v>
      </c>
      <c r="D404" s="174" t="s">
        <v>201</v>
      </c>
      <c r="E404" s="174" t="s">
        <v>202</v>
      </c>
      <c r="F404" s="174" t="s">
        <v>31</v>
      </c>
      <c r="G404" s="174">
        <v>1</v>
      </c>
      <c r="H404" s="174">
        <v>4101</v>
      </c>
      <c r="I404" s="174">
        <v>4111.5</v>
      </c>
      <c r="J404" s="199">
        <v>38026.729166666664</v>
      </c>
      <c r="K404" s="199">
        <v>38028.6875</v>
      </c>
      <c r="L404" s="174" t="s">
        <v>205</v>
      </c>
      <c r="M404" s="174" t="s">
        <v>207</v>
      </c>
      <c r="N404" s="174">
        <v>237.5</v>
      </c>
      <c r="O404" s="174">
        <v>16798.031637398177</v>
      </c>
      <c r="P404" s="174">
        <v>25</v>
      </c>
      <c r="Q404" s="174">
        <v>225</v>
      </c>
      <c r="R404" s="174">
        <v>862.5</v>
      </c>
      <c r="S404" s="174">
        <v>625</v>
      </c>
      <c r="T404" s="174">
        <v>85</v>
      </c>
      <c r="V404" s="174">
        <v>301</v>
      </c>
      <c r="W404" s="174" t="s">
        <v>155</v>
      </c>
      <c r="X404" s="174" t="s">
        <v>201</v>
      </c>
      <c r="Y404" s="174" t="s">
        <v>202</v>
      </c>
      <c r="Z404" s="174" t="s">
        <v>32</v>
      </c>
      <c r="AA404" s="174">
        <v>1</v>
      </c>
      <c r="AB404" s="174">
        <v>6162</v>
      </c>
      <c r="AC404" s="174">
        <v>6166.5</v>
      </c>
      <c r="AD404" s="199">
        <v>41085.625</v>
      </c>
      <c r="AE404" s="199">
        <v>41086.791666666664</v>
      </c>
      <c r="AF404" s="174" t="s">
        <v>203</v>
      </c>
      <c r="AG404" s="174" t="s">
        <v>204</v>
      </c>
      <c r="AH404" s="174">
        <v>-137.5</v>
      </c>
      <c r="AI404" s="174">
        <v>30207.058858027176</v>
      </c>
      <c r="AJ404" s="174">
        <v>25</v>
      </c>
      <c r="AK404" s="174">
        <v>250</v>
      </c>
      <c r="AL404" s="174">
        <v>1287.5</v>
      </c>
      <c r="AM404" s="174">
        <v>1425</v>
      </c>
      <c r="AN404" s="174">
        <v>61</v>
      </c>
      <c r="AP404" s="199">
        <v>38026</v>
      </c>
      <c r="AQ404" s="174">
        <v>237.5</v>
      </c>
      <c r="AS404" s="238">
        <v>40646</v>
      </c>
      <c r="AT404" s="116">
        <v>162.5</v>
      </c>
    </row>
    <row r="405" spans="2:46" x14ac:dyDescent="0.25">
      <c r="B405" s="174">
        <v>302</v>
      </c>
      <c r="C405" s="174" t="s">
        <v>155</v>
      </c>
      <c r="D405" s="174" t="s">
        <v>201</v>
      </c>
      <c r="E405" s="174" t="s">
        <v>202</v>
      </c>
      <c r="F405" s="174" t="s">
        <v>31</v>
      </c>
      <c r="G405" s="174">
        <v>1</v>
      </c>
      <c r="H405" s="174">
        <v>4126.5</v>
      </c>
      <c r="I405" s="174">
        <v>4130.5</v>
      </c>
      <c r="J405" s="199">
        <v>38028.729166666664</v>
      </c>
      <c r="K405" s="199">
        <v>38029.625</v>
      </c>
      <c r="L405" s="174" t="s">
        <v>205</v>
      </c>
      <c r="M405" s="174" t="s">
        <v>207</v>
      </c>
      <c r="N405" s="174">
        <v>75</v>
      </c>
      <c r="O405" s="174">
        <v>16873.031637398177</v>
      </c>
      <c r="P405" s="174">
        <v>25</v>
      </c>
      <c r="Q405" s="174">
        <v>75</v>
      </c>
      <c r="R405" s="174">
        <v>862.5</v>
      </c>
      <c r="S405" s="174">
        <v>787.5</v>
      </c>
      <c r="T405" s="174">
        <v>35</v>
      </c>
      <c r="V405" s="174">
        <v>302</v>
      </c>
      <c r="W405" s="174" t="s">
        <v>155</v>
      </c>
      <c r="X405" s="174" t="s">
        <v>201</v>
      </c>
      <c r="Y405" s="174" t="s">
        <v>202</v>
      </c>
      <c r="Z405" s="174" t="s">
        <v>32</v>
      </c>
      <c r="AA405" s="174">
        <v>1</v>
      </c>
      <c r="AB405" s="174">
        <v>6173</v>
      </c>
      <c r="AC405" s="174">
        <v>6317.5</v>
      </c>
      <c r="AD405" s="199">
        <v>41088.427083333336</v>
      </c>
      <c r="AE405" s="199">
        <v>41089.385416666664</v>
      </c>
      <c r="AF405" s="174" t="s">
        <v>203</v>
      </c>
      <c r="AG405" s="174" t="s">
        <v>206</v>
      </c>
      <c r="AH405" s="174">
        <v>-3637.5</v>
      </c>
      <c r="AI405" s="174">
        <v>26569.558858027176</v>
      </c>
      <c r="AJ405" s="174">
        <v>25</v>
      </c>
      <c r="AK405" s="174">
        <v>3612.5</v>
      </c>
      <c r="AL405" s="174">
        <v>1875</v>
      </c>
      <c r="AM405" s="174">
        <v>5512.5</v>
      </c>
      <c r="AN405" s="174">
        <v>41</v>
      </c>
      <c r="AP405" s="199">
        <v>38028</v>
      </c>
      <c r="AQ405" s="174">
        <v>75</v>
      </c>
      <c r="AS405" s="238">
        <v>40647</v>
      </c>
      <c r="AT405" s="116">
        <v>-1650</v>
      </c>
    </row>
    <row r="406" spans="2:46" x14ac:dyDescent="0.25">
      <c r="B406" s="174">
        <v>303</v>
      </c>
      <c r="C406" s="174" t="s">
        <v>155</v>
      </c>
      <c r="D406" s="174" t="s">
        <v>201</v>
      </c>
      <c r="E406" s="174" t="s">
        <v>202</v>
      </c>
      <c r="F406" s="174" t="s">
        <v>31</v>
      </c>
      <c r="G406" s="174">
        <v>1</v>
      </c>
      <c r="H406" s="174">
        <v>4136</v>
      </c>
      <c r="I406" s="174">
        <v>4128</v>
      </c>
      <c r="J406" s="199">
        <v>38030.395833333336</v>
      </c>
      <c r="K406" s="199">
        <v>38030.458333333336</v>
      </c>
      <c r="L406" s="174" t="s">
        <v>205</v>
      </c>
      <c r="M406" s="174" t="s">
        <v>207</v>
      </c>
      <c r="N406" s="174">
        <v>-225</v>
      </c>
      <c r="O406" s="174">
        <v>16648.031637398177</v>
      </c>
      <c r="P406" s="174">
        <v>25</v>
      </c>
      <c r="Q406" s="174">
        <v>250</v>
      </c>
      <c r="R406" s="174">
        <v>112.5</v>
      </c>
      <c r="S406" s="174">
        <v>337.5</v>
      </c>
      <c r="T406" s="174">
        <v>7</v>
      </c>
      <c r="V406" s="174">
        <v>303</v>
      </c>
      <c r="W406" s="174" t="s">
        <v>155</v>
      </c>
      <c r="X406" s="174" t="s">
        <v>201</v>
      </c>
      <c r="Y406" s="174" t="s">
        <v>202</v>
      </c>
      <c r="Z406" s="174" t="s">
        <v>31</v>
      </c>
      <c r="AA406" s="174">
        <v>1</v>
      </c>
      <c r="AB406" s="174">
        <v>6309</v>
      </c>
      <c r="AC406" s="174">
        <v>6264</v>
      </c>
      <c r="AD406" s="199">
        <v>41089.395833333336</v>
      </c>
      <c r="AE406" s="199">
        <v>41089.479166666664</v>
      </c>
      <c r="AF406" s="174" t="s">
        <v>205</v>
      </c>
      <c r="AG406" s="174" t="s">
        <v>206</v>
      </c>
      <c r="AH406" s="174">
        <v>-1150</v>
      </c>
      <c r="AI406" s="174">
        <v>25419.558858027176</v>
      </c>
      <c r="AJ406" s="174">
        <v>25</v>
      </c>
      <c r="AK406" s="174">
        <v>1125</v>
      </c>
      <c r="AL406" s="174">
        <v>325</v>
      </c>
      <c r="AM406" s="174">
        <v>1475</v>
      </c>
      <c r="AN406" s="174">
        <v>9</v>
      </c>
      <c r="AP406" s="199">
        <v>38030</v>
      </c>
      <c r="AQ406" s="174">
        <v>-225</v>
      </c>
      <c r="AS406" s="238">
        <v>40648</v>
      </c>
      <c r="AT406" s="116">
        <v>-162.5</v>
      </c>
    </row>
    <row r="407" spans="2:46" x14ac:dyDescent="0.25">
      <c r="B407" s="174">
        <v>304</v>
      </c>
      <c r="C407" s="174" t="s">
        <v>155</v>
      </c>
      <c r="D407" s="174" t="s">
        <v>201</v>
      </c>
      <c r="E407" s="174" t="s">
        <v>202</v>
      </c>
      <c r="F407" s="174" t="s">
        <v>31</v>
      </c>
      <c r="G407" s="174">
        <v>1</v>
      </c>
      <c r="H407" s="174">
        <v>4131</v>
      </c>
      <c r="I407" s="174">
        <v>4127.5</v>
      </c>
      <c r="J407" s="199">
        <v>38030.489583333336</v>
      </c>
      <c r="K407" s="199">
        <v>38030.510416666664</v>
      </c>
      <c r="L407" s="174" t="s">
        <v>205</v>
      </c>
      <c r="M407" s="174" t="s">
        <v>207</v>
      </c>
      <c r="N407" s="174">
        <v>-112.5</v>
      </c>
      <c r="O407" s="174">
        <v>16535.531637398177</v>
      </c>
      <c r="P407" s="174">
        <v>25</v>
      </c>
      <c r="Q407" s="174">
        <v>125</v>
      </c>
      <c r="R407" s="174">
        <v>25</v>
      </c>
      <c r="S407" s="174">
        <v>137.5</v>
      </c>
      <c r="T407" s="174">
        <v>3</v>
      </c>
      <c r="V407" s="174">
        <v>304</v>
      </c>
      <c r="W407" s="174" t="s">
        <v>155</v>
      </c>
      <c r="X407" s="174" t="s">
        <v>201</v>
      </c>
      <c r="Y407" s="174" t="s">
        <v>202</v>
      </c>
      <c r="Z407" s="174" t="s">
        <v>31</v>
      </c>
      <c r="AA407" s="174">
        <v>1</v>
      </c>
      <c r="AB407" s="174">
        <v>6270</v>
      </c>
      <c r="AC407" s="174">
        <v>6531.5</v>
      </c>
      <c r="AD407" s="199">
        <v>41089.489583333336</v>
      </c>
      <c r="AE407" s="199">
        <v>41094.5625</v>
      </c>
      <c r="AF407" s="174" t="s">
        <v>205</v>
      </c>
      <c r="AG407" s="174" t="s">
        <v>207</v>
      </c>
      <c r="AH407" s="174">
        <v>6512.5</v>
      </c>
      <c r="AI407" s="174">
        <v>31932.058858027176</v>
      </c>
      <c r="AJ407" s="174">
        <v>25</v>
      </c>
      <c r="AK407" s="174">
        <v>37.5</v>
      </c>
      <c r="AL407" s="174">
        <v>7987.5</v>
      </c>
      <c r="AM407" s="174">
        <v>1475</v>
      </c>
      <c r="AN407" s="174">
        <v>140</v>
      </c>
      <c r="AP407" s="199">
        <v>38030</v>
      </c>
      <c r="AQ407" s="174">
        <v>-112.5</v>
      </c>
      <c r="AS407" s="238">
        <v>40651</v>
      </c>
      <c r="AT407" s="116">
        <v>-537.5</v>
      </c>
    </row>
    <row r="408" spans="2:46" x14ac:dyDescent="0.25">
      <c r="B408" s="174">
        <v>305</v>
      </c>
      <c r="C408" s="174" t="s">
        <v>155</v>
      </c>
      <c r="D408" s="174" t="s">
        <v>201</v>
      </c>
      <c r="E408" s="174" t="s">
        <v>202</v>
      </c>
      <c r="F408" s="174" t="s">
        <v>32</v>
      </c>
      <c r="G408" s="174">
        <v>1</v>
      </c>
      <c r="H408" s="174">
        <v>4098</v>
      </c>
      <c r="I408" s="174">
        <v>4076.5</v>
      </c>
      <c r="J408" s="199">
        <v>38030.677083333336</v>
      </c>
      <c r="K408" s="199">
        <v>38033.78125</v>
      </c>
      <c r="L408" s="174" t="s">
        <v>203</v>
      </c>
      <c r="M408" s="174" t="s">
        <v>204</v>
      </c>
      <c r="N408" s="174">
        <v>512.5</v>
      </c>
      <c r="O408" s="174">
        <v>17048.031637398177</v>
      </c>
      <c r="P408" s="174">
        <v>25</v>
      </c>
      <c r="Q408" s="174">
        <v>50</v>
      </c>
      <c r="R408" s="174">
        <v>1300</v>
      </c>
      <c r="S408" s="174">
        <v>787.5</v>
      </c>
      <c r="T408" s="174">
        <v>55</v>
      </c>
      <c r="V408" s="174">
        <v>305</v>
      </c>
      <c r="W408" s="174" t="s">
        <v>155</v>
      </c>
      <c r="X408" s="174" t="s">
        <v>201</v>
      </c>
      <c r="Y408" s="174" t="s">
        <v>202</v>
      </c>
      <c r="Z408" s="174" t="s">
        <v>32</v>
      </c>
      <c r="AA408" s="174">
        <v>1</v>
      </c>
      <c r="AB408" s="174">
        <v>6374</v>
      </c>
      <c r="AC408" s="174">
        <v>6403</v>
      </c>
      <c r="AD408" s="199">
        <v>41100.40625</v>
      </c>
      <c r="AE408" s="199">
        <v>41100.447916666664</v>
      </c>
      <c r="AF408" s="174" t="s">
        <v>203</v>
      </c>
      <c r="AG408" s="174" t="s">
        <v>206</v>
      </c>
      <c r="AH408" s="174">
        <v>-750</v>
      </c>
      <c r="AI408" s="174">
        <v>31182.058858027176</v>
      </c>
      <c r="AJ408" s="174">
        <v>25</v>
      </c>
      <c r="AK408" s="174">
        <v>725</v>
      </c>
      <c r="AL408" s="174">
        <v>587.5</v>
      </c>
      <c r="AM408" s="174">
        <v>1337.5</v>
      </c>
      <c r="AN408" s="174">
        <v>5</v>
      </c>
      <c r="AP408" s="199">
        <v>38030</v>
      </c>
      <c r="AQ408" s="174">
        <v>512.5</v>
      </c>
      <c r="AS408" s="238">
        <v>40653</v>
      </c>
      <c r="AT408" s="116">
        <v>7412.5</v>
      </c>
    </row>
    <row r="409" spans="2:46" x14ac:dyDescent="0.25">
      <c r="B409" s="174">
        <v>306</v>
      </c>
      <c r="C409" s="174" t="s">
        <v>155</v>
      </c>
      <c r="D409" s="174" t="s">
        <v>201</v>
      </c>
      <c r="E409" s="174" t="s">
        <v>202</v>
      </c>
      <c r="F409" s="174" t="s">
        <v>31</v>
      </c>
      <c r="G409" s="174">
        <v>1</v>
      </c>
      <c r="H409" s="174">
        <v>4094.5</v>
      </c>
      <c r="I409" s="174">
        <v>4093.5</v>
      </c>
      <c r="J409" s="199">
        <v>38034.447916666664</v>
      </c>
      <c r="K409" s="199">
        <v>38034.583333333336</v>
      </c>
      <c r="L409" s="174" t="s">
        <v>205</v>
      </c>
      <c r="M409" s="174" t="s">
        <v>207</v>
      </c>
      <c r="N409" s="174">
        <v>-50</v>
      </c>
      <c r="O409" s="174">
        <v>16998.031637398177</v>
      </c>
      <c r="P409" s="174">
        <v>25</v>
      </c>
      <c r="Q409" s="174">
        <v>50</v>
      </c>
      <c r="R409" s="174">
        <v>337.5</v>
      </c>
      <c r="S409" s="174">
        <v>387.5</v>
      </c>
      <c r="T409" s="174">
        <v>14</v>
      </c>
      <c r="V409" s="174">
        <v>306</v>
      </c>
      <c r="W409" s="174" t="s">
        <v>155</v>
      </c>
      <c r="X409" s="174" t="s">
        <v>201</v>
      </c>
      <c r="Y409" s="174" t="s">
        <v>202</v>
      </c>
      <c r="Z409" s="174" t="s">
        <v>31</v>
      </c>
      <c r="AA409" s="174">
        <v>1</v>
      </c>
      <c r="AB409" s="174">
        <v>6436</v>
      </c>
      <c r="AC409" s="174">
        <v>6439.5</v>
      </c>
      <c r="AD409" s="199">
        <v>41100.458333333336</v>
      </c>
      <c r="AE409" s="199">
        <v>41100.729166666664</v>
      </c>
      <c r="AF409" s="174" t="s">
        <v>205</v>
      </c>
      <c r="AG409" s="174" t="s">
        <v>207</v>
      </c>
      <c r="AH409" s="174">
        <v>62.5</v>
      </c>
      <c r="AI409" s="174">
        <v>31244.558858027176</v>
      </c>
      <c r="AJ409" s="174">
        <v>25</v>
      </c>
      <c r="AK409" s="174">
        <v>187.5</v>
      </c>
      <c r="AL409" s="174">
        <v>1462.5</v>
      </c>
      <c r="AM409" s="174">
        <v>1400</v>
      </c>
      <c r="AN409" s="174">
        <v>27</v>
      </c>
      <c r="AP409" s="199">
        <v>38034</v>
      </c>
      <c r="AQ409" s="174">
        <v>-50</v>
      </c>
      <c r="AS409" s="238">
        <v>40669</v>
      </c>
      <c r="AT409" s="116">
        <v>-1512.5</v>
      </c>
    </row>
    <row r="410" spans="2:46" x14ac:dyDescent="0.25">
      <c r="B410" s="174">
        <v>307</v>
      </c>
      <c r="C410" s="174" t="s">
        <v>155</v>
      </c>
      <c r="D410" s="174" t="s">
        <v>201</v>
      </c>
      <c r="E410" s="174" t="s">
        <v>202</v>
      </c>
      <c r="F410" s="174" t="s">
        <v>31</v>
      </c>
      <c r="G410" s="174">
        <v>1</v>
      </c>
      <c r="H410" s="174">
        <v>4096</v>
      </c>
      <c r="I410" s="174">
        <v>4089</v>
      </c>
      <c r="J410" s="199">
        <v>38034.614583333336</v>
      </c>
      <c r="K410" s="199">
        <v>38034.6875</v>
      </c>
      <c r="L410" s="174" t="s">
        <v>205</v>
      </c>
      <c r="M410" s="174" t="s">
        <v>207</v>
      </c>
      <c r="N410" s="174">
        <v>-200</v>
      </c>
      <c r="O410" s="174">
        <v>16798.031637398177</v>
      </c>
      <c r="P410" s="174">
        <v>25</v>
      </c>
      <c r="Q410" s="174">
        <v>187.5</v>
      </c>
      <c r="R410" s="174">
        <v>287.5</v>
      </c>
      <c r="S410" s="174">
        <v>487.5</v>
      </c>
      <c r="T410" s="174">
        <v>8</v>
      </c>
      <c r="V410" s="174">
        <v>307</v>
      </c>
      <c r="W410" s="174" t="s">
        <v>155</v>
      </c>
      <c r="X410" s="174" t="s">
        <v>201</v>
      </c>
      <c r="Y410" s="174" t="s">
        <v>202</v>
      </c>
      <c r="Z410" s="174" t="s">
        <v>32</v>
      </c>
      <c r="AA410" s="174">
        <v>1</v>
      </c>
      <c r="AB410" s="174">
        <v>6385.5</v>
      </c>
      <c r="AC410" s="174">
        <v>6400</v>
      </c>
      <c r="AD410" s="199">
        <v>41102.666666666664</v>
      </c>
      <c r="AE410" s="199">
        <v>41102.71875</v>
      </c>
      <c r="AF410" s="174" t="s">
        <v>203</v>
      </c>
      <c r="AG410" s="174" t="s">
        <v>204</v>
      </c>
      <c r="AH410" s="174">
        <v>-387.5</v>
      </c>
      <c r="AI410" s="174">
        <v>30857.058858027176</v>
      </c>
      <c r="AJ410" s="174">
        <v>25</v>
      </c>
      <c r="AK410" s="174">
        <v>462.5</v>
      </c>
      <c r="AL410" s="174">
        <v>187.5</v>
      </c>
      <c r="AM410" s="174">
        <v>575</v>
      </c>
      <c r="AN410" s="174">
        <v>6</v>
      </c>
      <c r="AP410" s="199">
        <v>38034</v>
      </c>
      <c r="AQ410" s="174">
        <v>-200</v>
      </c>
      <c r="AS410" s="238">
        <v>40675</v>
      </c>
      <c r="AT410" s="116">
        <v>-587.5</v>
      </c>
    </row>
    <row r="411" spans="2:46" x14ac:dyDescent="0.25">
      <c r="B411" s="174">
        <v>308</v>
      </c>
      <c r="C411" s="174" t="s">
        <v>155</v>
      </c>
      <c r="D411" s="174" t="s">
        <v>201</v>
      </c>
      <c r="E411" s="174" t="s">
        <v>202</v>
      </c>
      <c r="F411" s="174" t="s">
        <v>31</v>
      </c>
      <c r="G411" s="174">
        <v>1</v>
      </c>
      <c r="H411" s="174">
        <v>4099</v>
      </c>
      <c r="I411" s="174">
        <v>4101</v>
      </c>
      <c r="J411" s="199">
        <v>38034.729166666664</v>
      </c>
      <c r="K411" s="199">
        <v>38035.65625</v>
      </c>
      <c r="L411" s="174" t="s">
        <v>205</v>
      </c>
      <c r="M411" s="174" t="s">
        <v>207</v>
      </c>
      <c r="N411" s="174">
        <v>25</v>
      </c>
      <c r="O411" s="174">
        <v>16823.031637398177</v>
      </c>
      <c r="P411" s="174">
        <v>25</v>
      </c>
      <c r="Q411" s="174">
        <v>50</v>
      </c>
      <c r="R411" s="174">
        <v>487.5</v>
      </c>
      <c r="S411" s="174">
        <v>462.5</v>
      </c>
      <c r="T411" s="174">
        <v>38</v>
      </c>
      <c r="V411" s="174">
        <v>308</v>
      </c>
      <c r="W411" s="174" t="s">
        <v>155</v>
      </c>
      <c r="X411" s="174" t="s">
        <v>201</v>
      </c>
      <c r="Y411" s="174" t="s">
        <v>202</v>
      </c>
      <c r="Z411" s="174" t="s">
        <v>31</v>
      </c>
      <c r="AA411" s="174">
        <v>1</v>
      </c>
      <c r="AB411" s="174">
        <v>6425</v>
      </c>
      <c r="AC411" s="174">
        <v>6520</v>
      </c>
      <c r="AD411" s="199">
        <v>41102.739583333336</v>
      </c>
      <c r="AE411" s="199">
        <v>41106.677083333336</v>
      </c>
      <c r="AF411" s="174" t="s">
        <v>205</v>
      </c>
      <c r="AG411" s="174" t="s">
        <v>207</v>
      </c>
      <c r="AH411" s="174">
        <v>2350</v>
      </c>
      <c r="AI411" s="174">
        <v>33207.058858027172</v>
      </c>
      <c r="AJ411" s="174">
        <v>25</v>
      </c>
      <c r="AK411" s="174">
        <v>200</v>
      </c>
      <c r="AL411" s="174">
        <v>3562.5</v>
      </c>
      <c r="AM411" s="174">
        <v>1212.5</v>
      </c>
      <c r="AN411" s="174">
        <v>83</v>
      </c>
      <c r="AP411" s="199">
        <v>38034</v>
      </c>
      <c r="AQ411" s="174">
        <v>25</v>
      </c>
      <c r="AS411" s="238">
        <v>40676</v>
      </c>
      <c r="AT411" s="116">
        <v>700</v>
      </c>
    </row>
    <row r="412" spans="2:46" x14ac:dyDescent="0.25">
      <c r="B412" s="174">
        <v>309</v>
      </c>
      <c r="C412" s="174" t="s">
        <v>155</v>
      </c>
      <c r="D412" s="174" t="s">
        <v>201</v>
      </c>
      <c r="E412" s="174" t="s">
        <v>202</v>
      </c>
      <c r="F412" s="174" t="s">
        <v>31</v>
      </c>
      <c r="G412" s="174">
        <v>1</v>
      </c>
      <c r="H412" s="174">
        <v>4103.5</v>
      </c>
      <c r="I412" s="174">
        <v>4101.5</v>
      </c>
      <c r="J412" s="199">
        <v>38035.75</v>
      </c>
      <c r="K412" s="199">
        <v>38035.760416666664</v>
      </c>
      <c r="L412" s="174" t="s">
        <v>205</v>
      </c>
      <c r="M412" s="174" t="s">
        <v>207</v>
      </c>
      <c r="N412" s="174">
        <v>-75</v>
      </c>
      <c r="O412" s="174">
        <v>16748.031637398177</v>
      </c>
      <c r="P412" s="174">
        <v>25</v>
      </c>
      <c r="Q412" s="174">
        <v>100</v>
      </c>
      <c r="R412" s="174">
        <v>12.5</v>
      </c>
      <c r="S412" s="174">
        <v>87.5</v>
      </c>
      <c r="T412" s="174">
        <v>2</v>
      </c>
      <c r="V412" s="174">
        <v>309</v>
      </c>
      <c r="W412" s="174" t="s">
        <v>155</v>
      </c>
      <c r="X412" s="174" t="s">
        <v>201</v>
      </c>
      <c r="Y412" s="174" t="s">
        <v>202</v>
      </c>
      <c r="Z412" s="174" t="s">
        <v>32</v>
      </c>
      <c r="AA412" s="174">
        <v>1</v>
      </c>
      <c r="AB412" s="174">
        <v>6422</v>
      </c>
      <c r="AC412" s="174">
        <v>6428</v>
      </c>
      <c r="AD412" s="199">
        <v>41113.71875</v>
      </c>
      <c r="AE412" s="199">
        <v>41115.510416666664</v>
      </c>
      <c r="AF412" s="174" t="s">
        <v>203</v>
      </c>
      <c r="AG412" s="174" t="s">
        <v>204</v>
      </c>
      <c r="AH412" s="174">
        <v>-175</v>
      </c>
      <c r="AI412" s="174">
        <v>33032.058858027172</v>
      </c>
      <c r="AJ412" s="174">
        <v>25</v>
      </c>
      <c r="AK412" s="174">
        <v>887.5</v>
      </c>
      <c r="AL412" s="174">
        <v>2262.5</v>
      </c>
      <c r="AM412" s="174">
        <v>2437.5</v>
      </c>
      <c r="AN412" s="174">
        <v>69</v>
      </c>
      <c r="AP412" s="199">
        <v>38035</v>
      </c>
      <c r="AQ412" s="174">
        <v>-75</v>
      </c>
      <c r="AS412" s="238">
        <v>40683</v>
      </c>
      <c r="AT412" s="116">
        <v>3737.5</v>
      </c>
    </row>
    <row r="413" spans="2:46" x14ac:dyDescent="0.25">
      <c r="B413" s="174">
        <v>310</v>
      </c>
      <c r="C413" s="174" t="s">
        <v>155</v>
      </c>
      <c r="D413" s="174" t="s">
        <v>201</v>
      </c>
      <c r="E413" s="174" t="s">
        <v>202</v>
      </c>
      <c r="F413" s="174" t="s">
        <v>31</v>
      </c>
      <c r="G413" s="174">
        <v>1</v>
      </c>
      <c r="H413" s="174">
        <v>4104</v>
      </c>
      <c r="I413" s="174">
        <v>4130</v>
      </c>
      <c r="J413" s="199">
        <v>38035.78125</v>
      </c>
      <c r="K413" s="199">
        <v>38037.395833333336</v>
      </c>
      <c r="L413" s="174" t="s">
        <v>205</v>
      </c>
      <c r="M413" s="174" t="s">
        <v>207</v>
      </c>
      <c r="N413" s="174">
        <v>625</v>
      </c>
      <c r="O413" s="174">
        <v>17373.031637398177</v>
      </c>
      <c r="P413" s="174">
        <v>25</v>
      </c>
      <c r="Q413" s="174">
        <v>0</v>
      </c>
      <c r="R413" s="174">
        <v>1237.5</v>
      </c>
      <c r="S413" s="174">
        <v>612.5</v>
      </c>
      <c r="T413" s="174">
        <v>52</v>
      </c>
      <c r="V413" s="174">
        <v>310</v>
      </c>
      <c r="W413" s="174" t="s">
        <v>155</v>
      </c>
      <c r="X413" s="174" t="s">
        <v>201</v>
      </c>
      <c r="Y413" s="174" t="s">
        <v>202</v>
      </c>
      <c r="Z413" s="174" t="s">
        <v>31</v>
      </c>
      <c r="AA413" s="174">
        <v>1</v>
      </c>
      <c r="AB413" s="174">
        <v>6605.5</v>
      </c>
      <c r="AC413" s="174">
        <v>6564.7712318141503</v>
      </c>
      <c r="AD413" s="199">
        <v>41117.395833333336</v>
      </c>
      <c r="AE413" s="199">
        <v>41117.427083333336</v>
      </c>
      <c r="AF413" s="174" t="s">
        <v>205</v>
      </c>
      <c r="AG413" s="174" t="s">
        <v>206</v>
      </c>
      <c r="AH413" s="174">
        <v>-1043.2192046462433</v>
      </c>
      <c r="AI413" s="174">
        <v>31988.839653380928</v>
      </c>
      <c r="AJ413" s="174">
        <v>25</v>
      </c>
      <c r="AK413" s="174">
        <v>1018.2192046462433</v>
      </c>
      <c r="AL413" s="174">
        <v>62.5</v>
      </c>
      <c r="AM413" s="174">
        <v>1105.7192046462433</v>
      </c>
      <c r="AN413" s="174">
        <v>4</v>
      </c>
      <c r="AP413" s="199">
        <v>38035</v>
      </c>
      <c r="AQ413" s="174">
        <v>625</v>
      </c>
      <c r="AS413" s="238">
        <v>40694</v>
      </c>
      <c r="AT413" s="116">
        <v>-1175</v>
      </c>
    </row>
    <row r="414" spans="2:46" x14ac:dyDescent="0.25">
      <c r="B414" s="174">
        <v>311</v>
      </c>
      <c r="C414" s="174" t="s">
        <v>155</v>
      </c>
      <c r="D414" s="174" t="s">
        <v>201</v>
      </c>
      <c r="E414" s="174" t="s">
        <v>202</v>
      </c>
      <c r="F414" s="174" t="s">
        <v>32</v>
      </c>
      <c r="G414" s="174">
        <v>1</v>
      </c>
      <c r="H414" s="174">
        <v>4097.5</v>
      </c>
      <c r="I414" s="174">
        <v>4103</v>
      </c>
      <c r="J414" s="199">
        <v>38040.5</v>
      </c>
      <c r="K414" s="199">
        <v>38040.583333333336</v>
      </c>
      <c r="L414" s="174" t="s">
        <v>203</v>
      </c>
      <c r="M414" s="174" t="s">
        <v>204</v>
      </c>
      <c r="N414" s="174">
        <v>-162.5</v>
      </c>
      <c r="O414" s="174">
        <v>17210.531637398177</v>
      </c>
      <c r="P414" s="174">
        <v>25</v>
      </c>
      <c r="Q414" s="174">
        <v>212.5</v>
      </c>
      <c r="R414" s="174">
        <v>225</v>
      </c>
      <c r="S414" s="174">
        <v>387.5</v>
      </c>
      <c r="T414" s="174">
        <v>9</v>
      </c>
      <c r="V414" s="174">
        <v>311</v>
      </c>
      <c r="W414" s="174" t="s">
        <v>155</v>
      </c>
      <c r="X414" s="174" t="s">
        <v>201</v>
      </c>
      <c r="Y414" s="174" t="s">
        <v>202</v>
      </c>
      <c r="Z414" s="174" t="s">
        <v>31</v>
      </c>
      <c r="AA414" s="174">
        <v>1</v>
      </c>
      <c r="AB414" s="174">
        <v>6571</v>
      </c>
      <c r="AC414" s="174">
        <v>6761</v>
      </c>
      <c r="AD414" s="199">
        <v>41117.520833333336</v>
      </c>
      <c r="AE414" s="199">
        <v>41121.770833333336</v>
      </c>
      <c r="AF414" s="174" t="s">
        <v>205</v>
      </c>
      <c r="AG414" s="174" t="s">
        <v>207</v>
      </c>
      <c r="AH414" s="174">
        <v>4725</v>
      </c>
      <c r="AI414" s="174">
        <v>36713.839653380928</v>
      </c>
      <c r="AJ414" s="174">
        <v>25</v>
      </c>
      <c r="AK414" s="174">
        <v>312.5</v>
      </c>
      <c r="AL414" s="174">
        <v>6675</v>
      </c>
      <c r="AM414" s="174">
        <v>1950</v>
      </c>
      <c r="AN414" s="174">
        <v>113</v>
      </c>
      <c r="AP414" s="199">
        <v>38040</v>
      </c>
      <c r="AQ414" s="174">
        <v>-162.5</v>
      </c>
      <c r="AS414" s="238">
        <v>40695</v>
      </c>
      <c r="AT414" s="116">
        <v>1312.5</v>
      </c>
    </row>
    <row r="415" spans="2:46" x14ac:dyDescent="0.25">
      <c r="B415" s="174">
        <v>312</v>
      </c>
      <c r="C415" s="174" t="s">
        <v>155</v>
      </c>
      <c r="D415" s="174" t="s">
        <v>201</v>
      </c>
      <c r="E415" s="174" t="s">
        <v>202</v>
      </c>
      <c r="F415" s="174" t="s">
        <v>32</v>
      </c>
      <c r="G415" s="174">
        <v>1</v>
      </c>
      <c r="H415" s="174">
        <v>4098</v>
      </c>
      <c r="I415" s="174">
        <v>4010</v>
      </c>
      <c r="J415" s="199">
        <v>38040.65625</v>
      </c>
      <c r="K415" s="199">
        <v>38042.729166666664</v>
      </c>
      <c r="L415" s="174" t="s">
        <v>203</v>
      </c>
      <c r="M415" s="174" t="s">
        <v>204</v>
      </c>
      <c r="N415" s="174">
        <v>2175</v>
      </c>
      <c r="O415" s="174">
        <v>19385.531637398177</v>
      </c>
      <c r="P415" s="174">
        <v>25</v>
      </c>
      <c r="Q415" s="174">
        <v>25</v>
      </c>
      <c r="R415" s="174">
        <v>3325</v>
      </c>
      <c r="S415" s="174">
        <v>1150</v>
      </c>
      <c r="T415" s="174">
        <v>96</v>
      </c>
      <c r="V415" s="174">
        <v>312</v>
      </c>
      <c r="W415" s="174" t="s">
        <v>155</v>
      </c>
      <c r="X415" s="174" t="s">
        <v>201</v>
      </c>
      <c r="Y415" s="174" t="s">
        <v>202</v>
      </c>
      <c r="Z415" s="174" t="s">
        <v>32</v>
      </c>
      <c r="AA415" s="174">
        <v>1</v>
      </c>
      <c r="AB415" s="174">
        <v>6940</v>
      </c>
      <c r="AC415" s="174">
        <v>6947.5</v>
      </c>
      <c r="AD415" s="199">
        <v>41144.677083333336</v>
      </c>
      <c r="AE415" s="199">
        <v>41144.708333333336</v>
      </c>
      <c r="AF415" s="174" t="s">
        <v>203</v>
      </c>
      <c r="AG415" s="174" t="s">
        <v>204</v>
      </c>
      <c r="AH415" s="174">
        <v>-212.5</v>
      </c>
      <c r="AI415" s="174">
        <v>36501.339653380928</v>
      </c>
      <c r="AJ415" s="174">
        <v>25</v>
      </c>
      <c r="AK415" s="174">
        <v>325</v>
      </c>
      <c r="AL415" s="174">
        <v>412.5</v>
      </c>
      <c r="AM415" s="174">
        <v>625</v>
      </c>
      <c r="AN415" s="174">
        <v>4</v>
      </c>
      <c r="AP415" s="199">
        <v>38040</v>
      </c>
      <c r="AQ415" s="174">
        <v>2175</v>
      </c>
      <c r="AS415" s="238">
        <v>40704</v>
      </c>
      <c r="AT415" s="116">
        <v>-300</v>
      </c>
    </row>
    <row r="416" spans="2:46" x14ac:dyDescent="0.25">
      <c r="B416" s="174">
        <v>313</v>
      </c>
      <c r="C416" s="174" t="s">
        <v>155</v>
      </c>
      <c r="D416" s="174" t="s">
        <v>201</v>
      </c>
      <c r="E416" s="174" t="s">
        <v>202</v>
      </c>
      <c r="F416" s="174" t="s">
        <v>31</v>
      </c>
      <c r="G416" s="174">
        <v>1</v>
      </c>
      <c r="H416" s="174">
        <v>4066.5</v>
      </c>
      <c r="I416" s="174">
        <v>4077.5</v>
      </c>
      <c r="J416" s="199">
        <v>38047.760416666664</v>
      </c>
      <c r="K416" s="199">
        <v>38049.520833333336</v>
      </c>
      <c r="L416" s="174" t="s">
        <v>205</v>
      </c>
      <c r="M416" s="174" t="s">
        <v>207</v>
      </c>
      <c r="N416" s="174">
        <v>250</v>
      </c>
      <c r="O416" s="174">
        <v>19635.531637398177</v>
      </c>
      <c r="P416" s="174">
        <v>25</v>
      </c>
      <c r="Q416" s="174">
        <v>162.5</v>
      </c>
      <c r="R416" s="174">
        <v>1062.5</v>
      </c>
      <c r="S416" s="174">
        <v>812.5</v>
      </c>
      <c r="T416" s="174">
        <v>66</v>
      </c>
      <c r="V416" s="174">
        <v>313</v>
      </c>
      <c r="W416" s="174" t="s">
        <v>155</v>
      </c>
      <c r="X416" s="174" t="s">
        <v>201</v>
      </c>
      <c r="Y416" s="174" t="s">
        <v>202</v>
      </c>
      <c r="Z416" s="174" t="s">
        <v>32</v>
      </c>
      <c r="AA416" s="174">
        <v>1</v>
      </c>
      <c r="AB416" s="174">
        <v>6947</v>
      </c>
      <c r="AC416" s="174">
        <v>6952.5</v>
      </c>
      <c r="AD416" s="199">
        <v>41144.78125</v>
      </c>
      <c r="AE416" s="199">
        <v>41144.791666666664</v>
      </c>
      <c r="AF416" s="174" t="s">
        <v>203</v>
      </c>
      <c r="AG416" s="174" t="s">
        <v>204</v>
      </c>
      <c r="AH416" s="174">
        <v>-162.5</v>
      </c>
      <c r="AI416" s="174">
        <v>36338.839653380928</v>
      </c>
      <c r="AJ416" s="174">
        <v>25</v>
      </c>
      <c r="AK416" s="174">
        <v>175</v>
      </c>
      <c r="AL416" s="174">
        <v>50</v>
      </c>
      <c r="AM416" s="174">
        <v>212.5</v>
      </c>
      <c r="AN416" s="174">
        <v>2</v>
      </c>
      <c r="AP416" s="199">
        <v>38047</v>
      </c>
      <c r="AQ416" s="174">
        <v>250</v>
      </c>
      <c r="AS416" s="238">
        <v>40707</v>
      </c>
      <c r="AT416" s="116">
        <v>-1750</v>
      </c>
    </row>
    <row r="417" spans="2:46" x14ac:dyDescent="0.25">
      <c r="B417" s="174">
        <v>314</v>
      </c>
      <c r="C417" s="174" t="s">
        <v>155</v>
      </c>
      <c r="D417" s="174" t="s">
        <v>201</v>
      </c>
      <c r="E417" s="174" t="s">
        <v>202</v>
      </c>
      <c r="F417" s="174" t="s">
        <v>31</v>
      </c>
      <c r="G417" s="174">
        <v>1</v>
      </c>
      <c r="H417" s="174">
        <v>4081</v>
      </c>
      <c r="I417" s="174">
        <v>4075</v>
      </c>
      <c r="J417" s="199">
        <v>38049.677083333336</v>
      </c>
      <c r="K417" s="199">
        <v>38049.708333333336</v>
      </c>
      <c r="L417" s="174" t="s">
        <v>205</v>
      </c>
      <c r="M417" s="174" t="s">
        <v>207</v>
      </c>
      <c r="N417" s="174">
        <v>-175</v>
      </c>
      <c r="O417" s="174">
        <v>19460.531637398177</v>
      </c>
      <c r="P417" s="174">
        <v>25</v>
      </c>
      <c r="Q417" s="174">
        <v>200</v>
      </c>
      <c r="R417" s="174">
        <v>250</v>
      </c>
      <c r="S417" s="174">
        <v>425</v>
      </c>
      <c r="T417" s="174">
        <v>4</v>
      </c>
      <c r="V417" s="174">
        <v>314</v>
      </c>
      <c r="W417" s="174" t="s">
        <v>155</v>
      </c>
      <c r="X417" s="174" t="s">
        <v>201</v>
      </c>
      <c r="Y417" s="174" t="s">
        <v>202</v>
      </c>
      <c r="Z417" s="174" t="s">
        <v>32</v>
      </c>
      <c r="AA417" s="174">
        <v>1</v>
      </c>
      <c r="AB417" s="174">
        <v>6929.5</v>
      </c>
      <c r="AC417" s="174">
        <v>6947</v>
      </c>
      <c r="AD417" s="199">
        <v>41145.416666666664</v>
      </c>
      <c r="AE417" s="199">
        <v>41145.708333333336</v>
      </c>
      <c r="AF417" s="174" t="s">
        <v>203</v>
      </c>
      <c r="AG417" s="174" t="s">
        <v>204</v>
      </c>
      <c r="AH417" s="174">
        <v>-462.5</v>
      </c>
      <c r="AI417" s="174">
        <v>35876.339653380928</v>
      </c>
      <c r="AJ417" s="174">
        <v>25</v>
      </c>
      <c r="AK417" s="174">
        <v>475</v>
      </c>
      <c r="AL417" s="174">
        <v>1100</v>
      </c>
      <c r="AM417" s="174">
        <v>1562.5</v>
      </c>
      <c r="AN417" s="174">
        <v>29</v>
      </c>
      <c r="AP417" s="199">
        <v>38049</v>
      </c>
      <c r="AQ417" s="174">
        <v>-175</v>
      </c>
      <c r="AS417" s="238">
        <v>40708</v>
      </c>
      <c r="AT417" s="116">
        <v>-212.5</v>
      </c>
    </row>
    <row r="418" spans="2:46" x14ac:dyDescent="0.25">
      <c r="B418" s="174">
        <v>315</v>
      </c>
      <c r="C418" s="174" t="s">
        <v>155</v>
      </c>
      <c r="D418" s="174" t="s">
        <v>201</v>
      </c>
      <c r="E418" s="174" t="s">
        <v>202</v>
      </c>
      <c r="F418" s="174" t="s">
        <v>31</v>
      </c>
      <c r="G418" s="174">
        <v>1</v>
      </c>
      <c r="H418" s="174">
        <v>4096.5</v>
      </c>
      <c r="I418" s="174">
        <v>4082</v>
      </c>
      <c r="J418" s="199">
        <v>38050.395833333336</v>
      </c>
      <c r="K418" s="199">
        <v>38050.510416666664</v>
      </c>
      <c r="L418" s="174" t="s">
        <v>205</v>
      </c>
      <c r="M418" s="174" t="s">
        <v>206</v>
      </c>
      <c r="N418" s="174">
        <v>-387.5</v>
      </c>
      <c r="O418" s="174">
        <v>19073.031637398177</v>
      </c>
      <c r="P418" s="174">
        <v>25</v>
      </c>
      <c r="Q418" s="174">
        <v>362.5</v>
      </c>
      <c r="R418" s="174">
        <v>87.5</v>
      </c>
      <c r="S418" s="174">
        <v>475</v>
      </c>
      <c r="T418" s="174">
        <v>12</v>
      </c>
      <c r="V418" s="174">
        <v>315</v>
      </c>
      <c r="W418" s="174" t="s">
        <v>155</v>
      </c>
      <c r="X418" s="174" t="s">
        <v>201</v>
      </c>
      <c r="Y418" s="174" t="s">
        <v>202</v>
      </c>
      <c r="Z418" s="174" t="s">
        <v>31</v>
      </c>
      <c r="AA418" s="174">
        <v>1</v>
      </c>
      <c r="AB418" s="174">
        <v>6976</v>
      </c>
      <c r="AC418" s="174">
        <v>6948.5</v>
      </c>
      <c r="AD418" s="199">
        <v>41145.739583333336</v>
      </c>
      <c r="AE418" s="199">
        <v>41148.385416666664</v>
      </c>
      <c r="AF418" s="174" t="s">
        <v>205</v>
      </c>
      <c r="AG418" s="174" t="s">
        <v>206</v>
      </c>
      <c r="AH418" s="174">
        <v>-712.5</v>
      </c>
      <c r="AI418" s="174">
        <v>35163.839653380928</v>
      </c>
      <c r="AJ418" s="174">
        <v>25</v>
      </c>
      <c r="AK418" s="174">
        <v>687.5</v>
      </c>
      <c r="AL418" s="174">
        <v>200</v>
      </c>
      <c r="AM418" s="174">
        <v>912.5</v>
      </c>
      <c r="AN418" s="174">
        <v>11</v>
      </c>
      <c r="AP418" s="199">
        <v>38050</v>
      </c>
      <c r="AQ418" s="174">
        <v>-387.5</v>
      </c>
      <c r="AS418" s="238">
        <v>40709</v>
      </c>
      <c r="AT418" s="116">
        <v>700</v>
      </c>
    </row>
    <row r="419" spans="2:46" x14ac:dyDescent="0.25">
      <c r="B419" s="174">
        <v>316</v>
      </c>
      <c r="C419" s="174" t="s">
        <v>155</v>
      </c>
      <c r="D419" s="174" t="s">
        <v>201</v>
      </c>
      <c r="E419" s="174" t="s">
        <v>202</v>
      </c>
      <c r="F419" s="174" t="s">
        <v>31</v>
      </c>
      <c r="G419" s="174">
        <v>1</v>
      </c>
      <c r="H419" s="174">
        <v>4090</v>
      </c>
      <c r="I419" s="174">
        <v>4110</v>
      </c>
      <c r="J419" s="199">
        <v>38050.583333333336</v>
      </c>
      <c r="K419" s="199">
        <v>38051.625</v>
      </c>
      <c r="L419" s="174" t="s">
        <v>205</v>
      </c>
      <c r="M419" s="174" t="s">
        <v>207</v>
      </c>
      <c r="N419" s="174">
        <v>475</v>
      </c>
      <c r="O419" s="174">
        <v>19548.031637398177</v>
      </c>
      <c r="P419" s="174">
        <v>25</v>
      </c>
      <c r="Q419" s="174">
        <v>112.5</v>
      </c>
      <c r="R419" s="174">
        <v>1625</v>
      </c>
      <c r="S419" s="174">
        <v>1150</v>
      </c>
      <c r="T419" s="174">
        <v>49</v>
      </c>
      <c r="V419" s="174">
        <v>316</v>
      </c>
      <c r="W419" s="174" t="s">
        <v>155</v>
      </c>
      <c r="X419" s="174" t="s">
        <v>201</v>
      </c>
      <c r="Y419" s="174" t="s">
        <v>202</v>
      </c>
      <c r="Z419" s="174" t="s">
        <v>31</v>
      </c>
      <c r="AA419" s="174">
        <v>1</v>
      </c>
      <c r="AB419" s="174">
        <v>6976</v>
      </c>
      <c r="AC419" s="174">
        <v>6960.5</v>
      </c>
      <c r="AD419" s="199">
        <v>41148.4375</v>
      </c>
      <c r="AE419" s="199">
        <v>41148.489583333336</v>
      </c>
      <c r="AF419" s="174" t="s">
        <v>205</v>
      </c>
      <c r="AG419" s="174" t="s">
        <v>207</v>
      </c>
      <c r="AH419" s="174">
        <v>-412.5</v>
      </c>
      <c r="AI419" s="174">
        <v>34751.339653380928</v>
      </c>
      <c r="AJ419" s="174">
        <v>25</v>
      </c>
      <c r="AK419" s="174">
        <v>587.5</v>
      </c>
      <c r="AL419" s="174">
        <v>162.5</v>
      </c>
      <c r="AM419" s="174">
        <v>575</v>
      </c>
      <c r="AN419" s="174">
        <v>6</v>
      </c>
      <c r="AP419" s="199">
        <v>38050</v>
      </c>
      <c r="AQ419" s="174">
        <v>475</v>
      </c>
      <c r="AS419" s="238">
        <v>40711</v>
      </c>
      <c r="AT419" s="116">
        <v>-1437.5</v>
      </c>
    </row>
    <row r="420" spans="2:46" x14ac:dyDescent="0.25">
      <c r="B420" s="174">
        <v>317</v>
      </c>
      <c r="C420" s="174" t="s">
        <v>155</v>
      </c>
      <c r="D420" s="174" t="s">
        <v>201</v>
      </c>
      <c r="E420" s="174" t="s">
        <v>202</v>
      </c>
      <c r="F420" s="174" t="s">
        <v>32</v>
      </c>
      <c r="G420" s="174">
        <v>1</v>
      </c>
      <c r="H420" s="174">
        <v>4054</v>
      </c>
      <c r="I420" s="174">
        <v>3924.5</v>
      </c>
      <c r="J420" s="199">
        <v>38056.427083333336</v>
      </c>
      <c r="K420" s="199">
        <v>38058.760416666664</v>
      </c>
      <c r="L420" s="174" t="s">
        <v>203</v>
      </c>
      <c r="M420" s="174" t="s">
        <v>204</v>
      </c>
      <c r="N420" s="174">
        <v>3212.5</v>
      </c>
      <c r="O420" s="174">
        <v>22760.531637398177</v>
      </c>
      <c r="P420" s="174">
        <v>25</v>
      </c>
      <c r="Q420" s="174">
        <v>262.5</v>
      </c>
      <c r="R420" s="174">
        <v>5712.5</v>
      </c>
      <c r="S420" s="174">
        <v>2500</v>
      </c>
      <c r="T420" s="174">
        <v>121</v>
      </c>
      <c r="V420" s="174">
        <v>317</v>
      </c>
      <c r="W420" s="174" t="s">
        <v>155</v>
      </c>
      <c r="X420" s="174" t="s">
        <v>201</v>
      </c>
      <c r="Y420" s="174" t="s">
        <v>202</v>
      </c>
      <c r="Z420" s="174" t="s">
        <v>31</v>
      </c>
      <c r="AA420" s="174">
        <v>1</v>
      </c>
      <c r="AB420" s="174">
        <v>6979.5</v>
      </c>
      <c r="AC420" s="174">
        <v>7000</v>
      </c>
      <c r="AD420" s="199">
        <v>41148.520833333336</v>
      </c>
      <c r="AE420" s="199">
        <v>41149.447916666664</v>
      </c>
      <c r="AF420" s="174" t="s">
        <v>205</v>
      </c>
      <c r="AG420" s="174" t="s">
        <v>207</v>
      </c>
      <c r="AH420" s="174">
        <v>487.5</v>
      </c>
      <c r="AI420" s="174">
        <v>35238.839653380928</v>
      </c>
      <c r="AJ420" s="174">
        <v>25</v>
      </c>
      <c r="AK420" s="174">
        <v>12.5</v>
      </c>
      <c r="AL420" s="174">
        <v>1800</v>
      </c>
      <c r="AM420" s="174">
        <v>1312.5</v>
      </c>
      <c r="AN420" s="174">
        <v>38</v>
      </c>
      <c r="AP420" s="199">
        <v>38056</v>
      </c>
      <c r="AQ420" s="174">
        <v>3212.5</v>
      </c>
      <c r="AS420" s="238">
        <v>40714</v>
      </c>
      <c r="AT420" s="116">
        <v>1462.5</v>
      </c>
    </row>
    <row r="421" spans="2:46" x14ac:dyDescent="0.25">
      <c r="B421" s="174">
        <v>318</v>
      </c>
      <c r="C421" s="174" t="s">
        <v>155</v>
      </c>
      <c r="D421" s="174" t="s">
        <v>201</v>
      </c>
      <c r="E421" s="174" t="s">
        <v>202</v>
      </c>
      <c r="F421" s="174" t="s">
        <v>31</v>
      </c>
      <c r="G421" s="174">
        <v>1</v>
      </c>
      <c r="H421" s="174">
        <v>3865.5</v>
      </c>
      <c r="I421" s="174">
        <v>3862.5</v>
      </c>
      <c r="J421" s="199">
        <v>38075.5625</v>
      </c>
      <c r="K421" s="199">
        <v>38075.604166666664</v>
      </c>
      <c r="L421" s="174" t="s">
        <v>205</v>
      </c>
      <c r="M421" s="174" t="s">
        <v>207</v>
      </c>
      <c r="N421" s="174">
        <v>-100</v>
      </c>
      <c r="O421" s="174">
        <v>22660.531637398177</v>
      </c>
      <c r="P421" s="174">
        <v>25</v>
      </c>
      <c r="Q421" s="174">
        <v>112.5</v>
      </c>
      <c r="R421" s="174">
        <v>25</v>
      </c>
      <c r="S421" s="174">
        <v>125</v>
      </c>
      <c r="T421" s="174">
        <v>5</v>
      </c>
      <c r="V421" s="174">
        <v>318</v>
      </c>
      <c r="W421" s="174" t="s">
        <v>155</v>
      </c>
      <c r="X421" s="174" t="s">
        <v>201</v>
      </c>
      <c r="Y421" s="174" t="s">
        <v>202</v>
      </c>
      <c r="Z421" s="174" t="s">
        <v>31</v>
      </c>
      <c r="AA421" s="174">
        <v>1</v>
      </c>
      <c r="AB421" s="174">
        <v>7027.5</v>
      </c>
      <c r="AC421" s="174">
        <v>7001</v>
      </c>
      <c r="AD421" s="199">
        <v>41149.489583333336</v>
      </c>
      <c r="AE421" s="199">
        <v>41149.552083333336</v>
      </c>
      <c r="AF421" s="174" t="s">
        <v>205</v>
      </c>
      <c r="AG421" s="174" t="s">
        <v>206</v>
      </c>
      <c r="AH421" s="174">
        <v>-687.5</v>
      </c>
      <c r="AI421" s="174">
        <v>34551.339653380928</v>
      </c>
      <c r="AJ421" s="174">
        <v>25</v>
      </c>
      <c r="AK421" s="174">
        <v>662.5</v>
      </c>
      <c r="AL421" s="174">
        <v>100</v>
      </c>
      <c r="AM421" s="174">
        <v>787.5</v>
      </c>
      <c r="AN421" s="174">
        <v>7</v>
      </c>
      <c r="AP421" s="199">
        <v>38075</v>
      </c>
      <c r="AQ421" s="174">
        <v>-100</v>
      </c>
      <c r="AS421" s="238">
        <v>40718</v>
      </c>
      <c r="AT421" s="116">
        <v>87.5</v>
      </c>
    </row>
    <row r="422" spans="2:46" x14ac:dyDescent="0.25">
      <c r="B422" s="174">
        <v>319</v>
      </c>
      <c r="C422" s="174" t="s">
        <v>155</v>
      </c>
      <c r="D422" s="174" t="s">
        <v>201</v>
      </c>
      <c r="E422" s="174" t="s">
        <v>202</v>
      </c>
      <c r="F422" s="174" t="s">
        <v>31</v>
      </c>
      <c r="G422" s="174">
        <v>1</v>
      </c>
      <c r="H422" s="174">
        <v>3871.5</v>
      </c>
      <c r="I422" s="174">
        <v>3867</v>
      </c>
      <c r="J422" s="199">
        <v>38075.614583333336</v>
      </c>
      <c r="K422" s="199">
        <v>38076.645833333336</v>
      </c>
      <c r="L422" s="174" t="s">
        <v>205</v>
      </c>
      <c r="M422" s="174" t="s">
        <v>207</v>
      </c>
      <c r="N422" s="174">
        <v>-137.5</v>
      </c>
      <c r="O422" s="174">
        <v>22523.031637398177</v>
      </c>
      <c r="P422" s="174">
        <v>25</v>
      </c>
      <c r="Q422" s="174">
        <v>125</v>
      </c>
      <c r="R422" s="174">
        <v>975</v>
      </c>
      <c r="S422" s="174">
        <v>1112.5</v>
      </c>
      <c r="T422" s="174">
        <v>48</v>
      </c>
      <c r="V422" s="174">
        <v>319</v>
      </c>
      <c r="W422" s="174" t="s">
        <v>155</v>
      </c>
      <c r="X422" s="174" t="s">
        <v>201</v>
      </c>
      <c r="Y422" s="174" t="s">
        <v>202</v>
      </c>
      <c r="Z422" s="174" t="s">
        <v>31</v>
      </c>
      <c r="AA422" s="174">
        <v>1</v>
      </c>
      <c r="AB422" s="174">
        <v>7009.5</v>
      </c>
      <c r="AC422" s="174">
        <v>6998</v>
      </c>
      <c r="AD422" s="199">
        <v>41149.697916666664</v>
      </c>
      <c r="AE422" s="199">
        <v>41149.71875</v>
      </c>
      <c r="AF422" s="174" t="s">
        <v>205</v>
      </c>
      <c r="AG422" s="174" t="s">
        <v>207</v>
      </c>
      <c r="AH422" s="174">
        <v>-312.5</v>
      </c>
      <c r="AI422" s="174">
        <v>34238.839653380928</v>
      </c>
      <c r="AJ422" s="174">
        <v>25</v>
      </c>
      <c r="AK422" s="174">
        <v>325</v>
      </c>
      <c r="AL422" s="174">
        <v>187.5</v>
      </c>
      <c r="AM422" s="174">
        <v>500</v>
      </c>
      <c r="AN422" s="174">
        <v>3</v>
      </c>
      <c r="AP422" s="199">
        <v>38075</v>
      </c>
      <c r="AQ422" s="174">
        <v>-137.5</v>
      </c>
      <c r="AS422" s="238">
        <v>40722</v>
      </c>
      <c r="AT422" s="116">
        <v>5787.5</v>
      </c>
    </row>
    <row r="423" spans="2:46" x14ac:dyDescent="0.25">
      <c r="B423" s="174">
        <v>320</v>
      </c>
      <c r="C423" s="174" t="s">
        <v>155</v>
      </c>
      <c r="D423" s="174" t="s">
        <v>201</v>
      </c>
      <c r="E423" s="174" t="s">
        <v>202</v>
      </c>
      <c r="F423" s="174" t="s">
        <v>31</v>
      </c>
      <c r="G423" s="174">
        <v>1</v>
      </c>
      <c r="H423" s="174">
        <v>4043</v>
      </c>
      <c r="I423" s="174">
        <v>4029</v>
      </c>
      <c r="J423" s="199">
        <v>38099.677083333336</v>
      </c>
      <c r="K423" s="199">
        <v>38099.6875</v>
      </c>
      <c r="L423" s="174" t="s">
        <v>205</v>
      </c>
      <c r="M423" s="174" t="s">
        <v>207</v>
      </c>
      <c r="N423" s="174">
        <v>-375</v>
      </c>
      <c r="O423" s="174">
        <v>22148.031637398177</v>
      </c>
      <c r="P423" s="174">
        <v>25</v>
      </c>
      <c r="Q423" s="174">
        <v>400</v>
      </c>
      <c r="R423" s="174">
        <v>12.5</v>
      </c>
      <c r="S423" s="174">
        <v>387.5</v>
      </c>
      <c r="T423" s="174">
        <v>2</v>
      </c>
      <c r="V423" s="174">
        <v>320</v>
      </c>
      <c r="W423" s="174" t="s">
        <v>155</v>
      </c>
      <c r="X423" s="174" t="s">
        <v>201</v>
      </c>
      <c r="Y423" s="174" t="s">
        <v>202</v>
      </c>
      <c r="Z423" s="174" t="s">
        <v>31</v>
      </c>
      <c r="AA423" s="174">
        <v>1</v>
      </c>
      <c r="AB423" s="174">
        <v>7006</v>
      </c>
      <c r="AC423" s="174">
        <v>7000.5</v>
      </c>
      <c r="AD423" s="199">
        <v>41149.739583333336</v>
      </c>
      <c r="AE423" s="199">
        <v>41150.395833333336</v>
      </c>
      <c r="AF423" s="174" t="s">
        <v>205</v>
      </c>
      <c r="AG423" s="174" t="s">
        <v>207</v>
      </c>
      <c r="AH423" s="174">
        <v>-162.5</v>
      </c>
      <c r="AI423" s="174">
        <v>34076.339653380928</v>
      </c>
      <c r="AJ423" s="174">
        <v>25</v>
      </c>
      <c r="AK423" s="174">
        <v>275</v>
      </c>
      <c r="AL423" s="174">
        <v>250</v>
      </c>
      <c r="AM423" s="174">
        <v>412.5</v>
      </c>
      <c r="AN423" s="174">
        <v>12</v>
      </c>
      <c r="AP423" s="199">
        <v>38099</v>
      </c>
      <c r="AQ423" s="174">
        <v>-375</v>
      </c>
      <c r="AS423" s="238">
        <v>40735</v>
      </c>
      <c r="AT423" s="116">
        <v>350</v>
      </c>
    </row>
    <row r="424" spans="2:46" x14ac:dyDescent="0.25">
      <c r="B424" s="174">
        <v>321</v>
      </c>
      <c r="C424" s="174" t="s">
        <v>155</v>
      </c>
      <c r="D424" s="174" t="s">
        <v>201</v>
      </c>
      <c r="E424" s="174" t="s">
        <v>202</v>
      </c>
      <c r="F424" s="174" t="s">
        <v>31</v>
      </c>
      <c r="G424" s="174">
        <v>1</v>
      </c>
      <c r="H424" s="174">
        <v>4043.5</v>
      </c>
      <c r="I424" s="174">
        <v>4133.5</v>
      </c>
      <c r="J424" s="199">
        <v>38099.708333333336</v>
      </c>
      <c r="K424" s="199">
        <v>38103.822916666664</v>
      </c>
      <c r="L424" s="174" t="s">
        <v>205</v>
      </c>
      <c r="M424" s="174" t="s">
        <v>207</v>
      </c>
      <c r="N424" s="174">
        <v>2225</v>
      </c>
      <c r="O424" s="174">
        <v>24373.031637398177</v>
      </c>
      <c r="P424" s="174">
        <v>25</v>
      </c>
      <c r="Q424" s="174">
        <v>37.5</v>
      </c>
      <c r="R424" s="174">
        <v>3200</v>
      </c>
      <c r="S424" s="174">
        <v>975</v>
      </c>
      <c r="T424" s="174">
        <v>100</v>
      </c>
      <c r="V424" s="174">
        <v>321</v>
      </c>
      <c r="W424" s="174" t="s">
        <v>155</v>
      </c>
      <c r="X424" s="174" t="s">
        <v>201</v>
      </c>
      <c r="Y424" s="174" t="s">
        <v>202</v>
      </c>
      <c r="Z424" s="174" t="s">
        <v>32</v>
      </c>
      <c r="AA424" s="174">
        <v>1</v>
      </c>
      <c r="AB424" s="174">
        <v>6952</v>
      </c>
      <c r="AC424" s="174">
        <v>6963</v>
      </c>
      <c r="AD424" s="199">
        <v>41150.46875</v>
      </c>
      <c r="AE424" s="199">
        <v>41150.489583333336</v>
      </c>
      <c r="AF424" s="174" t="s">
        <v>203</v>
      </c>
      <c r="AG424" s="174" t="s">
        <v>204</v>
      </c>
      <c r="AH424" s="174">
        <v>-300</v>
      </c>
      <c r="AI424" s="174">
        <v>33776.339653380928</v>
      </c>
      <c r="AJ424" s="174">
        <v>25</v>
      </c>
      <c r="AK424" s="174">
        <v>400</v>
      </c>
      <c r="AL424" s="174">
        <v>25</v>
      </c>
      <c r="AM424" s="174">
        <v>325</v>
      </c>
      <c r="AN424" s="174">
        <v>3</v>
      </c>
      <c r="AP424" s="199">
        <v>38099</v>
      </c>
      <c r="AQ424" s="174">
        <v>2225</v>
      </c>
      <c r="AS424" s="238">
        <v>40746</v>
      </c>
      <c r="AT424" s="116">
        <v>-1862.5</v>
      </c>
    </row>
    <row r="425" spans="2:46" x14ac:dyDescent="0.25">
      <c r="B425" s="174">
        <v>322</v>
      </c>
      <c r="C425" s="174" t="s">
        <v>155</v>
      </c>
      <c r="D425" s="174" t="s">
        <v>201</v>
      </c>
      <c r="E425" s="174" t="s">
        <v>202</v>
      </c>
      <c r="F425" s="174" t="s">
        <v>32</v>
      </c>
      <c r="G425" s="174">
        <v>1</v>
      </c>
      <c r="H425" s="174">
        <v>4033.5</v>
      </c>
      <c r="I425" s="174">
        <v>3999</v>
      </c>
      <c r="J425" s="199">
        <v>38106.5</v>
      </c>
      <c r="K425" s="199">
        <v>38110.666666666664</v>
      </c>
      <c r="L425" s="174" t="s">
        <v>203</v>
      </c>
      <c r="M425" s="174" t="s">
        <v>204</v>
      </c>
      <c r="N425" s="174">
        <v>837.5</v>
      </c>
      <c r="O425" s="174">
        <v>25210.531637398177</v>
      </c>
      <c r="P425" s="174">
        <v>25</v>
      </c>
      <c r="Q425" s="174">
        <v>350</v>
      </c>
      <c r="R425" s="174">
        <v>1950</v>
      </c>
      <c r="S425" s="174">
        <v>1112.5</v>
      </c>
      <c r="T425" s="174">
        <v>105</v>
      </c>
      <c r="V425" s="174">
        <v>322</v>
      </c>
      <c r="W425" s="174" t="s">
        <v>155</v>
      </c>
      <c r="X425" s="174" t="s">
        <v>201</v>
      </c>
      <c r="Y425" s="174" t="s">
        <v>202</v>
      </c>
      <c r="Z425" s="174" t="s">
        <v>32</v>
      </c>
      <c r="AA425" s="174">
        <v>1</v>
      </c>
      <c r="AB425" s="174">
        <v>6957</v>
      </c>
      <c r="AC425" s="174">
        <v>6964</v>
      </c>
      <c r="AD425" s="199">
        <v>41150.510416666664</v>
      </c>
      <c r="AE425" s="199">
        <v>41150.53125</v>
      </c>
      <c r="AF425" s="174" t="s">
        <v>203</v>
      </c>
      <c r="AG425" s="174" t="s">
        <v>204</v>
      </c>
      <c r="AH425" s="174">
        <v>-200</v>
      </c>
      <c r="AI425" s="174">
        <v>33576.339653380928</v>
      </c>
      <c r="AJ425" s="174">
        <v>25</v>
      </c>
      <c r="AK425" s="174">
        <v>225</v>
      </c>
      <c r="AL425" s="174">
        <v>37.5</v>
      </c>
      <c r="AM425" s="174">
        <v>237.5</v>
      </c>
      <c r="AN425" s="174">
        <v>3</v>
      </c>
      <c r="AP425" s="199">
        <v>38106</v>
      </c>
      <c r="AQ425" s="174">
        <v>837.5</v>
      </c>
      <c r="AS425" s="238">
        <v>40749</v>
      </c>
      <c r="AT425" s="116">
        <v>-112.5</v>
      </c>
    </row>
    <row r="426" spans="2:46" x14ac:dyDescent="0.25">
      <c r="B426" s="174">
        <v>323</v>
      </c>
      <c r="C426" s="174" t="s">
        <v>155</v>
      </c>
      <c r="D426" s="174" t="s">
        <v>201</v>
      </c>
      <c r="E426" s="174" t="s">
        <v>202</v>
      </c>
      <c r="F426" s="174" t="s">
        <v>32</v>
      </c>
      <c r="G426" s="174">
        <v>1</v>
      </c>
      <c r="H426" s="174">
        <v>3819</v>
      </c>
      <c r="I426" s="174">
        <v>3832.6757412418128</v>
      </c>
      <c r="J426" s="199">
        <v>38127.614583333336</v>
      </c>
      <c r="K426" s="199">
        <v>38127.625</v>
      </c>
      <c r="L426" s="174" t="s">
        <v>203</v>
      </c>
      <c r="M426" s="174" t="s">
        <v>206</v>
      </c>
      <c r="N426" s="174">
        <v>-366.89353104532074</v>
      </c>
      <c r="O426" s="174">
        <v>24843.638106352857</v>
      </c>
      <c r="P426" s="174">
        <v>25</v>
      </c>
      <c r="Q426" s="174">
        <v>350</v>
      </c>
      <c r="R426" s="174">
        <v>25</v>
      </c>
      <c r="S426" s="174">
        <v>391.89353104532074</v>
      </c>
      <c r="T426" s="174">
        <v>2</v>
      </c>
      <c r="V426" s="174">
        <v>323</v>
      </c>
      <c r="W426" s="174" t="s">
        <v>155</v>
      </c>
      <c r="X426" s="174" t="s">
        <v>201</v>
      </c>
      <c r="Y426" s="174" t="s">
        <v>202</v>
      </c>
      <c r="Z426" s="174" t="s">
        <v>32</v>
      </c>
      <c r="AA426" s="174">
        <v>1</v>
      </c>
      <c r="AB426" s="174">
        <v>6960.5</v>
      </c>
      <c r="AC426" s="174">
        <v>6968</v>
      </c>
      <c r="AD426" s="199">
        <v>41150.541666666664</v>
      </c>
      <c r="AE426" s="199">
        <v>41150.552083333336</v>
      </c>
      <c r="AF426" s="174" t="s">
        <v>203</v>
      </c>
      <c r="AG426" s="174" t="s">
        <v>204</v>
      </c>
      <c r="AH426" s="174">
        <v>-212.5</v>
      </c>
      <c r="AI426" s="174">
        <v>33363.839653380928</v>
      </c>
      <c r="AJ426" s="174">
        <v>25</v>
      </c>
      <c r="AK426" s="174">
        <v>212.5</v>
      </c>
      <c r="AL426" s="174">
        <v>12.5</v>
      </c>
      <c r="AM426" s="174">
        <v>225</v>
      </c>
      <c r="AN426" s="174">
        <v>2</v>
      </c>
      <c r="AP426" s="199">
        <v>38127</v>
      </c>
      <c r="AQ426" s="174">
        <v>-366.89353104532074</v>
      </c>
      <c r="AS426" s="238">
        <v>40750</v>
      </c>
      <c r="AT426" s="116">
        <v>-950</v>
      </c>
    </row>
    <row r="427" spans="2:46" x14ac:dyDescent="0.25">
      <c r="B427" s="174">
        <v>324</v>
      </c>
      <c r="C427" s="174" t="s">
        <v>155</v>
      </c>
      <c r="D427" s="174" t="s">
        <v>201</v>
      </c>
      <c r="E427" s="174" t="s">
        <v>202</v>
      </c>
      <c r="F427" s="174" t="s">
        <v>32</v>
      </c>
      <c r="G427" s="174">
        <v>1</v>
      </c>
      <c r="H427" s="174">
        <v>3834</v>
      </c>
      <c r="I427" s="174">
        <v>3860</v>
      </c>
      <c r="J427" s="199">
        <v>38127.770833333336</v>
      </c>
      <c r="K427" s="199">
        <v>38128.385416666664</v>
      </c>
      <c r="L427" s="174" t="s">
        <v>203</v>
      </c>
      <c r="M427" s="174" t="s">
        <v>204</v>
      </c>
      <c r="N427" s="174">
        <v>-675</v>
      </c>
      <c r="O427" s="174">
        <v>24168.638106352857</v>
      </c>
      <c r="P427" s="174">
        <v>25</v>
      </c>
      <c r="Q427" s="174">
        <v>650</v>
      </c>
      <c r="R427" s="174">
        <v>287.5</v>
      </c>
      <c r="S427" s="174">
        <v>962.5</v>
      </c>
      <c r="T427" s="174">
        <v>8</v>
      </c>
      <c r="V427" s="174">
        <v>324</v>
      </c>
      <c r="W427" s="174" t="s">
        <v>155</v>
      </c>
      <c r="X427" s="174" t="s">
        <v>201</v>
      </c>
      <c r="Y427" s="174" t="s">
        <v>202</v>
      </c>
      <c r="Z427" s="174" t="s">
        <v>31</v>
      </c>
      <c r="AA427" s="174">
        <v>1</v>
      </c>
      <c r="AB427" s="174">
        <v>6989.5</v>
      </c>
      <c r="AC427" s="174">
        <v>6967.5</v>
      </c>
      <c r="AD427" s="199">
        <v>41150.614583333336</v>
      </c>
      <c r="AE427" s="199">
        <v>41151.385416666664</v>
      </c>
      <c r="AF427" s="174" t="s">
        <v>205</v>
      </c>
      <c r="AG427" s="174" t="s">
        <v>206</v>
      </c>
      <c r="AH427" s="174">
        <v>-575</v>
      </c>
      <c r="AI427" s="174">
        <v>32788.839653380928</v>
      </c>
      <c r="AJ427" s="174">
        <v>25</v>
      </c>
      <c r="AK427" s="174">
        <v>550</v>
      </c>
      <c r="AL427" s="174">
        <v>1075</v>
      </c>
      <c r="AM427" s="174">
        <v>1650</v>
      </c>
      <c r="AN427" s="174">
        <v>23</v>
      </c>
      <c r="AP427" s="199">
        <v>38127</v>
      </c>
      <c r="AQ427" s="174">
        <v>-675</v>
      </c>
      <c r="AS427" s="238">
        <v>40751</v>
      </c>
      <c r="AT427" s="116">
        <v>2862.5</v>
      </c>
    </row>
    <row r="428" spans="2:46" x14ac:dyDescent="0.25">
      <c r="B428" s="174">
        <v>325</v>
      </c>
      <c r="C428" s="174" t="s">
        <v>155</v>
      </c>
      <c r="D428" s="174" t="s">
        <v>201</v>
      </c>
      <c r="E428" s="174" t="s">
        <v>202</v>
      </c>
      <c r="F428" s="174" t="s">
        <v>31</v>
      </c>
      <c r="G428" s="174">
        <v>1</v>
      </c>
      <c r="H428" s="174">
        <v>3873</v>
      </c>
      <c r="I428" s="174">
        <v>3868</v>
      </c>
      <c r="J428" s="199">
        <v>38128.4375</v>
      </c>
      <c r="K428" s="199">
        <v>38128.447916666664</v>
      </c>
      <c r="L428" s="174" t="s">
        <v>205</v>
      </c>
      <c r="M428" s="174" t="s">
        <v>207</v>
      </c>
      <c r="N428" s="174">
        <v>-150</v>
      </c>
      <c r="O428" s="174">
        <v>24018.638106352857</v>
      </c>
      <c r="P428" s="174">
        <v>25</v>
      </c>
      <c r="Q428" s="174">
        <v>137.5</v>
      </c>
      <c r="R428" s="174">
        <v>87.5</v>
      </c>
      <c r="S428" s="174">
        <v>237.5</v>
      </c>
      <c r="T428" s="174">
        <v>2</v>
      </c>
      <c r="V428" s="174">
        <v>325</v>
      </c>
      <c r="W428" s="174" t="s">
        <v>155</v>
      </c>
      <c r="X428" s="174" t="s">
        <v>201</v>
      </c>
      <c r="Y428" s="174" t="s">
        <v>202</v>
      </c>
      <c r="Z428" s="174" t="s">
        <v>32</v>
      </c>
      <c r="AA428" s="174">
        <v>1</v>
      </c>
      <c r="AB428" s="174">
        <v>6951</v>
      </c>
      <c r="AC428" s="174">
        <v>6975.5</v>
      </c>
      <c r="AD428" s="199">
        <v>41151.520833333336</v>
      </c>
      <c r="AE428" s="199">
        <v>41152.53125</v>
      </c>
      <c r="AF428" s="174" t="s">
        <v>203</v>
      </c>
      <c r="AG428" s="174" t="s">
        <v>206</v>
      </c>
      <c r="AH428" s="174">
        <v>-637.5</v>
      </c>
      <c r="AI428" s="174">
        <v>32151.339653380928</v>
      </c>
      <c r="AJ428" s="174">
        <v>25</v>
      </c>
      <c r="AK428" s="174">
        <v>612.5</v>
      </c>
      <c r="AL428" s="174">
        <v>2012.5</v>
      </c>
      <c r="AM428" s="174">
        <v>2650</v>
      </c>
      <c r="AN428" s="174">
        <v>46</v>
      </c>
      <c r="AP428" s="199">
        <v>38128</v>
      </c>
      <c r="AQ428" s="174">
        <v>-150</v>
      </c>
      <c r="AS428" s="238">
        <v>40786</v>
      </c>
      <c r="AT428" s="116">
        <v>-737.5</v>
      </c>
    </row>
    <row r="429" spans="2:46" x14ac:dyDescent="0.25">
      <c r="B429" s="174">
        <v>326</v>
      </c>
      <c r="C429" s="174" t="s">
        <v>155</v>
      </c>
      <c r="D429" s="174" t="s">
        <v>201</v>
      </c>
      <c r="E429" s="174" t="s">
        <v>202</v>
      </c>
      <c r="F429" s="174" t="s">
        <v>32</v>
      </c>
      <c r="G429" s="174">
        <v>1</v>
      </c>
      <c r="H429" s="174">
        <v>3840</v>
      </c>
      <c r="I429" s="174">
        <v>3849</v>
      </c>
      <c r="J429" s="199">
        <v>38128.635416666664</v>
      </c>
      <c r="K429" s="199">
        <v>38128.65625</v>
      </c>
      <c r="L429" s="174" t="s">
        <v>203</v>
      </c>
      <c r="M429" s="174" t="s">
        <v>204</v>
      </c>
      <c r="N429" s="174">
        <v>-250</v>
      </c>
      <c r="O429" s="174">
        <v>23768.638106352857</v>
      </c>
      <c r="P429" s="174">
        <v>25</v>
      </c>
      <c r="Q429" s="174">
        <v>237.5</v>
      </c>
      <c r="R429" s="174">
        <v>37.5</v>
      </c>
      <c r="S429" s="174">
        <v>287.5</v>
      </c>
      <c r="T429" s="174">
        <v>3</v>
      </c>
      <c r="V429" s="174">
        <v>326</v>
      </c>
      <c r="W429" s="174" t="s">
        <v>155</v>
      </c>
      <c r="X429" s="174" t="s">
        <v>201</v>
      </c>
      <c r="Y429" s="174" t="s">
        <v>202</v>
      </c>
      <c r="Z429" s="174" t="s">
        <v>31</v>
      </c>
      <c r="AA429" s="174">
        <v>1</v>
      </c>
      <c r="AB429" s="174">
        <v>6987.5</v>
      </c>
      <c r="AC429" s="174">
        <v>6959.5</v>
      </c>
      <c r="AD429" s="199">
        <v>41152.541666666664</v>
      </c>
      <c r="AE429" s="199">
        <v>41152.677083333336</v>
      </c>
      <c r="AF429" s="174" t="s">
        <v>205</v>
      </c>
      <c r="AG429" s="174" t="s">
        <v>206</v>
      </c>
      <c r="AH429" s="174">
        <v>-725</v>
      </c>
      <c r="AI429" s="174">
        <v>31426.339653380928</v>
      </c>
      <c r="AJ429" s="174">
        <v>25</v>
      </c>
      <c r="AK429" s="174">
        <v>700</v>
      </c>
      <c r="AL429" s="174">
        <v>662.5</v>
      </c>
      <c r="AM429" s="174">
        <v>1387.5</v>
      </c>
      <c r="AN429" s="174">
        <v>14</v>
      </c>
      <c r="AP429" s="199">
        <v>38128</v>
      </c>
      <c r="AQ429" s="174">
        <v>-250</v>
      </c>
      <c r="AS429" s="238">
        <v>40787</v>
      </c>
      <c r="AT429" s="116">
        <v>-2837.5</v>
      </c>
    </row>
    <row r="430" spans="2:46" x14ac:dyDescent="0.25">
      <c r="B430" s="174">
        <v>327</v>
      </c>
      <c r="C430" s="174" t="s">
        <v>155</v>
      </c>
      <c r="D430" s="174" t="s">
        <v>201</v>
      </c>
      <c r="E430" s="174" t="s">
        <v>202</v>
      </c>
      <c r="F430" s="174" t="s">
        <v>32</v>
      </c>
      <c r="G430" s="174">
        <v>1</v>
      </c>
      <c r="H430" s="174">
        <v>3846.5</v>
      </c>
      <c r="I430" s="174">
        <v>3864</v>
      </c>
      <c r="J430" s="199">
        <v>38128.666666666664</v>
      </c>
      <c r="K430" s="199">
        <v>38131.385416666664</v>
      </c>
      <c r="L430" s="174" t="s">
        <v>203</v>
      </c>
      <c r="M430" s="174" t="s">
        <v>206</v>
      </c>
      <c r="N430" s="174">
        <v>-462.5</v>
      </c>
      <c r="O430" s="174">
        <v>23306.138106352857</v>
      </c>
      <c r="P430" s="174">
        <v>25</v>
      </c>
      <c r="Q430" s="174">
        <v>437.5</v>
      </c>
      <c r="R430" s="174">
        <v>837.5</v>
      </c>
      <c r="S430" s="174">
        <v>1300</v>
      </c>
      <c r="T430" s="174">
        <v>18</v>
      </c>
      <c r="V430" s="174">
        <v>327</v>
      </c>
      <c r="W430" s="174" t="s">
        <v>155</v>
      </c>
      <c r="X430" s="174" t="s">
        <v>201</v>
      </c>
      <c r="Y430" s="174" t="s">
        <v>202</v>
      </c>
      <c r="Z430" s="174" t="s">
        <v>32</v>
      </c>
      <c r="AA430" s="174">
        <v>1</v>
      </c>
      <c r="AB430" s="174">
        <v>6933.5</v>
      </c>
      <c r="AC430" s="174">
        <v>6969.5</v>
      </c>
      <c r="AD430" s="199">
        <v>41152.6875</v>
      </c>
      <c r="AE430" s="199">
        <v>41152.708333333336</v>
      </c>
      <c r="AF430" s="174" t="s">
        <v>203</v>
      </c>
      <c r="AG430" s="174" t="s">
        <v>206</v>
      </c>
      <c r="AH430" s="174">
        <v>-925</v>
      </c>
      <c r="AI430" s="174">
        <v>30501.339653380928</v>
      </c>
      <c r="AJ430" s="174">
        <v>25</v>
      </c>
      <c r="AK430" s="174">
        <v>1075</v>
      </c>
      <c r="AL430" s="174">
        <v>187.5</v>
      </c>
      <c r="AM430" s="174">
        <v>1112.5</v>
      </c>
      <c r="AN430" s="174">
        <v>3</v>
      </c>
      <c r="AP430" s="199">
        <v>38128</v>
      </c>
      <c r="AQ430" s="174">
        <v>-462.5</v>
      </c>
      <c r="AS430" s="238">
        <v>40788</v>
      </c>
      <c r="AT430" s="116">
        <v>7875</v>
      </c>
    </row>
    <row r="431" spans="2:46" x14ac:dyDescent="0.25">
      <c r="B431" s="174">
        <v>328</v>
      </c>
      <c r="C431" s="174" t="s">
        <v>155</v>
      </c>
      <c r="D431" s="174" t="s">
        <v>201</v>
      </c>
      <c r="E431" s="174" t="s">
        <v>202</v>
      </c>
      <c r="F431" s="174" t="s">
        <v>31</v>
      </c>
      <c r="G431" s="174">
        <v>1</v>
      </c>
      <c r="H431" s="174">
        <v>3880</v>
      </c>
      <c r="I431" s="174">
        <v>3869.5</v>
      </c>
      <c r="J431" s="199">
        <v>38131.427083333336</v>
      </c>
      <c r="K431" s="199">
        <v>38131.75</v>
      </c>
      <c r="L431" s="174" t="s">
        <v>205</v>
      </c>
      <c r="M431" s="174" t="s">
        <v>207</v>
      </c>
      <c r="N431" s="174">
        <v>-287.5</v>
      </c>
      <c r="O431" s="174">
        <v>23018.638106352857</v>
      </c>
      <c r="P431" s="174">
        <v>25</v>
      </c>
      <c r="Q431" s="174">
        <v>337.5</v>
      </c>
      <c r="R431" s="174">
        <v>712.5</v>
      </c>
      <c r="S431" s="174">
        <v>1000</v>
      </c>
      <c r="T431" s="174">
        <v>32</v>
      </c>
      <c r="V431" s="174">
        <v>328</v>
      </c>
      <c r="W431" s="174" t="s">
        <v>155</v>
      </c>
      <c r="X431" s="174" t="s">
        <v>201</v>
      </c>
      <c r="Y431" s="174" t="s">
        <v>202</v>
      </c>
      <c r="Z431" s="174" t="s">
        <v>32</v>
      </c>
      <c r="AA431" s="174">
        <v>1</v>
      </c>
      <c r="AB431" s="174">
        <v>6944.5</v>
      </c>
      <c r="AC431" s="174">
        <v>6978.5</v>
      </c>
      <c r="AD431" s="199">
        <v>41152.770833333336</v>
      </c>
      <c r="AE431" s="199">
        <v>41155.385416666664</v>
      </c>
      <c r="AF431" s="174" t="s">
        <v>203</v>
      </c>
      <c r="AG431" s="174" t="s">
        <v>206</v>
      </c>
      <c r="AH431" s="174">
        <v>-875</v>
      </c>
      <c r="AI431" s="174">
        <v>29626.339653380928</v>
      </c>
      <c r="AJ431" s="174">
        <v>25</v>
      </c>
      <c r="AK431" s="174">
        <v>850</v>
      </c>
      <c r="AL431" s="174">
        <v>250</v>
      </c>
      <c r="AM431" s="174">
        <v>1125</v>
      </c>
      <c r="AN431" s="174">
        <v>8</v>
      </c>
      <c r="AP431" s="199">
        <v>38131</v>
      </c>
      <c r="AQ431" s="174">
        <v>-287.5</v>
      </c>
      <c r="AS431" s="238">
        <v>40801</v>
      </c>
      <c r="AT431" s="116">
        <v>-2087.5</v>
      </c>
    </row>
    <row r="432" spans="2:46" x14ac:dyDescent="0.25">
      <c r="B432" s="174">
        <v>329</v>
      </c>
      <c r="C432" s="174" t="s">
        <v>155</v>
      </c>
      <c r="D432" s="174" t="s">
        <v>201</v>
      </c>
      <c r="E432" s="174" t="s">
        <v>202</v>
      </c>
      <c r="F432" s="174" t="s">
        <v>32</v>
      </c>
      <c r="G432" s="174">
        <v>1</v>
      </c>
      <c r="H432" s="174">
        <v>3863</v>
      </c>
      <c r="I432" s="174">
        <v>3846.5</v>
      </c>
      <c r="J432" s="199">
        <v>38131.770833333336</v>
      </c>
      <c r="K432" s="199">
        <v>38132.708333333336</v>
      </c>
      <c r="L432" s="174" t="s">
        <v>203</v>
      </c>
      <c r="M432" s="174" t="s">
        <v>204</v>
      </c>
      <c r="N432" s="174">
        <v>387.5</v>
      </c>
      <c r="O432" s="174">
        <v>23406.138106352857</v>
      </c>
      <c r="P432" s="174">
        <v>25</v>
      </c>
      <c r="Q432" s="174">
        <v>287.5</v>
      </c>
      <c r="R432" s="174">
        <v>1225</v>
      </c>
      <c r="S432" s="174">
        <v>837.5</v>
      </c>
      <c r="T432" s="174">
        <v>39</v>
      </c>
      <c r="V432" s="174">
        <v>329</v>
      </c>
      <c r="W432" s="174" t="s">
        <v>155</v>
      </c>
      <c r="X432" s="174" t="s">
        <v>201</v>
      </c>
      <c r="Y432" s="174" t="s">
        <v>202</v>
      </c>
      <c r="Z432" s="174" t="s">
        <v>31</v>
      </c>
      <c r="AA432" s="174">
        <v>1</v>
      </c>
      <c r="AB432" s="174">
        <v>6975.5</v>
      </c>
      <c r="AC432" s="174">
        <v>6990.5</v>
      </c>
      <c r="AD432" s="199">
        <v>41155.395833333336</v>
      </c>
      <c r="AE432" s="199">
        <v>41156.479166666664</v>
      </c>
      <c r="AF432" s="174" t="s">
        <v>205</v>
      </c>
      <c r="AG432" s="174" t="s">
        <v>207</v>
      </c>
      <c r="AH432" s="174">
        <v>350</v>
      </c>
      <c r="AI432" s="174">
        <v>29976.339653380928</v>
      </c>
      <c r="AJ432" s="174">
        <v>25</v>
      </c>
      <c r="AK432" s="174">
        <v>50</v>
      </c>
      <c r="AL432" s="174">
        <v>1100</v>
      </c>
      <c r="AM432" s="174">
        <v>750</v>
      </c>
      <c r="AN432" s="174">
        <v>53</v>
      </c>
      <c r="AP432" s="199">
        <v>38131</v>
      </c>
      <c r="AQ432" s="174">
        <v>387.5</v>
      </c>
      <c r="AS432" s="238">
        <v>40808</v>
      </c>
      <c r="AT432" s="116">
        <v>312.5</v>
      </c>
    </row>
    <row r="433" spans="2:46" x14ac:dyDescent="0.25">
      <c r="B433" s="174">
        <v>330</v>
      </c>
      <c r="C433" s="174" t="s">
        <v>155</v>
      </c>
      <c r="D433" s="174" t="s">
        <v>201</v>
      </c>
      <c r="E433" s="174" t="s">
        <v>202</v>
      </c>
      <c r="F433" s="174" t="s">
        <v>31</v>
      </c>
      <c r="G433" s="174">
        <v>1</v>
      </c>
      <c r="H433" s="174">
        <v>3899</v>
      </c>
      <c r="I433" s="174">
        <v>3886</v>
      </c>
      <c r="J433" s="199">
        <v>38133.395833333336</v>
      </c>
      <c r="K433" s="199">
        <v>38133.614583333336</v>
      </c>
      <c r="L433" s="174" t="s">
        <v>205</v>
      </c>
      <c r="M433" s="174" t="s">
        <v>206</v>
      </c>
      <c r="N433" s="174">
        <v>-350</v>
      </c>
      <c r="O433" s="174">
        <v>23056.138106352857</v>
      </c>
      <c r="P433" s="174">
        <v>25</v>
      </c>
      <c r="Q433" s="174">
        <v>325</v>
      </c>
      <c r="R433" s="174">
        <v>100</v>
      </c>
      <c r="S433" s="174">
        <v>450</v>
      </c>
      <c r="T433" s="174">
        <v>22</v>
      </c>
      <c r="V433" s="174">
        <v>330</v>
      </c>
      <c r="W433" s="174" t="s">
        <v>155</v>
      </c>
      <c r="X433" s="174" t="s">
        <v>201</v>
      </c>
      <c r="Y433" s="174" t="s">
        <v>202</v>
      </c>
      <c r="Z433" s="174" t="s">
        <v>31</v>
      </c>
      <c r="AA433" s="174">
        <v>1</v>
      </c>
      <c r="AB433" s="174">
        <v>7001</v>
      </c>
      <c r="AC433" s="174">
        <v>6987</v>
      </c>
      <c r="AD433" s="199">
        <v>41156.5</v>
      </c>
      <c r="AE433" s="199">
        <v>41156.541666666664</v>
      </c>
      <c r="AF433" s="174" t="s">
        <v>205</v>
      </c>
      <c r="AG433" s="174" t="s">
        <v>207</v>
      </c>
      <c r="AH433" s="174">
        <v>-375</v>
      </c>
      <c r="AI433" s="174">
        <v>29601.339653380928</v>
      </c>
      <c r="AJ433" s="174">
        <v>25</v>
      </c>
      <c r="AK433" s="174">
        <v>462.5</v>
      </c>
      <c r="AL433" s="174">
        <v>175</v>
      </c>
      <c r="AM433" s="174">
        <v>550</v>
      </c>
      <c r="AN433" s="174">
        <v>5</v>
      </c>
      <c r="AP433" s="199">
        <v>38133</v>
      </c>
      <c r="AQ433" s="174">
        <v>-350</v>
      </c>
      <c r="AS433" s="238">
        <v>40813</v>
      </c>
      <c r="AT433" s="116">
        <v>1187.5</v>
      </c>
    </row>
    <row r="434" spans="2:46" x14ac:dyDescent="0.25">
      <c r="B434" s="174">
        <v>331</v>
      </c>
      <c r="C434" s="174" t="s">
        <v>155</v>
      </c>
      <c r="D434" s="174" t="s">
        <v>201</v>
      </c>
      <c r="E434" s="174" t="s">
        <v>202</v>
      </c>
      <c r="F434" s="174" t="s">
        <v>31</v>
      </c>
      <c r="G434" s="174">
        <v>1</v>
      </c>
      <c r="H434" s="174">
        <v>3879.5</v>
      </c>
      <c r="I434" s="174">
        <v>3902.5</v>
      </c>
      <c r="J434" s="199">
        <v>38133.760416666664</v>
      </c>
      <c r="K434" s="199">
        <v>38135.53125</v>
      </c>
      <c r="L434" s="174" t="s">
        <v>205</v>
      </c>
      <c r="M434" s="174" t="s">
        <v>207</v>
      </c>
      <c r="N434" s="174">
        <v>550</v>
      </c>
      <c r="O434" s="174">
        <v>23606.138106352857</v>
      </c>
      <c r="P434" s="174">
        <v>25</v>
      </c>
      <c r="Q434" s="174">
        <v>87.5</v>
      </c>
      <c r="R434" s="174">
        <v>1675</v>
      </c>
      <c r="S434" s="174">
        <v>1125</v>
      </c>
      <c r="T434" s="174">
        <v>67</v>
      </c>
      <c r="V434" s="174">
        <v>331</v>
      </c>
      <c r="W434" s="174" t="s">
        <v>155</v>
      </c>
      <c r="X434" s="174" t="s">
        <v>201</v>
      </c>
      <c r="Y434" s="174" t="s">
        <v>202</v>
      </c>
      <c r="Z434" s="174" t="s">
        <v>32</v>
      </c>
      <c r="AA434" s="174">
        <v>1</v>
      </c>
      <c r="AB434" s="174">
        <v>6958</v>
      </c>
      <c r="AC434" s="174">
        <v>6966.5</v>
      </c>
      <c r="AD434" s="199">
        <v>41156.666666666664</v>
      </c>
      <c r="AE434" s="199">
        <v>41157.5</v>
      </c>
      <c r="AF434" s="174" t="s">
        <v>203</v>
      </c>
      <c r="AG434" s="174" t="s">
        <v>208</v>
      </c>
      <c r="AH434" s="174">
        <v>-237.5</v>
      </c>
      <c r="AI434" s="174">
        <v>29363.839653380928</v>
      </c>
      <c r="AJ434" s="174">
        <v>25</v>
      </c>
      <c r="AK434" s="174">
        <v>325</v>
      </c>
      <c r="AL434" s="174">
        <v>1637.5</v>
      </c>
      <c r="AM434" s="174">
        <v>1875</v>
      </c>
      <c r="AN434" s="174">
        <v>29</v>
      </c>
      <c r="AP434" s="199">
        <v>38133</v>
      </c>
      <c r="AQ434" s="174">
        <v>550</v>
      </c>
      <c r="AS434" s="238">
        <v>40819</v>
      </c>
      <c r="AT434" s="116">
        <v>-487.5</v>
      </c>
    </row>
    <row r="435" spans="2:46" x14ac:dyDescent="0.25">
      <c r="B435" s="174">
        <v>332</v>
      </c>
      <c r="C435" s="174" t="s">
        <v>155</v>
      </c>
      <c r="D435" s="174" t="s">
        <v>201</v>
      </c>
      <c r="E435" s="174" t="s">
        <v>202</v>
      </c>
      <c r="F435" s="174" t="s">
        <v>31</v>
      </c>
      <c r="G435" s="174">
        <v>1</v>
      </c>
      <c r="H435" s="174">
        <v>3900.5</v>
      </c>
      <c r="I435" s="174">
        <v>3893</v>
      </c>
      <c r="J435" s="199">
        <v>38140.583333333336</v>
      </c>
      <c r="K435" s="199">
        <v>38140.739583333336</v>
      </c>
      <c r="L435" s="174" t="s">
        <v>205</v>
      </c>
      <c r="M435" s="174" t="s">
        <v>207</v>
      </c>
      <c r="N435" s="174">
        <v>-212.5</v>
      </c>
      <c r="O435" s="174">
        <v>23393.638106352857</v>
      </c>
      <c r="P435" s="174">
        <v>25</v>
      </c>
      <c r="Q435" s="174">
        <v>225</v>
      </c>
      <c r="R435" s="174">
        <v>562.5</v>
      </c>
      <c r="S435" s="174">
        <v>775</v>
      </c>
      <c r="T435" s="174">
        <v>16</v>
      </c>
      <c r="V435" s="174">
        <v>332</v>
      </c>
      <c r="W435" s="174" t="s">
        <v>155</v>
      </c>
      <c r="X435" s="174" t="s">
        <v>201</v>
      </c>
      <c r="Y435" s="174" t="s">
        <v>202</v>
      </c>
      <c r="Z435" s="174" t="s">
        <v>31</v>
      </c>
      <c r="AA435" s="174">
        <v>1</v>
      </c>
      <c r="AB435" s="174">
        <v>6966.5</v>
      </c>
      <c r="AC435" s="174">
        <v>6948</v>
      </c>
      <c r="AD435" s="199">
        <v>41157.5</v>
      </c>
      <c r="AE435" s="199">
        <v>41157.5625</v>
      </c>
      <c r="AF435" s="174" t="s">
        <v>205</v>
      </c>
      <c r="AG435" s="174" t="s">
        <v>207</v>
      </c>
      <c r="AH435" s="174">
        <v>-487.5</v>
      </c>
      <c r="AI435" s="174">
        <v>28876.339653380928</v>
      </c>
      <c r="AJ435" s="174">
        <v>25</v>
      </c>
      <c r="AK435" s="174">
        <v>500</v>
      </c>
      <c r="AL435" s="174">
        <v>737.5</v>
      </c>
      <c r="AM435" s="174">
        <v>1225</v>
      </c>
      <c r="AN435" s="174">
        <v>7</v>
      </c>
      <c r="AP435" s="199">
        <v>38140</v>
      </c>
      <c r="AQ435" s="174">
        <v>-212.5</v>
      </c>
      <c r="AS435" s="238">
        <v>40822</v>
      </c>
      <c r="AT435" s="116">
        <v>-1187.5</v>
      </c>
    </row>
    <row r="436" spans="2:46" x14ac:dyDescent="0.25">
      <c r="B436" s="174">
        <v>333</v>
      </c>
      <c r="C436" s="174" t="s">
        <v>155</v>
      </c>
      <c r="D436" s="174" t="s">
        <v>201</v>
      </c>
      <c r="E436" s="174" t="s">
        <v>202</v>
      </c>
      <c r="F436" s="174" t="s">
        <v>31</v>
      </c>
      <c r="G436" s="174">
        <v>1</v>
      </c>
      <c r="H436" s="174">
        <v>3908.5</v>
      </c>
      <c r="I436" s="174">
        <v>3893.5</v>
      </c>
      <c r="J436" s="199">
        <v>38140.770833333336</v>
      </c>
      <c r="K436" s="199">
        <v>38141.385416666664</v>
      </c>
      <c r="L436" s="174" t="s">
        <v>205</v>
      </c>
      <c r="M436" s="174" t="s">
        <v>206</v>
      </c>
      <c r="N436" s="174">
        <v>-400</v>
      </c>
      <c r="O436" s="174">
        <v>22993.638106352857</v>
      </c>
      <c r="P436" s="174">
        <v>25</v>
      </c>
      <c r="Q436" s="174">
        <v>375</v>
      </c>
      <c r="R436" s="174">
        <v>362.5</v>
      </c>
      <c r="S436" s="174">
        <v>762.5</v>
      </c>
      <c r="T436" s="174">
        <v>8</v>
      </c>
      <c r="V436" s="174">
        <v>333</v>
      </c>
      <c r="W436" s="174" t="s">
        <v>155</v>
      </c>
      <c r="X436" s="174" t="s">
        <v>201</v>
      </c>
      <c r="Y436" s="174" t="s">
        <v>202</v>
      </c>
      <c r="Z436" s="174" t="s">
        <v>32</v>
      </c>
      <c r="AA436" s="174">
        <v>1</v>
      </c>
      <c r="AB436" s="174">
        <v>6958.5</v>
      </c>
      <c r="AC436" s="174">
        <v>6988.7733066480223</v>
      </c>
      <c r="AD436" s="199">
        <v>41157.583333333336</v>
      </c>
      <c r="AE436" s="199">
        <v>41157.59375</v>
      </c>
      <c r="AF436" s="174" t="s">
        <v>203</v>
      </c>
      <c r="AG436" s="174" t="s">
        <v>206</v>
      </c>
      <c r="AH436" s="174">
        <v>-781.83266620055747</v>
      </c>
      <c r="AI436" s="174">
        <v>28094.506987180372</v>
      </c>
      <c r="AJ436" s="174">
        <v>25</v>
      </c>
      <c r="AK436" s="174">
        <v>756.83266620055747</v>
      </c>
      <c r="AL436" s="174">
        <v>62.5</v>
      </c>
      <c r="AM436" s="174">
        <v>844.33266620055747</v>
      </c>
      <c r="AN436" s="174">
        <v>2</v>
      </c>
      <c r="AP436" s="199">
        <v>38140</v>
      </c>
      <c r="AQ436" s="174">
        <v>-400</v>
      </c>
      <c r="AS436" s="238">
        <v>40848</v>
      </c>
      <c r="AT436" s="116">
        <v>-1750</v>
      </c>
    </row>
    <row r="437" spans="2:46" x14ac:dyDescent="0.25">
      <c r="B437" s="174">
        <v>334</v>
      </c>
      <c r="C437" s="174" t="s">
        <v>155</v>
      </c>
      <c r="D437" s="174" t="s">
        <v>201</v>
      </c>
      <c r="E437" s="174" t="s">
        <v>202</v>
      </c>
      <c r="F437" s="174" t="s">
        <v>32</v>
      </c>
      <c r="G437" s="174">
        <v>1</v>
      </c>
      <c r="H437" s="174">
        <v>3943</v>
      </c>
      <c r="I437" s="174">
        <v>3955</v>
      </c>
      <c r="J437" s="199">
        <v>38152.760416666664</v>
      </c>
      <c r="K437" s="199">
        <v>38153.479166666664</v>
      </c>
      <c r="L437" s="174" t="s">
        <v>203</v>
      </c>
      <c r="M437" s="174" t="s">
        <v>206</v>
      </c>
      <c r="N437" s="174">
        <v>-325</v>
      </c>
      <c r="O437" s="174">
        <v>22668.638106352857</v>
      </c>
      <c r="P437" s="174">
        <v>25</v>
      </c>
      <c r="Q437" s="174">
        <v>300</v>
      </c>
      <c r="R437" s="174">
        <v>362.5</v>
      </c>
      <c r="S437" s="174">
        <v>687.5</v>
      </c>
      <c r="T437" s="174">
        <v>18</v>
      </c>
      <c r="V437" s="174">
        <v>334</v>
      </c>
      <c r="W437" s="174" t="s">
        <v>155</v>
      </c>
      <c r="X437" s="174" t="s">
        <v>201</v>
      </c>
      <c r="Y437" s="174" t="s">
        <v>202</v>
      </c>
      <c r="Z437" s="174" t="s">
        <v>32</v>
      </c>
      <c r="AA437" s="174">
        <v>1</v>
      </c>
      <c r="AB437" s="174">
        <v>6952</v>
      </c>
      <c r="AC437" s="174">
        <v>6966</v>
      </c>
      <c r="AD437" s="199">
        <v>41157.614583333336</v>
      </c>
      <c r="AE437" s="199">
        <v>41157.625</v>
      </c>
      <c r="AF437" s="174" t="s">
        <v>203</v>
      </c>
      <c r="AG437" s="174" t="s">
        <v>204</v>
      </c>
      <c r="AH437" s="174">
        <v>-375</v>
      </c>
      <c r="AI437" s="174">
        <v>27719.506987180372</v>
      </c>
      <c r="AJ437" s="174">
        <v>25</v>
      </c>
      <c r="AK437" s="174">
        <v>450</v>
      </c>
      <c r="AL437" s="174">
        <v>25</v>
      </c>
      <c r="AM437" s="174">
        <v>400</v>
      </c>
      <c r="AN437" s="174">
        <v>2</v>
      </c>
      <c r="AP437" s="199">
        <v>38152</v>
      </c>
      <c r="AQ437" s="174">
        <v>-325</v>
      </c>
      <c r="AS437" s="238">
        <v>40850</v>
      </c>
      <c r="AT437" s="116">
        <v>-1675</v>
      </c>
    </row>
    <row r="438" spans="2:46" x14ac:dyDescent="0.25">
      <c r="B438" s="174">
        <v>335</v>
      </c>
      <c r="C438" s="174" t="s">
        <v>155</v>
      </c>
      <c r="D438" s="174" t="s">
        <v>201</v>
      </c>
      <c r="E438" s="174" t="s">
        <v>202</v>
      </c>
      <c r="F438" s="174" t="s">
        <v>32</v>
      </c>
      <c r="G438" s="174">
        <v>1</v>
      </c>
      <c r="H438" s="174">
        <v>3942</v>
      </c>
      <c r="I438" s="174">
        <v>3952.5</v>
      </c>
      <c r="J438" s="199">
        <v>38153.520833333336</v>
      </c>
      <c r="K438" s="199">
        <v>38153.614583333336</v>
      </c>
      <c r="L438" s="174" t="s">
        <v>203</v>
      </c>
      <c r="M438" s="174" t="s">
        <v>206</v>
      </c>
      <c r="N438" s="174">
        <v>-287.5</v>
      </c>
      <c r="O438" s="174">
        <v>22381.138106352857</v>
      </c>
      <c r="P438" s="174">
        <v>25</v>
      </c>
      <c r="Q438" s="174">
        <v>262.5</v>
      </c>
      <c r="R438" s="174">
        <v>75</v>
      </c>
      <c r="S438" s="174">
        <v>362.5</v>
      </c>
      <c r="T438" s="174">
        <v>10</v>
      </c>
      <c r="V438" s="174">
        <v>335</v>
      </c>
      <c r="W438" s="174" t="s">
        <v>155</v>
      </c>
      <c r="X438" s="174" t="s">
        <v>201</v>
      </c>
      <c r="Y438" s="174" t="s">
        <v>202</v>
      </c>
      <c r="Z438" s="174" t="s">
        <v>31</v>
      </c>
      <c r="AA438" s="174">
        <v>1</v>
      </c>
      <c r="AB438" s="174">
        <v>6982</v>
      </c>
      <c r="AC438" s="174">
        <v>6948.5</v>
      </c>
      <c r="AD438" s="199">
        <v>41157.635416666664</v>
      </c>
      <c r="AE438" s="199">
        <v>41157.666666666664</v>
      </c>
      <c r="AF438" s="174" t="s">
        <v>205</v>
      </c>
      <c r="AG438" s="174" t="s">
        <v>208</v>
      </c>
      <c r="AH438" s="174">
        <v>-862.5</v>
      </c>
      <c r="AI438" s="174">
        <v>26857.006987180372</v>
      </c>
      <c r="AJ438" s="174">
        <v>25</v>
      </c>
      <c r="AK438" s="174">
        <v>912.5</v>
      </c>
      <c r="AL438" s="174">
        <v>237.5</v>
      </c>
      <c r="AM438" s="174">
        <v>1100</v>
      </c>
      <c r="AN438" s="174">
        <v>4</v>
      </c>
      <c r="AP438" s="199">
        <v>38153</v>
      </c>
      <c r="AQ438" s="174">
        <v>-287.5</v>
      </c>
      <c r="AS438" s="238">
        <v>40854</v>
      </c>
      <c r="AT438" s="116">
        <v>-4475</v>
      </c>
    </row>
    <row r="439" spans="2:46" x14ac:dyDescent="0.25">
      <c r="B439" s="174">
        <v>336</v>
      </c>
      <c r="C439" s="174" t="s">
        <v>155</v>
      </c>
      <c r="D439" s="174" t="s">
        <v>201</v>
      </c>
      <c r="E439" s="174" t="s">
        <v>202</v>
      </c>
      <c r="F439" s="174" t="s">
        <v>31</v>
      </c>
      <c r="G439" s="174">
        <v>1</v>
      </c>
      <c r="H439" s="174">
        <v>3969</v>
      </c>
      <c r="I439" s="174">
        <v>3998.5</v>
      </c>
      <c r="J439" s="199">
        <v>38153.625</v>
      </c>
      <c r="K439" s="199">
        <v>38155.635416666664</v>
      </c>
      <c r="L439" s="174" t="s">
        <v>205</v>
      </c>
      <c r="M439" s="174" t="s">
        <v>207</v>
      </c>
      <c r="N439" s="174">
        <v>712.5</v>
      </c>
      <c r="O439" s="174">
        <v>23093.638106352857</v>
      </c>
      <c r="P439" s="174">
        <v>25</v>
      </c>
      <c r="Q439" s="174">
        <v>50</v>
      </c>
      <c r="R439" s="174">
        <v>1287.5</v>
      </c>
      <c r="S439" s="174">
        <v>575</v>
      </c>
      <c r="T439" s="174">
        <v>90</v>
      </c>
      <c r="V439" s="174">
        <v>336</v>
      </c>
      <c r="W439" s="174" t="s">
        <v>155</v>
      </c>
      <c r="X439" s="174" t="s">
        <v>201</v>
      </c>
      <c r="Y439" s="174" t="s">
        <v>202</v>
      </c>
      <c r="Z439" s="174" t="s">
        <v>32</v>
      </c>
      <c r="AA439" s="174">
        <v>1</v>
      </c>
      <c r="AB439" s="174">
        <v>6948.5</v>
      </c>
      <c r="AC439" s="174">
        <v>6961.5</v>
      </c>
      <c r="AD439" s="199">
        <v>41157.666666666664</v>
      </c>
      <c r="AE439" s="199">
        <v>41157.677083333336</v>
      </c>
      <c r="AF439" s="174" t="s">
        <v>203</v>
      </c>
      <c r="AG439" s="174" t="s">
        <v>204</v>
      </c>
      <c r="AH439" s="174">
        <v>-350</v>
      </c>
      <c r="AI439" s="174">
        <v>26507.006987180372</v>
      </c>
      <c r="AJ439" s="174">
        <v>25</v>
      </c>
      <c r="AK439" s="174">
        <v>500</v>
      </c>
      <c r="AL439" s="174">
        <v>112.5</v>
      </c>
      <c r="AM439" s="174">
        <v>462.5</v>
      </c>
      <c r="AN439" s="174">
        <v>2</v>
      </c>
      <c r="AP439" s="199">
        <v>38153</v>
      </c>
      <c r="AQ439" s="174">
        <v>712.5</v>
      </c>
      <c r="AS439" s="238">
        <v>40856</v>
      </c>
      <c r="AT439" s="116">
        <v>-137.5</v>
      </c>
    </row>
    <row r="440" spans="2:46" x14ac:dyDescent="0.25">
      <c r="B440" s="174">
        <v>337</v>
      </c>
      <c r="C440" s="174" t="s">
        <v>155</v>
      </c>
      <c r="D440" s="174" t="s">
        <v>201</v>
      </c>
      <c r="E440" s="174" t="s">
        <v>202</v>
      </c>
      <c r="F440" s="174" t="s">
        <v>31</v>
      </c>
      <c r="G440" s="174">
        <v>1</v>
      </c>
      <c r="H440" s="174">
        <v>3998</v>
      </c>
      <c r="I440" s="174">
        <v>3995</v>
      </c>
      <c r="J440" s="199">
        <v>38155.770833333336</v>
      </c>
      <c r="K440" s="199">
        <v>38155.78125</v>
      </c>
      <c r="L440" s="174" t="s">
        <v>205</v>
      </c>
      <c r="M440" s="174" t="s">
        <v>207</v>
      </c>
      <c r="N440" s="174">
        <v>-100</v>
      </c>
      <c r="O440" s="174">
        <v>22993.638106352857</v>
      </c>
      <c r="P440" s="174">
        <v>25</v>
      </c>
      <c r="Q440" s="174">
        <v>137.5</v>
      </c>
      <c r="R440" s="174">
        <v>37.5</v>
      </c>
      <c r="S440" s="174">
        <v>137.5</v>
      </c>
      <c r="T440" s="174">
        <v>2</v>
      </c>
      <c r="V440" s="174">
        <v>337</v>
      </c>
      <c r="W440" s="174" t="s">
        <v>155</v>
      </c>
      <c r="X440" s="174" t="s">
        <v>201</v>
      </c>
      <c r="Y440" s="174" t="s">
        <v>202</v>
      </c>
      <c r="Z440" s="174" t="s">
        <v>31</v>
      </c>
      <c r="AA440" s="174">
        <v>1</v>
      </c>
      <c r="AB440" s="174">
        <v>6978.5</v>
      </c>
      <c r="AC440" s="174">
        <v>6956</v>
      </c>
      <c r="AD440" s="199">
        <v>41157.6875</v>
      </c>
      <c r="AE440" s="199">
        <v>41157.71875</v>
      </c>
      <c r="AF440" s="174" t="s">
        <v>205</v>
      </c>
      <c r="AG440" s="174" t="s">
        <v>208</v>
      </c>
      <c r="AH440" s="174">
        <v>-587.5</v>
      </c>
      <c r="AI440" s="174">
        <v>25919.506987180372</v>
      </c>
      <c r="AJ440" s="174">
        <v>25</v>
      </c>
      <c r="AK440" s="174">
        <v>600</v>
      </c>
      <c r="AL440" s="174">
        <v>200</v>
      </c>
      <c r="AM440" s="174">
        <v>787.5</v>
      </c>
      <c r="AN440" s="174">
        <v>4</v>
      </c>
      <c r="AP440" s="199">
        <v>38155</v>
      </c>
      <c r="AQ440" s="174">
        <v>-100</v>
      </c>
      <c r="AS440" s="238">
        <v>40861</v>
      </c>
      <c r="AT440" s="116">
        <v>-2537.5</v>
      </c>
    </row>
    <row r="441" spans="2:46" x14ac:dyDescent="0.25">
      <c r="B441" s="174">
        <v>338</v>
      </c>
      <c r="C441" s="174" t="s">
        <v>155</v>
      </c>
      <c r="D441" s="174" t="s">
        <v>201</v>
      </c>
      <c r="E441" s="174" t="s">
        <v>202</v>
      </c>
      <c r="F441" s="174" t="s">
        <v>31</v>
      </c>
      <c r="G441" s="174">
        <v>1</v>
      </c>
      <c r="H441" s="174">
        <v>3999</v>
      </c>
      <c r="I441" s="174">
        <v>3995.5</v>
      </c>
      <c r="J441" s="199">
        <v>38156.395833333336</v>
      </c>
      <c r="K441" s="199">
        <v>38156.40625</v>
      </c>
      <c r="L441" s="174" t="s">
        <v>205</v>
      </c>
      <c r="M441" s="174" t="s">
        <v>207</v>
      </c>
      <c r="N441" s="174">
        <v>-112.5</v>
      </c>
      <c r="O441" s="174">
        <v>22881.138106352857</v>
      </c>
      <c r="P441" s="174">
        <v>25</v>
      </c>
      <c r="Q441" s="174">
        <v>87.5</v>
      </c>
      <c r="R441" s="174">
        <v>62.5</v>
      </c>
      <c r="S441" s="174">
        <v>175</v>
      </c>
      <c r="T441" s="174">
        <v>2</v>
      </c>
      <c r="V441" s="174">
        <v>338</v>
      </c>
      <c r="W441" s="174" t="s">
        <v>155</v>
      </c>
      <c r="X441" s="174" t="s">
        <v>201</v>
      </c>
      <c r="Y441" s="174" t="s">
        <v>202</v>
      </c>
      <c r="Z441" s="174" t="s">
        <v>32</v>
      </c>
      <c r="AA441" s="174">
        <v>1</v>
      </c>
      <c r="AB441" s="174">
        <v>6956</v>
      </c>
      <c r="AC441" s="174">
        <v>6968</v>
      </c>
      <c r="AD441" s="199">
        <v>41157.71875</v>
      </c>
      <c r="AE441" s="199">
        <v>41157.729166666664</v>
      </c>
      <c r="AF441" s="174" t="s">
        <v>203</v>
      </c>
      <c r="AG441" s="174" t="s">
        <v>204</v>
      </c>
      <c r="AH441" s="174">
        <v>-325</v>
      </c>
      <c r="AI441" s="174">
        <v>25594.506987180372</v>
      </c>
      <c r="AJ441" s="174">
        <v>25</v>
      </c>
      <c r="AK441" s="174">
        <v>312.5</v>
      </c>
      <c r="AL441" s="174">
        <v>187.5</v>
      </c>
      <c r="AM441" s="174">
        <v>512.5</v>
      </c>
      <c r="AN441" s="174">
        <v>2</v>
      </c>
      <c r="AP441" s="199">
        <v>38156</v>
      </c>
      <c r="AQ441" s="174">
        <v>-112.5</v>
      </c>
      <c r="AS441" s="238">
        <v>40876</v>
      </c>
      <c r="AT441" s="116">
        <v>7387.5</v>
      </c>
    </row>
    <row r="442" spans="2:46" x14ac:dyDescent="0.25">
      <c r="B442" s="174">
        <v>339</v>
      </c>
      <c r="C442" s="174" t="s">
        <v>155</v>
      </c>
      <c r="D442" s="174" t="s">
        <v>201</v>
      </c>
      <c r="E442" s="174" t="s">
        <v>202</v>
      </c>
      <c r="F442" s="174" t="s">
        <v>31</v>
      </c>
      <c r="G442" s="174">
        <v>1</v>
      </c>
      <c r="H442" s="174">
        <v>3999</v>
      </c>
      <c r="I442" s="174">
        <v>3993</v>
      </c>
      <c r="J442" s="199">
        <v>38156.416666666664</v>
      </c>
      <c r="K442" s="199">
        <v>38156.427083333336</v>
      </c>
      <c r="L442" s="174" t="s">
        <v>205</v>
      </c>
      <c r="M442" s="174" t="s">
        <v>207</v>
      </c>
      <c r="N442" s="174">
        <v>-175</v>
      </c>
      <c r="O442" s="174">
        <v>22706.138106352857</v>
      </c>
      <c r="P442" s="174">
        <v>25</v>
      </c>
      <c r="Q442" s="174">
        <v>150</v>
      </c>
      <c r="R442" s="174">
        <v>12.5</v>
      </c>
      <c r="S442" s="174">
        <v>187.5</v>
      </c>
      <c r="T442" s="174">
        <v>2</v>
      </c>
      <c r="V442" s="174">
        <v>339</v>
      </c>
      <c r="W442" s="174" t="s">
        <v>155</v>
      </c>
      <c r="X442" s="174" t="s">
        <v>201</v>
      </c>
      <c r="Y442" s="174" t="s">
        <v>202</v>
      </c>
      <c r="Z442" s="174" t="s">
        <v>31</v>
      </c>
      <c r="AA442" s="174">
        <v>1</v>
      </c>
      <c r="AB442" s="174">
        <v>6973</v>
      </c>
      <c r="AC442" s="174">
        <v>6962</v>
      </c>
      <c r="AD442" s="199">
        <v>41157.75</v>
      </c>
      <c r="AE442" s="199">
        <v>41157.8125</v>
      </c>
      <c r="AF442" s="174" t="s">
        <v>205</v>
      </c>
      <c r="AG442" s="174" t="s">
        <v>207</v>
      </c>
      <c r="AH442" s="174">
        <v>-300</v>
      </c>
      <c r="AI442" s="174">
        <v>25294.506987180372</v>
      </c>
      <c r="AJ442" s="174">
        <v>25</v>
      </c>
      <c r="AK442" s="174">
        <v>300</v>
      </c>
      <c r="AL442" s="174">
        <v>0</v>
      </c>
      <c r="AM442" s="174">
        <v>0</v>
      </c>
      <c r="AN442" s="174">
        <v>7</v>
      </c>
      <c r="AP442" s="199">
        <v>38156</v>
      </c>
      <c r="AQ442" s="174">
        <v>-175</v>
      </c>
      <c r="AS442" s="238">
        <v>40890</v>
      </c>
      <c r="AT442" s="116">
        <v>730.98222447267744</v>
      </c>
    </row>
    <row r="443" spans="2:46" x14ac:dyDescent="0.25">
      <c r="B443" s="174">
        <v>340</v>
      </c>
      <c r="C443" s="174" t="s">
        <v>155</v>
      </c>
      <c r="D443" s="174" t="s">
        <v>201</v>
      </c>
      <c r="E443" s="174" t="s">
        <v>202</v>
      </c>
      <c r="F443" s="174" t="s">
        <v>31</v>
      </c>
      <c r="G443" s="174">
        <v>1</v>
      </c>
      <c r="H443" s="174">
        <v>4001.5</v>
      </c>
      <c r="I443" s="174">
        <v>3999.5</v>
      </c>
      <c r="J443" s="199">
        <v>38156.458333333336</v>
      </c>
      <c r="K443" s="199">
        <v>38156.5625</v>
      </c>
      <c r="L443" s="174" t="s">
        <v>205</v>
      </c>
      <c r="M443" s="174" t="s">
        <v>207</v>
      </c>
      <c r="N443" s="174">
        <v>-75</v>
      </c>
      <c r="O443" s="174">
        <v>22631.138106352857</v>
      </c>
      <c r="P443" s="174">
        <v>25</v>
      </c>
      <c r="Q443" s="174">
        <v>237.5</v>
      </c>
      <c r="R443" s="174">
        <v>387.5</v>
      </c>
      <c r="S443" s="174">
        <v>462.5</v>
      </c>
      <c r="T443" s="174">
        <v>11</v>
      </c>
      <c r="V443" s="174">
        <v>340</v>
      </c>
      <c r="W443" s="174" t="s">
        <v>155</v>
      </c>
      <c r="X443" s="174" t="s">
        <v>201</v>
      </c>
      <c r="Y443" s="174" t="s">
        <v>202</v>
      </c>
      <c r="Z443" s="174" t="s">
        <v>31</v>
      </c>
      <c r="AA443" s="174">
        <v>1</v>
      </c>
      <c r="AB443" s="174">
        <v>6995</v>
      </c>
      <c r="AC443" s="174">
        <v>7198</v>
      </c>
      <c r="AD443" s="199">
        <v>41158.395833333336</v>
      </c>
      <c r="AE443" s="199">
        <v>41163.416666666664</v>
      </c>
      <c r="AF443" s="174" t="s">
        <v>205</v>
      </c>
      <c r="AG443" s="174" t="s">
        <v>207</v>
      </c>
      <c r="AH443" s="174">
        <v>5050</v>
      </c>
      <c r="AI443" s="174">
        <v>30344.506987180372</v>
      </c>
      <c r="AJ443" s="174">
        <v>25</v>
      </c>
      <c r="AK443" s="174">
        <v>87.5</v>
      </c>
      <c r="AL443" s="174">
        <v>6375</v>
      </c>
      <c r="AM443" s="174">
        <v>1325</v>
      </c>
      <c r="AN443" s="174">
        <v>135</v>
      </c>
      <c r="AP443" s="199">
        <v>38156</v>
      </c>
      <c r="AQ443" s="174">
        <v>-75</v>
      </c>
      <c r="AS443" s="238">
        <v>40899</v>
      </c>
      <c r="AT443" s="116">
        <v>-1112.5</v>
      </c>
    </row>
    <row r="444" spans="2:46" x14ac:dyDescent="0.25">
      <c r="B444" s="174">
        <v>341</v>
      </c>
      <c r="C444" s="174" t="s">
        <v>155</v>
      </c>
      <c r="D444" s="174" t="s">
        <v>201</v>
      </c>
      <c r="E444" s="174" t="s">
        <v>202</v>
      </c>
      <c r="F444" s="174" t="s">
        <v>31</v>
      </c>
      <c r="G444" s="174">
        <v>1</v>
      </c>
      <c r="H444" s="174">
        <v>4007</v>
      </c>
      <c r="I444" s="174">
        <v>3998</v>
      </c>
      <c r="J444" s="199">
        <v>38156.635416666664</v>
      </c>
      <c r="K444" s="199">
        <v>38156.65625</v>
      </c>
      <c r="L444" s="174" t="s">
        <v>205</v>
      </c>
      <c r="M444" s="174" t="s">
        <v>207</v>
      </c>
      <c r="N444" s="174">
        <v>-250</v>
      </c>
      <c r="O444" s="174">
        <v>22381.138106352857</v>
      </c>
      <c r="P444" s="174">
        <v>25</v>
      </c>
      <c r="Q444" s="174">
        <v>225</v>
      </c>
      <c r="R444" s="174">
        <v>25</v>
      </c>
      <c r="S444" s="174">
        <v>275</v>
      </c>
      <c r="T444" s="174">
        <v>3</v>
      </c>
      <c r="V444" s="174">
        <v>341</v>
      </c>
      <c r="W444" s="174" t="s">
        <v>155</v>
      </c>
      <c r="X444" s="174" t="s">
        <v>201</v>
      </c>
      <c r="Y444" s="174" t="s">
        <v>202</v>
      </c>
      <c r="Z444" s="174" t="s">
        <v>32</v>
      </c>
      <c r="AA444" s="174">
        <v>1</v>
      </c>
      <c r="AB444" s="174">
        <v>7305.5</v>
      </c>
      <c r="AC444" s="174">
        <v>7313.5</v>
      </c>
      <c r="AD444" s="199">
        <v>41178.53125</v>
      </c>
      <c r="AE444" s="199">
        <v>41178.541666666664</v>
      </c>
      <c r="AF444" s="174" t="s">
        <v>203</v>
      </c>
      <c r="AG444" s="174" t="s">
        <v>204</v>
      </c>
      <c r="AH444" s="174">
        <v>-225</v>
      </c>
      <c r="AI444" s="174">
        <v>30119.506987180372</v>
      </c>
      <c r="AJ444" s="174">
        <v>25</v>
      </c>
      <c r="AK444" s="174">
        <v>212.5</v>
      </c>
      <c r="AL444" s="174">
        <v>187.5</v>
      </c>
      <c r="AM444" s="174">
        <v>412.5</v>
      </c>
      <c r="AN444" s="174">
        <v>2</v>
      </c>
      <c r="AP444" s="199">
        <v>38156</v>
      </c>
      <c r="AQ444" s="174">
        <v>-250</v>
      </c>
      <c r="AS444" s="238">
        <v>40900</v>
      </c>
      <c r="AT444" s="116">
        <v>-700</v>
      </c>
    </row>
    <row r="445" spans="2:46" x14ac:dyDescent="0.25">
      <c r="B445" s="174">
        <v>342</v>
      </c>
      <c r="C445" s="174" t="s">
        <v>155</v>
      </c>
      <c r="D445" s="174" t="s">
        <v>201</v>
      </c>
      <c r="E445" s="174" t="s">
        <v>202</v>
      </c>
      <c r="F445" s="174" t="s">
        <v>31</v>
      </c>
      <c r="G445" s="174">
        <v>1</v>
      </c>
      <c r="H445" s="174">
        <v>4002</v>
      </c>
      <c r="I445" s="174">
        <v>4020</v>
      </c>
      <c r="J445" s="199">
        <v>38156.666666666664</v>
      </c>
      <c r="K445" s="199">
        <v>38159.604166666664</v>
      </c>
      <c r="L445" s="174" t="s">
        <v>205</v>
      </c>
      <c r="M445" s="174" t="s">
        <v>207</v>
      </c>
      <c r="N445" s="174">
        <v>425</v>
      </c>
      <c r="O445" s="174">
        <v>22806.138106352857</v>
      </c>
      <c r="P445" s="174">
        <v>25</v>
      </c>
      <c r="Q445" s="174">
        <v>12.5</v>
      </c>
      <c r="R445" s="174">
        <v>1262.5</v>
      </c>
      <c r="S445" s="174">
        <v>837.5</v>
      </c>
      <c r="T445" s="174">
        <v>39</v>
      </c>
      <c r="V445" s="174">
        <v>342</v>
      </c>
      <c r="W445" s="174" t="s">
        <v>155</v>
      </c>
      <c r="X445" s="174" t="s">
        <v>201</v>
      </c>
      <c r="Y445" s="174" t="s">
        <v>202</v>
      </c>
      <c r="Z445" s="174" t="s">
        <v>32</v>
      </c>
      <c r="AA445" s="174">
        <v>1</v>
      </c>
      <c r="AB445" s="174">
        <v>7311.5</v>
      </c>
      <c r="AC445" s="174">
        <v>7316</v>
      </c>
      <c r="AD445" s="199">
        <v>41178.552083333336</v>
      </c>
      <c r="AE445" s="199">
        <v>41178.5625</v>
      </c>
      <c r="AF445" s="174" t="s">
        <v>203</v>
      </c>
      <c r="AG445" s="174" t="s">
        <v>204</v>
      </c>
      <c r="AH445" s="174">
        <v>-137.5</v>
      </c>
      <c r="AI445" s="174">
        <v>29982.006987180372</v>
      </c>
      <c r="AJ445" s="174">
        <v>25</v>
      </c>
      <c r="AK445" s="174">
        <v>137.5</v>
      </c>
      <c r="AL445" s="174">
        <v>12.5</v>
      </c>
      <c r="AM445" s="174">
        <v>150</v>
      </c>
      <c r="AN445" s="174">
        <v>2</v>
      </c>
      <c r="AP445" s="199">
        <v>38156</v>
      </c>
      <c r="AQ445" s="174">
        <v>425</v>
      </c>
      <c r="AS445" s="238">
        <v>40906</v>
      </c>
      <c r="AT445" s="116">
        <v>-1062.5</v>
      </c>
    </row>
    <row r="446" spans="2:46" x14ac:dyDescent="0.25">
      <c r="B446" s="174">
        <v>343</v>
      </c>
      <c r="C446" s="174" t="s">
        <v>155</v>
      </c>
      <c r="D446" s="174" t="s">
        <v>201</v>
      </c>
      <c r="E446" s="174" t="s">
        <v>202</v>
      </c>
      <c r="F446" s="174" t="s">
        <v>32</v>
      </c>
      <c r="G446" s="174">
        <v>1</v>
      </c>
      <c r="H446" s="174">
        <v>3978.5</v>
      </c>
      <c r="I446" s="174">
        <v>3983</v>
      </c>
      <c r="J446" s="199">
        <v>38160.614583333336</v>
      </c>
      <c r="K446" s="199">
        <v>38161.40625</v>
      </c>
      <c r="L446" s="174" t="s">
        <v>203</v>
      </c>
      <c r="M446" s="174" t="s">
        <v>204</v>
      </c>
      <c r="N446" s="174">
        <v>-137.5</v>
      </c>
      <c r="O446" s="174">
        <v>22668.638106352857</v>
      </c>
      <c r="P446" s="174">
        <v>25</v>
      </c>
      <c r="Q446" s="174">
        <v>137.5</v>
      </c>
      <c r="R446" s="174">
        <v>1062.5</v>
      </c>
      <c r="S446" s="174">
        <v>1200</v>
      </c>
      <c r="T446" s="174">
        <v>25</v>
      </c>
      <c r="V446" s="174">
        <v>343</v>
      </c>
      <c r="W446" s="174" t="s">
        <v>155</v>
      </c>
      <c r="X446" s="174" t="s">
        <v>201</v>
      </c>
      <c r="Y446" s="174" t="s">
        <v>202</v>
      </c>
      <c r="Z446" s="174" t="s">
        <v>32</v>
      </c>
      <c r="AA446" s="174">
        <v>1</v>
      </c>
      <c r="AB446" s="174">
        <v>7310.5</v>
      </c>
      <c r="AC446" s="174">
        <v>7314.5</v>
      </c>
      <c r="AD446" s="199">
        <v>41178.572916666664</v>
      </c>
      <c r="AE446" s="199">
        <v>41179.395833333336</v>
      </c>
      <c r="AF446" s="174" t="s">
        <v>203</v>
      </c>
      <c r="AG446" s="174" t="s">
        <v>204</v>
      </c>
      <c r="AH446" s="174">
        <v>-125</v>
      </c>
      <c r="AI446" s="174">
        <v>29857.006987180372</v>
      </c>
      <c r="AJ446" s="174">
        <v>25</v>
      </c>
      <c r="AK446" s="174">
        <v>475</v>
      </c>
      <c r="AL446" s="174">
        <v>1300</v>
      </c>
      <c r="AM446" s="174">
        <v>1425</v>
      </c>
      <c r="AN446" s="174">
        <v>28</v>
      </c>
      <c r="AP446" s="199">
        <v>38160</v>
      </c>
      <c r="AQ446" s="174">
        <v>-137.5</v>
      </c>
      <c r="AS446" s="238">
        <v>40907</v>
      </c>
      <c r="AT446" s="116">
        <v>6462.5</v>
      </c>
    </row>
    <row r="447" spans="2:46" x14ac:dyDescent="0.25">
      <c r="B447" s="174">
        <v>344</v>
      </c>
      <c r="C447" s="174" t="s">
        <v>155</v>
      </c>
      <c r="D447" s="174" t="s">
        <v>201</v>
      </c>
      <c r="E447" s="174" t="s">
        <v>202</v>
      </c>
      <c r="F447" s="174" t="s">
        <v>31</v>
      </c>
      <c r="G447" s="174">
        <v>1</v>
      </c>
      <c r="H447" s="174">
        <v>3986</v>
      </c>
      <c r="I447" s="174">
        <v>3979</v>
      </c>
      <c r="J447" s="199">
        <v>38161.458333333336</v>
      </c>
      <c r="K447" s="199">
        <v>38161.46875</v>
      </c>
      <c r="L447" s="174" t="s">
        <v>205</v>
      </c>
      <c r="M447" s="174" t="s">
        <v>207</v>
      </c>
      <c r="N447" s="174">
        <v>-200</v>
      </c>
      <c r="O447" s="174">
        <v>22468.638106352857</v>
      </c>
      <c r="P447" s="174">
        <v>25</v>
      </c>
      <c r="Q447" s="174">
        <v>187.5</v>
      </c>
      <c r="R447" s="174">
        <v>0</v>
      </c>
      <c r="S447" s="174">
        <v>0</v>
      </c>
      <c r="T447" s="174">
        <v>2</v>
      </c>
      <c r="V447" s="174">
        <v>344</v>
      </c>
      <c r="W447" s="174" t="s">
        <v>155</v>
      </c>
      <c r="X447" s="174" t="s">
        <v>201</v>
      </c>
      <c r="Y447" s="174" t="s">
        <v>202</v>
      </c>
      <c r="Z447" s="174" t="s">
        <v>32</v>
      </c>
      <c r="AA447" s="174">
        <v>1</v>
      </c>
      <c r="AB447" s="174">
        <v>7299.5</v>
      </c>
      <c r="AC447" s="174">
        <v>7314</v>
      </c>
      <c r="AD447" s="199">
        <v>41179.447916666664</v>
      </c>
      <c r="AE447" s="199">
        <v>41179.479166666664</v>
      </c>
      <c r="AF447" s="174" t="s">
        <v>203</v>
      </c>
      <c r="AG447" s="174" t="s">
        <v>204</v>
      </c>
      <c r="AH447" s="174">
        <v>-387.5</v>
      </c>
      <c r="AI447" s="174">
        <v>29469.506987180372</v>
      </c>
      <c r="AJ447" s="174">
        <v>25</v>
      </c>
      <c r="AK447" s="174">
        <v>412.5</v>
      </c>
      <c r="AL447" s="174">
        <v>125</v>
      </c>
      <c r="AM447" s="174">
        <v>512.5</v>
      </c>
      <c r="AN447" s="174">
        <v>4</v>
      </c>
      <c r="AP447" s="199">
        <v>38161</v>
      </c>
      <c r="AQ447" s="174">
        <v>-200</v>
      </c>
      <c r="AS447" s="238">
        <v>40955</v>
      </c>
      <c r="AT447" s="116">
        <v>3925</v>
      </c>
    </row>
    <row r="448" spans="2:46" x14ac:dyDescent="0.25">
      <c r="B448" s="174">
        <v>345</v>
      </c>
      <c r="C448" s="174" t="s">
        <v>155</v>
      </c>
      <c r="D448" s="174" t="s">
        <v>201</v>
      </c>
      <c r="E448" s="174" t="s">
        <v>202</v>
      </c>
      <c r="F448" s="174" t="s">
        <v>32</v>
      </c>
      <c r="G448" s="174">
        <v>1</v>
      </c>
      <c r="H448" s="174">
        <v>3972</v>
      </c>
      <c r="I448" s="174">
        <v>3980.5</v>
      </c>
      <c r="J448" s="199">
        <v>38161.510416666664</v>
      </c>
      <c r="K448" s="199">
        <v>38161.583333333336</v>
      </c>
      <c r="L448" s="174" t="s">
        <v>203</v>
      </c>
      <c r="M448" s="174" t="s">
        <v>204</v>
      </c>
      <c r="N448" s="174">
        <v>-237.5</v>
      </c>
      <c r="O448" s="174">
        <v>22231.138106352857</v>
      </c>
      <c r="P448" s="174">
        <v>25</v>
      </c>
      <c r="Q448" s="174">
        <v>225</v>
      </c>
      <c r="R448" s="174">
        <v>50</v>
      </c>
      <c r="S448" s="174">
        <v>287.5</v>
      </c>
      <c r="T448" s="174">
        <v>8</v>
      </c>
      <c r="V448" s="174">
        <v>345</v>
      </c>
      <c r="W448" s="174" t="s">
        <v>155</v>
      </c>
      <c r="X448" s="174" t="s">
        <v>201</v>
      </c>
      <c r="Y448" s="174" t="s">
        <v>202</v>
      </c>
      <c r="Z448" s="174" t="s">
        <v>32</v>
      </c>
      <c r="AA448" s="174">
        <v>1</v>
      </c>
      <c r="AB448" s="174">
        <v>7302</v>
      </c>
      <c r="AC448" s="174">
        <v>7318.5</v>
      </c>
      <c r="AD448" s="199">
        <v>41179.625</v>
      </c>
      <c r="AE448" s="199">
        <v>41179.760416666664</v>
      </c>
      <c r="AF448" s="174" t="s">
        <v>203</v>
      </c>
      <c r="AG448" s="174" t="s">
        <v>208</v>
      </c>
      <c r="AH448" s="174">
        <v>-437.5</v>
      </c>
      <c r="AI448" s="174">
        <v>29032.006987180372</v>
      </c>
      <c r="AJ448" s="174">
        <v>25</v>
      </c>
      <c r="AK448" s="174">
        <v>450</v>
      </c>
      <c r="AL448" s="174">
        <v>762.5</v>
      </c>
      <c r="AM448" s="174">
        <v>1200</v>
      </c>
      <c r="AN448" s="174">
        <v>14</v>
      </c>
      <c r="AP448" s="199">
        <v>38161</v>
      </c>
      <c r="AQ448" s="174">
        <v>-237.5</v>
      </c>
      <c r="AS448" s="238">
        <v>40962</v>
      </c>
      <c r="AT448" s="116">
        <v>-637.5</v>
      </c>
    </row>
    <row r="449" spans="2:46" x14ac:dyDescent="0.25">
      <c r="B449" s="174">
        <v>346</v>
      </c>
      <c r="C449" s="174" t="s">
        <v>155</v>
      </c>
      <c r="D449" s="174" t="s">
        <v>201</v>
      </c>
      <c r="E449" s="174" t="s">
        <v>202</v>
      </c>
      <c r="F449" s="174" t="s">
        <v>32</v>
      </c>
      <c r="G449" s="174">
        <v>1</v>
      </c>
      <c r="H449" s="174">
        <v>3971.5</v>
      </c>
      <c r="I449" s="174">
        <v>3986</v>
      </c>
      <c r="J449" s="199">
        <v>38161.65625</v>
      </c>
      <c r="K449" s="199">
        <v>38161.75</v>
      </c>
      <c r="L449" s="174" t="s">
        <v>203</v>
      </c>
      <c r="M449" s="174" t="s">
        <v>206</v>
      </c>
      <c r="N449" s="174">
        <v>-387.5</v>
      </c>
      <c r="O449" s="174">
        <v>21843.638106352857</v>
      </c>
      <c r="P449" s="174">
        <v>25</v>
      </c>
      <c r="Q449" s="174">
        <v>362.5</v>
      </c>
      <c r="R449" s="174">
        <v>400</v>
      </c>
      <c r="S449" s="174">
        <v>787.5</v>
      </c>
      <c r="T449" s="174">
        <v>10</v>
      </c>
      <c r="V449" s="174">
        <v>346</v>
      </c>
      <c r="W449" s="174" t="s">
        <v>155</v>
      </c>
      <c r="X449" s="174" t="s">
        <v>201</v>
      </c>
      <c r="Y449" s="174" t="s">
        <v>202</v>
      </c>
      <c r="Z449" s="174" t="s">
        <v>31</v>
      </c>
      <c r="AA449" s="174">
        <v>1</v>
      </c>
      <c r="AB449" s="174">
        <v>7318.5</v>
      </c>
      <c r="AC449" s="174">
        <v>7319.5</v>
      </c>
      <c r="AD449" s="199">
        <v>41179.760416666664</v>
      </c>
      <c r="AE449" s="199">
        <v>41180.458333333336</v>
      </c>
      <c r="AF449" s="174" t="s">
        <v>205</v>
      </c>
      <c r="AG449" s="174" t="s">
        <v>207</v>
      </c>
      <c r="AH449" s="174">
        <v>0</v>
      </c>
      <c r="AI449" s="174">
        <v>29032.006987180372</v>
      </c>
      <c r="AJ449" s="174">
        <v>25</v>
      </c>
      <c r="AK449" s="174">
        <v>87.5</v>
      </c>
      <c r="AL449" s="174">
        <v>700</v>
      </c>
      <c r="AM449" s="174">
        <v>700</v>
      </c>
      <c r="AN449" s="174">
        <v>16</v>
      </c>
      <c r="AP449" s="199">
        <v>38161</v>
      </c>
      <c r="AQ449" s="174">
        <v>-387.5</v>
      </c>
      <c r="AS449" s="238">
        <v>40963</v>
      </c>
      <c r="AT449" s="116">
        <v>-1762.5</v>
      </c>
    </row>
    <row r="450" spans="2:46" x14ac:dyDescent="0.25">
      <c r="B450" s="174">
        <v>347</v>
      </c>
      <c r="C450" s="174" t="s">
        <v>155</v>
      </c>
      <c r="D450" s="174" t="s">
        <v>201</v>
      </c>
      <c r="E450" s="174" t="s">
        <v>202</v>
      </c>
      <c r="F450" s="174" t="s">
        <v>31</v>
      </c>
      <c r="G450" s="174">
        <v>1</v>
      </c>
      <c r="H450" s="174">
        <v>3984.5</v>
      </c>
      <c r="I450" s="174">
        <v>4009.5</v>
      </c>
      <c r="J450" s="199">
        <v>38161.760416666664</v>
      </c>
      <c r="K450" s="199">
        <v>38163.625</v>
      </c>
      <c r="L450" s="174" t="s">
        <v>205</v>
      </c>
      <c r="M450" s="174" t="s">
        <v>207</v>
      </c>
      <c r="N450" s="174">
        <v>600</v>
      </c>
      <c r="O450" s="174">
        <v>22443.638106352857</v>
      </c>
      <c r="P450" s="174">
        <v>25</v>
      </c>
      <c r="Q450" s="174">
        <v>175</v>
      </c>
      <c r="R450" s="174">
        <v>1412.5</v>
      </c>
      <c r="S450" s="174">
        <v>812.5</v>
      </c>
      <c r="T450" s="174">
        <v>76</v>
      </c>
      <c r="V450" s="174">
        <v>347</v>
      </c>
      <c r="W450" s="174" t="s">
        <v>155</v>
      </c>
      <c r="X450" s="174" t="s">
        <v>201</v>
      </c>
      <c r="Y450" s="174" t="s">
        <v>202</v>
      </c>
      <c r="Z450" s="174" t="s">
        <v>32</v>
      </c>
      <c r="AA450" s="174">
        <v>1</v>
      </c>
      <c r="AB450" s="174">
        <v>7303</v>
      </c>
      <c r="AC450" s="174">
        <v>7290.5</v>
      </c>
      <c r="AD450" s="199">
        <v>41180.510416666664</v>
      </c>
      <c r="AE450" s="199">
        <v>41183.40625</v>
      </c>
      <c r="AF450" s="174" t="s">
        <v>203</v>
      </c>
      <c r="AG450" s="174" t="s">
        <v>204</v>
      </c>
      <c r="AH450" s="174">
        <v>287.5</v>
      </c>
      <c r="AI450" s="174">
        <v>29319.506987180372</v>
      </c>
      <c r="AJ450" s="174">
        <v>25</v>
      </c>
      <c r="AK450" s="174">
        <v>75</v>
      </c>
      <c r="AL450" s="174">
        <v>2075</v>
      </c>
      <c r="AM450" s="174">
        <v>1787.5</v>
      </c>
      <c r="AN450" s="174">
        <v>35</v>
      </c>
      <c r="AP450" s="199">
        <v>38161</v>
      </c>
      <c r="AQ450" s="174">
        <v>600</v>
      </c>
      <c r="AS450" s="238">
        <v>40966</v>
      </c>
      <c r="AT450" s="116">
        <v>-950</v>
      </c>
    </row>
    <row r="451" spans="2:46" x14ac:dyDescent="0.25">
      <c r="B451" s="174">
        <v>348</v>
      </c>
      <c r="C451" s="174" t="s">
        <v>155</v>
      </c>
      <c r="D451" s="174" t="s">
        <v>201</v>
      </c>
      <c r="E451" s="174" t="s">
        <v>202</v>
      </c>
      <c r="F451" s="174" t="s">
        <v>31</v>
      </c>
      <c r="G451" s="174">
        <v>1</v>
      </c>
      <c r="H451" s="174">
        <v>4028.5</v>
      </c>
      <c r="I451" s="174">
        <v>4081.5</v>
      </c>
      <c r="J451" s="199">
        <v>38163.677083333336</v>
      </c>
      <c r="K451" s="199">
        <v>38168.6875</v>
      </c>
      <c r="L451" s="174" t="s">
        <v>205</v>
      </c>
      <c r="M451" s="174" t="s">
        <v>207</v>
      </c>
      <c r="N451" s="174">
        <v>1300</v>
      </c>
      <c r="O451" s="174">
        <v>23743.638106352857</v>
      </c>
      <c r="P451" s="174">
        <v>25</v>
      </c>
      <c r="Q451" s="174">
        <v>250</v>
      </c>
      <c r="R451" s="174">
        <v>2062.5</v>
      </c>
      <c r="S451" s="174">
        <v>762.5</v>
      </c>
      <c r="T451" s="174">
        <v>134</v>
      </c>
      <c r="V451" s="174">
        <v>348</v>
      </c>
      <c r="W451" s="174" t="s">
        <v>155</v>
      </c>
      <c r="X451" s="174" t="s">
        <v>201</v>
      </c>
      <c r="Y451" s="174" t="s">
        <v>202</v>
      </c>
      <c r="Z451" s="174" t="s">
        <v>31</v>
      </c>
      <c r="AA451" s="174">
        <v>1</v>
      </c>
      <c r="AB451" s="174">
        <v>7307</v>
      </c>
      <c r="AC451" s="174">
        <v>7306</v>
      </c>
      <c r="AD451" s="199">
        <v>41183.520833333336</v>
      </c>
      <c r="AE451" s="199">
        <v>41183.5625</v>
      </c>
      <c r="AF451" s="174" t="s">
        <v>205</v>
      </c>
      <c r="AG451" s="174" t="s">
        <v>207</v>
      </c>
      <c r="AH451" s="174">
        <v>-50</v>
      </c>
      <c r="AI451" s="174">
        <v>29269.506987180372</v>
      </c>
      <c r="AJ451" s="174">
        <v>25</v>
      </c>
      <c r="AK451" s="174">
        <v>175</v>
      </c>
      <c r="AL451" s="174">
        <v>200</v>
      </c>
      <c r="AM451" s="174">
        <v>250</v>
      </c>
      <c r="AN451" s="174">
        <v>5</v>
      </c>
      <c r="AP451" s="199">
        <v>38163</v>
      </c>
      <c r="AQ451" s="174">
        <v>1300</v>
      </c>
      <c r="AS451" s="238">
        <v>40967</v>
      </c>
      <c r="AT451" s="116">
        <v>1025</v>
      </c>
    </row>
    <row r="452" spans="2:46" x14ac:dyDescent="0.25">
      <c r="B452" s="174">
        <v>349</v>
      </c>
      <c r="C452" s="174" t="s">
        <v>155</v>
      </c>
      <c r="D452" s="174" t="s">
        <v>201</v>
      </c>
      <c r="E452" s="174" t="s">
        <v>202</v>
      </c>
      <c r="F452" s="174" t="s">
        <v>32</v>
      </c>
      <c r="G452" s="174">
        <v>1</v>
      </c>
      <c r="H452" s="174">
        <v>4023.5</v>
      </c>
      <c r="I452" s="174">
        <v>3945.5</v>
      </c>
      <c r="J452" s="199">
        <v>38170.739583333336</v>
      </c>
      <c r="K452" s="199">
        <v>38176.729166666664</v>
      </c>
      <c r="L452" s="174" t="s">
        <v>203</v>
      </c>
      <c r="M452" s="174" t="s">
        <v>204</v>
      </c>
      <c r="N452" s="174">
        <v>1925</v>
      </c>
      <c r="O452" s="174">
        <v>25668.638106352857</v>
      </c>
      <c r="P452" s="174">
        <v>25</v>
      </c>
      <c r="Q452" s="174">
        <v>187.5</v>
      </c>
      <c r="R452" s="174">
        <v>2837.5</v>
      </c>
      <c r="S452" s="174">
        <v>912.5</v>
      </c>
      <c r="T452" s="174">
        <v>176</v>
      </c>
      <c r="V452" s="174">
        <v>349</v>
      </c>
      <c r="W452" s="174" t="s">
        <v>155</v>
      </c>
      <c r="X452" s="174" t="s">
        <v>201</v>
      </c>
      <c r="Y452" s="174" t="s">
        <v>202</v>
      </c>
      <c r="Z452" s="174" t="s">
        <v>31</v>
      </c>
      <c r="AA452" s="174">
        <v>1</v>
      </c>
      <c r="AB452" s="174">
        <v>7331</v>
      </c>
      <c r="AC452" s="174">
        <v>7314</v>
      </c>
      <c r="AD452" s="199">
        <v>41184.458333333336</v>
      </c>
      <c r="AE452" s="199">
        <v>41184.71875</v>
      </c>
      <c r="AF452" s="174" t="s">
        <v>205</v>
      </c>
      <c r="AG452" s="174" t="s">
        <v>207</v>
      </c>
      <c r="AH452" s="174">
        <v>-450</v>
      </c>
      <c r="AI452" s="174">
        <v>28819.506987180372</v>
      </c>
      <c r="AJ452" s="174">
        <v>25</v>
      </c>
      <c r="AK452" s="174">
        <v>562.5</v>
      </c>
      <c r="AL452" s="174">
        <v>1175</v>
      </c>
      <c r="AM452" s="174">
        <v>1625</v>
      </c>
      <c r="AN452" s="174">
        <v>26</v>
      </c>
      <c r="AP452" s="199">
        <v>38170</v>
      </c>
      <c r="AQ452" s="174">
        <v>1925</v>
      </c>
      <c r="AS452" s="238">
        <v>40973</v>
      </c>
      <c r="AT452" s="116">
        <v>-712.5</v>
      </c>
    </row>
    <row r="453" spans="2:46" x14ac:dyDescent="0.25">
      <c r="B453" s="174">
        <v>350</v>
      </c>
      <c r="C453" s="174" t="s">
        <v>155</v>
      </c>
      <c r="D453" s="174" t="s">
        <v>201</v>
      </c>
      <c r="E453" s="174" t="s">
        <v>202</v>
      </c>
      <c r="F453" s="174" t="s">
        <v>31</v>
      </c>
      <c r="G453" s="174">
        <v>1</v>
      </c>
      <c r="H453" s="174">
        <v>3879.5</v>
      </c>
      <c r="I453" s="174">
        <v>3881.5</v>
      </c>
      <c r="J453" s="199">
        <v>38197.458333333336</v>
      </c>
      <c r="K453" s="199">
        <v>38198.625</v>
      </c>
      <c r="L453" s="174" t="s">
        <v>205</v>
      </c>
      <c r="M453" s="174" t="s">
        <v>207</v>
      </c>
      <c r="N453" s="174">
        <v>25</v>
      </c>
      <c r="O453" s="174">
        <v>25693.638106352857</v>
      </c>
      <c r="P453" s="174">
        <v>25</v>
      </c>
      <c r="Q453" s="174">
        <v>100</v>
      </c>
      <c r="R453" s="174">
        <v>962.5</v>
      </c>
      <c r="S453" s="174">
        <v>937.5</v>
      </c>
      <c r="T453" s="174">
        <v>61</v>
      </c>
      <c r="V453" s="174">
        <v>350</v>
      </c>
      <c r="W453" s="174" t="s">
        <v>155</v>
      </c>
      <c r="X453" s="174" t="s">
        <v>201</v>
      </c>
      <c r="Y453" s="174" t="s">
        <v>202</v>
      </c>
      <c r="Z453" s="174" t="s">
        <v>32</v>
      </c>
      <c r="AA453" s="174">
        <v>1</v>
      </c>
      <c r="AB453" s="174">
        <v>7295.5</v>
      </c>
      <c r="AC453" s="174">
        <v>7317</v>
      </c>
      <c r="AD453" s="199">
        <v>41184.75</v>
      </c>
      <c r="AE453" s="199">
        <v>41185.479166666664</v>
      </c>
      <c r="AF453" s="174" t="s">
        <v>203</v>
      </c>
      <c r="AG453" s="174" t="s">
        <v>208</v>
      </c>
      <c r="AH453" s="174">
        <v>-562.5</v>
      </c>
      <c r="AI453" s="174">
        <v>28257.006987180372</v>
      </c>
      <c r="AJ453" s="174">
        <v>25</v>
      </c>
      <c r="AK453" s="174">
        <v>587.5</v>
      </c>
      <c r="AL453" s="174">
        <v>512.5</v>
      </c>
      <c r="AM453" s="174">
        <v>1075</v>
      </c>
      <c r="AN453" s="174">
        <v>19</v>
      </c>
      <c r="AP453" s="199">
        <v>38197</v>
      </c>
      <c r="AQ453" s="174">
        <v>25</v>
      </c>
      <c r="AS453" s="238">
        <v>40974</v>
      </c>
      <c r="AT453" s="116">
        <v>3137.5</v>
      </c>
    </row>
    <row r="454" spans="2:46" x14ac:dyDescent="0.25">
      <c r="B454" s="174">
        <v>351</v>
      </c>
      <c r="C454" s="174" t="s">
        <v>155</v>
      </c>
      <c r="D454" s="174" t="s">
        <v>201</v>
      </c>
      <c r="E454" s="174" t="s">
        <v>202</v>
      </c>
      <c r="F454" s="174" t="s">
        <v>31</v>
      </c>
      <c r="G454" s="174">
        <v>1</v>
      </c>
      <c r="H454" s="174">
        <v>3896.5</v>
      </c>
      <c r="I454" s="174">
        <v>3880.5</v>
      </c>
      <c r="J454" s="199">
        <v>38198.677083333336</v>
      </c>
      <c r="K454" s="199">
        <v>38201.395833333336</v>
      </c>
      <c r="L454" s="174" t="s">
        <v>205</v>
      </c>
      <c r="M454" s="174" t="s">
        <v>207</v>
      </c>
      <c r="N454" s="174">
        <v>-425</v>
      </c>
      <c r="O454" s="174">
        <v>25268.638106352857</v>
      </c>
      <c r="P454" s="174">
        <v>25</v>
      </c>
      <c r="Q454" s="174">
        <v>400</v>
      </c>
      <c r="R454" s="174">
        <v>687.5</v>
      </c>
      <c r="S454" s="174">
        <v>1112.5</v>
      </c>
      <c r="T454" s="174">
        <v>18</v>
      </c>
      <c r="V454" s="174">
        <v>351</v>
      </c>
      <c r="W454" s="174" t="s">
        <v>155</v>
      </c>
      <c r="X454" s="174" t="s">
        <v>201</v>
      </c>
      <c r="Y454" s="174" t="s">
        <v>202</v>
      </c>
      <c r="Z454" s="174" t="s">
        <v>31</v>
      </c>
      <c r="AA454" s="174">
        <v>1</v>
      </c>
      <c r="AB454" s="174">
        <v>7317</v>
      </c>
      <c r="AC454" s="174">
        <v>7309.5</v>
      </c>
      <c r="AD454" s="199">
        <v>41185.479166666664</v>
      </c>
      <c r="AE454" s="199">
        <v>41185.541666666664</v>
      </c>
      <c r="AF454" s="174" t="s">
        <v>205</v>
      </c>
      <c r="AG454" s="174" t="s">
        <v>208</v>
      </c>
      <c r="AH454" s="174">
        <v>-212.5</v>
      </c>
      <c r="AI454" s="174">
        <v>28044.506987180372</v>
      </c>
      <c r="AJ454" s="174">
        <v>25</v>
      </c>
      <c r="AK454" s="174">
        <v>187.5</v>
      </c>
      <c r="AL454" s="174">
        <v>525</v>
      </c>
      <c r="AM454" s="174">
        <v>737.5</v>
      </c>
      <c r="AN454" s="174">
        <v>7</v>
      </c>
      <c r="AP454" s="199">
        <v>38198</v>
      </c>
      <c r="AQ454" s="174">
        <v>-425</v>
      </c>
      <c r="AS454" s="238">
        <v>40977</v>
      </c>
      <c r="AT454" s="116">
        <v>7075</v>
      </c>
    </row>
    <row r="455" spans="2:46" x14ac:dyDescent="0.25">
      <c r="B455" s="174">
        <v>352</v>
      </c>
      <c r="C455" s="174" t="s">
        <v>155</v>
      </c>
      <c r="D455" s="174" t="s">
        <v>201</v>
      </c>
      <c r="E455" s="174" t="s">
        <v>202</v>
      </c>
      <c r="F455" s="174" t="s">
        <v>32</v>
      </c>
      <c r="G455" s="174">
        <v>1</v>
      </c>
      <c r="H455" s="174">
        <v>3860.5</v>
      </c>
      <c r="I455" s="174">
        <v>3873.5</v>
      </c>
      <c r="J455" s="199">
        <v>38201.583333333336</v>
      </c>
      <c r="K455" s="199">
        <v>38201.666666666664</v>
      </c>
      <c r="L455" s="174" t="s">
        <v>203</v>
      </c>
      <c r="M455" s="174" t="s">
        <v>206</v>
      </c>
      <c r="N455" s="174">
        <v>-350</v>
      </c>
      <c r="O455" s="174">
        <v>24918.638106352857</v>
      </c>
      <c r="P455" s="174">
        <v>25</v>
      </c>
      <c r="Q455" s="174">
        <v>325</v>
      </c>
      <c r="R455" s="174">
        <v>100</v>
      </c>
      <c r="S455" s="174">
        <v>450</v>
      </c>
      <c r="T455" s="174">
        <v>9</v>
      </c>
      <c r="V455" s="174">
        <v>352</v>
      </c>
      <c r="W455" s="174" t="s">
        <v>155</v>
      </c>
      <c r="X455" s="174" t="s">
        <v>201</v>
      </c>
      <c r="Y455" s="174" t="s">
        <v>202</v>
      </c>
      <c r="Z455" s="174" t="s">
        <v>32</v>
      </c>
      <c r="AA455" s="174">
        <v>1</v>
      </c>
      <c r="AB455" s="174">
        <v>7309.5</v>
      </c>
      <c r="AC455" s="174">
        <v>7312</v>
      </c>
      <c r="AD455" s="199">
        <v>41185.541666666664</v>
      </c>
      <c r="AE455" s="199">
        <v>41185.552083333336</v>
      </c>
      <c r="AF455" s="174" t="s">
        <v>203</v>
      </c>
      <c r="AG455" s="174" t="s">
        <v>204</v>
      </c>
      <c r="AH455" s="174">
        <v>-87.5</v>
      </c>
      <c r="AI455" s="174">
        <v>27957.006987180372</v>
      </c>
      <c r="AJ455" s="174">
        <v>25</v>
      </c>
      <c r="AK455" s="174">
        <v>100</v>
      </c>
      <c r="AL455" s="174">
        <v>175</v>
      </c>
      <c r="AM455" s="174">
        <v>262.5</v>
      </c>
      <c r="AN455" s="174">
        <v>2</v>
      </c>
      <c r="AP455" s="199">
        <v>38201</v>
      </c>
      <c r="AQ455" s="174">
        <v>-350</v>
      </c>
      <c r="AS455" s="238">
        <v>40991</v>
      </c>
      <c r="AT455" s="116">
        <v>-775</v>
      </c>
    </row>
    <row r="456" spans="2:46" x14ac:dyDescent="0.25">
      <c r="B456" s="174">
        <v>353</v>
      </c>
      <c r="C456" s="174" t="s">
        <v>155</v>
      </c>
      <c r="D456" s="174" t="s">
        <v>201</v>
      </c>
      <c r="E456" s="174" t="s">
        <v>202</v>
      </c>
      <c r="F456" s="174" t="s">
        <v>31</v>
      </c>
      <c r="G456" s="174">
        <v>1</v>
      </c>
      <c r="H456" s="174">
        <v>3879.5</v>
      </c>
      <c r="I456" s="174">
        <v>3872.5</v>
      </c>
      <c r="J456" s="199">
        <v>38201.708333333336</v>
      </c>
      <c r="K456" s="199">
        <v>38201.729166666664</v>
      </c>
      <c r="L456" s="174" t="s">
        <v>205</v>
      </c>
      <c r="M456" s="174" t="s">
        <v>207</v>
      </c>
      <c r="N456" s="174">
        <v>-200</v>
      </c>
      <c r="O456" s="174">
        <v>24718.638106352857</v>
      </c>
      <c r="P456" s="174">
        <v>25</v>
      </c>
      <c r="Q456" s="174">
        <v>300</v>
      </c>
      <c r="R456" s="174">
        <v>112.5</v>
      </c>
      <c r="S456" s="174">
        <v>312.5</v>
      </c>
      <c r="T456" s="174">
        <v>3</v>
      </c>
      <c r="V456" s="174">
        <v>353</v>
      </c>
      <c r="W456" s="174" t="s">
        <v>155</v>
      </c>
      <c r="X456" s="174" t="s">
        <v>201</v>
      </c>
      <c r="Y456" s="174" t="s">
        <v>202</v>
      </c>
      <c r="Z456" s="174" t="s">
        <v>31</v>
      </c>
      <c r="AA456" s="174">
        <v>1</v>
      </c>
      <c r="AB456" s="174">
        <v>7330</v>
      </c>
      <c r="AC456" s="174">
        <v>7315</v>
      </c>
      <c r="AD456" s="199">
        <v>41185.614583333336</v>
      </c>
      <c r="AE456" s="199">
        <v>41185.625</v>
      </c>
      <c r="AF456" s="174" t="s">
        <v>205</v>
      </c>
      <c r="AG456" s="174" t="s">
        <v>207</v>
      </c>
      <c r="AH456" s="174">
        <v>-400</v>
      </c>
      <c r="AI456" s="174">
        <v>27557.006987180372</v>
      </c>
      <c r="AJ456" s="174">
        <v>25</v>
      </c>
      <c r="AK456" s="174">
        <v>437.5</v>
      </c>
      <c r="AL456" s="174">
        <v>37.5</v>
      </c>
      <c r="AM456" s="174">
        <v>437.5</v>
      </c>
      <c r="AN456" s="174">
        <v>2</v>
      </c>
      <c r="AP456" s="199">
        <v>38201</v>
      </c>
      <c r="AQ456" s="174">
        <v>-200</v>
      </c>
      <c r="AS456" s="238">
        <v>40994</v>
      </c>
      <c r="AT456" s="116">
        <v>1462.5</v>
      </c>
    </row>
    <row r="457" spans="2:46" x14ac:dyDescent="0.25">
      <c r="B457" s="174">
        <v>354</v>
      </c>
      <c r="C457" s="174" t="s">
        <v>155</v>
      </c>
      <c r="D457" s="174" t="s">
        <v>201</v>
      </c>
      <c r="E457" s="174" t="s">
        <v>202</v>
      </c>
      <c r="F457" s="174" t="s">
        <v>31</v>
      </c>
      <c r="G457" s="174">
        <v>1</v>
      </c>
      <c r="H457" s="174">
        <v>3876.5</v>
      </c>
      <c r="I457" s="174">
        <v>3874</v>
      </c>
      <c r="J457" s="199">
        <v>38201.75</v>
      </c>
      <c r="K457" s="199">
        <v>38201.770833333336</v>
      </c>
      <c r="L457" s="174" t="s">
        <v>205</v>
      </c>
      <c r="M457" s="174" t="s">
        <v>207</v>
      </c>
      <c r="N457" s="174">
        <v>-87.5</v>
      </c>
      <c r="O457" s="174">
        <v>24631.138106352857</v>
      </c>
      <c r="P457" s="174">
        <v>25</v>
      </c>
      <c r="Q457" s="174">
        <v>112.5</v>
      </c>
      <c r="R457" s="174">
        <v>25</v>
      </c>
      <c r="S457" s="174">
        <v>112.5</v>
      </c>
      <c r="T457" s="174">
        <v>3</v>
      </c>
      <c r="V457" s="174">
        <v>354</v>
      </c>
      <c r="W457" s="174" t="s">
        <v>155</v>
      </c>
      <c r="X457" s="174" t="s">
        <v>201</v>
      </c>
      <c r="Y457" s="174" t="s">
        <v>202</v>
      </c>
      <c r="Z457" s="174" t="s">
        <v>31</v>
      </c>
      <c r="AA457" s="174">
        <v>1</v>
      </c>
      <c r="AB457" s="174">
        <v>7332.5</v>
      </c>
      <c r="AC457" s="174">
        <v>7309</v>
      </c>
      <c r="AD457" s="199">
        <v>41185.635416666664</v>
      </c>
      <c r="AE457" s="199">
        <v>41185.666666666664</v>
      </c>
      <c r="AF457" s="174" t="s">
        <v>205</v>
      </c>
      <c r="AG457" s="174" t="s">
        <v>207</v>
      </c>
      <c r="AH457" s="174">
        <v>-612.5</v>
      </c>
      <c r="AI457" s="174">
        <v>26944.506987180372</v>
      </c>
      <c r="AJ457" s="174">
        <v>25</v>
      </c>
      <c r="AK457" s="174">
        <v>587.5</v>
      </c>
      <c r="AL457" s="174">
        <v>262.5</v>
      </c>
      <c r="AM457" s="174">
        <v>875</v>
      </c>
      <c r="AN457" s="174">
        <v>4</v>
      </c>
      <c r="AP457" s="199">
        <v>38201</v>
      </c>
      <c r="AQ457" s="174">
        <v>-87.5</v>
      </c>
      <c r="AS457" s="238">
        <v>40996</v>
      </c>
      <c r="AT457" s="116">
        <v>1162.5</v>
      </c>
    </row>
    <row r="458" spans="2:46" x14ac:dyDescent="0.25">
      <c r="B458" s="174">
        <v>355</v>
      </c>
      <c r="C458" s="174" t="s">
        <v>155</v>
      </c>
      <c r="D458" s="174" t="s">
        <v>201</v>
      </c>
      <c r="E458" s="174" t="s">
        <v>202</v>
      </c>
      <c r="F458" s="174" t="s">
        <v>31</v>
      </c>
      <c r="G458" s="174">
        <v>1</v>
      </c>
      <c r="H458" s="174">
        <v>3892.5</v>
      </c>
      <c r="I458" s="174">
        <v>3879.5</v>
      </c>
      <c r="J458" s="199">
        <v>38202.395833333336</v>
      </c>
      <c r="K458" s="199">
        <v>38202.677083333336</v>
      </c>
      <c r="L458" s="174" t="s">
        <v>205</v>
      </c>
      <c r="M458" s="174" t="s">
        <v>206</v>
      </c>
      <c r="N458" s="174">
        <v>-350</v>
      </c>
      <c r="O458" s="174">
        <v>24281.138106352857</v>
      </c>
      <c r="P458" s="174">
        <v>25</v>
      </c>
      <c r="Q458" s="174">
        <v>325</v>
      </c>
      <c r="R458" s="174">
        <v>275</v>
      </c>
      <c r="S458" s="174">
        <v>625</v>
      </c>
      <c r="T458" s="174">
        <v>28</v>
      </c>
      <c r="V458" s="174">
        <v>355</v>
      </c>
      <c r="W458" s="174" t="s">
        <v>155</v>
      </c>
      <c r="X458" s="174" t="s">
        <v>201</v>
      </c>
      <c r="Y458" s="174" t="s">
        <v>202</v>
      </c>
      <c r="Z458" s="174" t="s">
        <v>31</v>
      </c>
      <c r="AA458" s="174">
        <v>1</v>
      </c>
      <c r="AB458" s="174">
        <v>7331.5</v>
      </c>
      <c r="AC458" s="174">
        <v>7312.5</v>
      </c>
      <c r="AD458" s="199">
        <v>41185.697916666664</v>
      </c>
      <c r="AE458" s="199">
        <v>41185.833333333336</v>
      </c>
      <c r="AF458" s="174" t="s">
        <v>205</v>
      </c>
      <c r="AG458" s="174" t="s">
        <v>207</v>
      </c>
      <c r="AH458" s="174">
        <v>-500</v>
      </c>
      <c r="AI458" s="174">
        <v>26444.506987180372</v>
      </c>
      <c r="AJ458" s="174">
        <v>25</v>
      </c>
      <c r="AK458" s="174">
        <v>612.5</v>
      </c>
      <c r="AL458" s="174">
        <v>300</v>
      </c>
      <c r="AM458" s="174">
        <v>800</v>
      </c>
      <c r="AN458" s="174">
        <v>14</v>
      </c>
      <c r="AP458" s="199">
        <v>38202</v>
      </c>
      <c r="AQ458" s="174">
        <v>-350</v>
      </c>
      <c r="AS458" s="238">
        <v>41002</v>
      </c>
      <c r="AT458" s="116">
        <v>5500</v>
      </c>
    </row>
    <row r="459" spans="2:46" x14ac:dyDescent="0.25">
      <c r="B459" s="174">
        <v>356</v>
      </c>
      <c r="C459" s="174" t="s">
        <v>155</v>
      </c>
      <c r="D459" s="174" t="s">
        <v>201</v>
      </c>
      <c r="E459" s="174" t="s">
        <v>202</v>
      </c>
      <c r="F459" s="174" t="s">
        <v>31</v>
      </c>
      <c r="G459" s="174">
        <v>1</v>
      </c>
      <c r="H459" s="174">
        <v>3888.5</v>
      </c>
      <c r="I459" s="174">
        <v>3880.5</v>
      </c>
      <c r="J459" s="199">
        <v>38202.729166666664</v>
      </c>
      <c r="K459" s="199">
        <v>38202.802083333336</v>
      </c>
      <c r="L459" s="174" t="s">
        <v>205</v>
      </c>
      <c r="M459" s="174" t="s">
        <v>207</v>
      </c>
      <c r="N459" s="174">
        <v>-225</v>
      </c>
      <c r="O459" s="174">
        <v>24056.138106352857</v>
      </c>
      <c r="P459" s="174">
        <v>25</v>
      </c>
      <c r="Q459" s="174">
        <v>262.5</v>
      </c>
      <c r="R459" s="174">
        <v>162.5</v>
      </c>
      <c r="S459" s="174">
        <v>387.5</v>
      </c>
      <c r="T459" s="174">
        <v>8</v>
      </c>
      <c r="V459" s="174">
        <v>356</v>
      </c>
      <c r="W459" s="174" t="s">
        <v>155</v>
      </c>
      <c r="X459" s="174" t="s">
        <v>201</v>
      </c>
      <c r="Y459" s="174" t="s">
        <v>202</v>
      </c>
      <c r="Z459" s="174" t="s">
        <v>31</v>
      </c>
      <c r="AA459" s="174">
        <v>1</v>
      </c>
      <c r="AB459" s="174">
        <v>7364.5</v>
      </c>
      <c r="AC459" s="174">
        <v>7333.5</v>
      </c>
      <c r="AD459" s="199">
        <v>41186.395833333336</v>
      </c>
      <c r="AE459" s="199">
        <v>41186.4375</v>
      </c>
      <c r="AF459" s="174" t="s">
        <v>205</v>
      </c>
      <c r="AG459" s="174" t="s">
        <v>206</v>
      </c>
      <c r="AH459" s="174">
        <v>-800</v>
      </c>
      <c r="AI459" s="174">
        <v>25644.506987180372</v>
      </c>
      <c r="AJ459" s="174">
        <v>25</v>
      </c>
      <c r="AK459" s="174">
        <v>775</v>
      </c>
      <c r="AL459" s="174">
        <v>62.5</v>
      </c>
      <c r="AM459" s="174">
        <v>862.5</v>
      </c>
      <c r="AN459" s="174">
        <v>5</v>
      </c>
      <c r="AP459" s="199">
        <v>38202</v>
      </c>
      <c r="AQ459" s="174">
        <v>-225</v>
      </c>
      <c r="AS459" s="238">
        <v>41018</v>
      </c>
      <c r="AT459" s="116">
        <v>-2262.5</v>
      </c>
    </row>
    <row r="460" spans="2:46" x14ac:dyDescent="0.25">
      <c r="B460" s="174">
        <v>357</v>
      </c>
      <c r="C460" s="174" t="s">
        <v>155</v>
      </c>
      <c r="D460" s="174" t="s">
        <v>201</v>
      </c>
      <c r="E460" s="174" t="s">
        <v>202</v>
      </c>
      <c r="F460" s="174" t="s">
        <v>32</v>
      </c>
      <c r="G460" s="174">
        <v>1</v>
      </c>
      <c r="H460" s="174">
        <v>3853.5</v>
      </c>
      <c r="I460" s="174">
        <v>3862.5</v>
      </c>
      <c r="J460" s="199">
        <v>38203.395833333336</v>
      </c>
      <c r="K460" s="199">
        <v>38204.395833333336</v>
      </c>
      <c r="L460" s="174" t="s">
        <v>203</v>
      </c>
      <c r="M460" s="174" t="s">
        <v>204</v>
      </c>
      <c r="N460" s="174">
        <v>-250</v>
      </c>
      <c r="O460" s="174">
        <v>23806.138106352857</v>
      </c>
      <c r="P460" s="174">
        <v>25</v>
      </c>
      <c r="Q460" s="174">
        <v>325</v>
      </c>
      <c r="R460" s="174">
        <v>925</v>
      </c>
      <c r="S460" s="174">
        <v>1175</v>
      </c>
      <c r="T460" s="174">
        <v>45</v>
      </c>
      <c r="V460" s="174">
        <v>357</v>
      </c>
      <c r="W460" s="174" t="s">
        <v>155</v>
      </c>
      <c r="X460" s="174" t="s">
        <v>201</v>
      </c>
      <c r="Y460" s="174" t="s">
        <v>202</v>
      </c>
      <c r="Z460" s="174" t="s">
        <v>32</v>
      </c>
      <c r="AA460" s="174">
        <v>1</v>
      </c>
      <c r="AB460" s="174">
        <v>7306.5</v>
      </c>
      <c r="AC460" s="174">
        <v>7315.5</v>
      </c>
      <c r="AD460" s="199">
        <v>41186.447916666664</v>
      </c>
      <c r="AE460" s="199">
        <v>41186.458333333336</v>
      </c>
      <c r="AF460" s="174" t="s">
        <v>203</v>
      </c>
      <c r="AG460" s="174" t="s">
        <v>204</v>
      </c>
      <c r="AH460" s="174">
        <v>-250</v>
      </c>
      <c r="AI460" s="174">
        <v>25394.506987180372</v>
      </c>
      <c r="AJ460" s="174">
        <v>25</v>
      </c>
      <c r="AK460" s="174">
        <v>237.5</v>
      </c>
      <c r="AL460" s="174">
        <v>150</v>
      </c>
      <c r="AM460" s="174">
        <v>400</v>
      </c>
      <c r="AN460" s="174">
        <v>2</v>
      </c>
      <c r="AP460" s="199">
        <v>38203</v>
      </c>
      <c r="AQ460" s="174">
        <v>-250</v>
      </c>
      <c r="AS460" s="238">
        <v>41025</v>
      </c>
      <c r="AT460" s="116">
        <v>-2087.5</v>
      </c>
    </row>
    <row r="461" spans="2:46" x14ac:dyDescent="0.25">
      <c r="B461" s="174">
        <v>358</v>
      </c>
      <c r="C461" s="174" t="s">
        <v>155</v>
      </c>
      <c r="D461" s="174" t="s">
        <v>201</v>
      </c>
      <c r="E461" s="174" t="s">
        <v>202</v>
      </c>
      <c r="F461" s="174" t="s">
        <v>32</v>
      </c>
      <c r="G461" s="174">
        <v>1</v>
      </c>
      <c r="H461" s="174">
        <v>3846.5</v>
      </c>
      <c r="I461" s="174">
        <v>3715</v>
      </c>
      <c r="J461" s="199">
        <v>38204.6875</v>
      </c>
      <c r="K461" s="199">
        <v>38209.666666666664</v>
      </c>
      <c r="L461" s="174" t="s">
        <v>203</v>
      </c>
      <c r="M461" s="174" t="s">
        <v>204</v>
      </c>
      <c r="N461" s="174">
        <v>3262.5</v>
      </c>
      <c r="O461" s="174">
        <v>27068.638106352857</v>
      </c>
      <c r="P461" s="174">
        <v>25</v>
      </c>
      <c r="Q461" s="174">
        <v>137.5</v>
      </c>
      <c r="R461" s="174">
        <v>4337.5</v>
      </c>
      <c r="S461" s="174">
        <v>1075</v>
      </c>
      <c r="T461" s="174">
        <v>131</v>
      </c>
      <c r="V461" s="174">
        <v>358</v>
      </c>
      <c r="W461" s="174" t="s">
        <v>155</v>
      </c>
      <c r="X461" s="174" t="s">
        <v>201</v>
      </c>
      <c r="Y461" s="174" t="s">
        <v>202</v>
      </c>
      <c r="Z461" s="174" t="s">
        <v>32</v>
      </c>
      <c r="AA461" s="174">
        <v>1</v>
      </c>
      <c r="AB461" s="174">
        <v>7293.5</v>
      </c>
      <c r="AC461" s="174">
        <v>7320.5</v>
      </c>
      <c r="AD461" s="199">
        <v>41186.46875</v>
      </c>
      <c r="AE461" s="199">
        <v>41186.520833333336</v>
      </c>
      <c r="AF461" s="174" t="s">
        <v>203</v>
      </c>
      <c r="AG461" s="174" t="s">
        <v>204</v>
      </c>
      <c r="AH461" s="174">
        <v>-700</v>
      </c>
      <c r="AI461" s="174">
        <v>24694.506987180372</v>
      </c>
      <c r="AJ461" s="174">
        <v>25</v>
      </c>
      <c r="AK461" s="174">
        <v>675</v>
      </c>
      <c r="AL461" s="174">
        <v>150</v>
      </c>
      <c r="AM461" s="174">
        <v>850</v>
      </c>
      <c r="AN461" s="174">
        <v>6</v>
      </c>
      <c r="AP461" s="199">
        <v>38204</v>
      </c>
      <c r="AQ461" s="174">
        <v>3262.5</v>
      </c>
      <c r="AS461" s="238">
        <v>41026</v>
      </c>
      <c r="AT461" s="116">
        <v>312.5</v>
      </c>
    </row>
    <row r="462" spans="2:46" x14ac:dyDescent="0.25">
      <c r="B462" s="174">
        <v>359</v>
      </c>
      <c r="C462" s="174" t="s">
        <v>155</v>
      </c>
      <c r="D462" s="174" t="s">
        <v>201</v>
      </c>
      <c r="E462" s="174" t="s">
        <v>202</v>
      </c>
      <c r="F462" s="174" t="s">
        <v>32</v>
      </c>
      <c r="G462" s="174">
        <v>1</v>
      </c>
      <c r="H462" s="174">
        <v>3713.5</v>
      </c>
      <c r="I462" s="174">
        <v>3728</v>
      </c>
      <c r="J462" s="199">
        <v>38218.697916666664</v>
      </c>
      <c r="K462" s="199">
        <v>38218.770833333336</v>
      </c>
      <c r="L462" s="174" t="s">
        <v>203</v>
      </c>
      <c r="M462" s="174" t="s">
        <v>206</v>
      </c>
      <c r="N462" s="174">
        <v>-387.5</v>
      </c>
      <c r="O462" s="174">
        <v>26681.138106352857</v>
      </c>
      <c r="P462" s="174">
        <v>25</v>
      </c>
      <c r="Q462" s="174">
        <v>362.5</v>
      </c>
      <c r="R462" s="174">
        <v>50</v>
      </c>
      <c r="S462" s="174">
        <v>437.5</v>
      </c>
      <c r="T462" s="174">
        <v>8</v>
      </c>
      <c r="V462" s="174">
        <v>359</v>
      </c>
      <c r="W462" s="174" t="s">
        <v>155</v>
      </c>
      <c r="X462" s="174" t="s">
        <v>201</v>
      </c>
      <c r="Y462" s="174" t="s">
        <v>202</v>
      </c>
      <c r="Z462" s="174" t="s">
        <v>31</v>
      </c>
      <c r="AA462" s="174">
        <v>1</v>
      </c>
      <c r="AB462" s="174">
        <v>7334.5</v>
      </c>
      <c r="AC462" s="174">
        <v>7318.5</v>
      </c>
      <c r="AD462" s="199">
        <v>41186.53125</v>
      </c>
      <c r="AE462" s="199">
        <v>41186.5625</v>
      </c>
      <c r="AF462" s="174" t="s">
        <v>205</v>
      </c>
      <c r="AG462" s="174" t="s">
        <v>207</v>
      </c>
      <c r="AH462" s="174">
        <v>-425</v>
      </c>
      <c r="AI462" s="174">
        <v>24269.506987180372</v>
      </c>
      <c r="AJ462" s="174">
        <v>25</v>
      </c>
      <c r="AK462" s="174">
        <v>537.5</v>
      </c>
      <c r="AL462" s="174">
        <v>87.5</v>
      </c>
      <c r="AM462" s="174">
        <v>512.5</v>
      </c>
      <c r="AN462" s="174">
        <v>4</v>
      </c>
      <c r="AP462" s="199">
        <v>38218</v>
      </c>
      <c r="AQ462" s="174">
        <v>-387.5</v>
      </c>
      <c r="AS462" s="238">
        <v>41032</v>
      </c>
      <c r="AT462" s="116">
        <v>3725</v>
      </c>
    </row>
    <row r="463" spans="2:46" x14ac:dyDescent="0.25">
      <c r="B463" s="174">
        <v>360</v>
      </c>
      <c r="C463" s="174" t="s">
        <v>155</v>
      </c>
      <c r="D463" s="174" t="s">
        <v>201</v>
      </c>
      <c r="E463" s="174" t="s">
        <v>202</v>
      </c>
      <c r="F463" s="174" t="s">
        <v>32</v>
      </c>
      <c r="G463" s="174">
        <v>1</v>
      </c>
      <c r="H463" s="174">
        <v>3713.5</v>
      </c>
      <c r="I463" s="174">
        <v>3718.5</v>
      </c>
      <c r="J463" s="199">
        <v>38219.395833333336</v>
      </c>
      <c r="K463" s="199">
        <v>38219.677083333336</v>
      </c>
      <c r="L463" s="174" t="s">
        <v>203</v>
      </c>
      <c r="M463" s="174" t="s">
        <v>204</v>
      </c>
      <c r="N463" s="174">
        <v>-150</v>
      </c>
      <c r="O463" s="174">
        <v>26531.138106352857</v>
      </c>
      <c r="P463" s="174">
        <v>25</v>
      </c>
      <c r="Q463" s="174">
        <v>275</v>
      </c>
      <c r="R463" s="174">
        <v>475</v>
      </c>
      <c r="S463" s="174">
        <v>625</v>
      </c>
      <c r="T463" s="174">
        <v>28</v>
      </c>
      <c r="V463" s="174">
        <v>360</v>
      </c>
      <c r="W463" s="174" t="s">
        <v>155</v>
      </c>
      <c r="X463" s="174" t="s">
        <v>201</v>
      </c>
      <c r="Y463" s="174" t="s">
        <v>202</v>
      </c>
      <c r="Z463" s="174" t="s">
        <v>31</v>
      </c>
      <c r="AA463" s="174">
        <v>1</v>
      </c>
      <c r="AB463" s="174">
        <v>7326</v>
      </c>
      <c r="AC463" s="174">
        <v>7320</v>
      </c>
      <c r="AD463" s="199">
        <v>41186.59375</v>
      </c>
      <c r="AE463" s="199">
        <v>41186.614583333336</v>
      </c>
      <c r="AF463" s="174" t="s">
        <v>205</v>
      </c>
      <c r="AG463" s="174" t="s">
        <v>207</v>
      </c>
      <c r="AH463" s="174">
        <v>-175</v>
      </c>
      <c r="AI463" s="174">
        <v>24094.506987180372</v>
      </c>
      <c r="AJ463" s="174">
        <v>25</v>
      </c>
      <c r="AK463" s="174">
        <v>162.5</v>
      </c>
      <c r="AL463" s="174">
        <v>137.5</v>
      </c>
      <c r="AM463" s="174">
        <v>312.5</v>
      </c>
      <c r="AN463" s="174">
        <v>3</v>
      </c>
      <c r="AP463" s="199">
        <v>38219</v>
      </c>
      <c r="AQ463" s="174">
        <v>-150</v>
      </c>
      <c r="AS463" s="238">
        <v>41057</v>
      </c>
      <c r="AT463" s="116">
        <v>-1375</v>
      </c>
    </row>
    <row r="464" spans="2:46" x14ac:dyDescent="0.25">
      <c r="B464" s="174">
        <v>361</v>
      </c>
      <c r="C464" s="174" t="s">
        <v>155</v>
      </c>
      <c r="D464" s="174" t="s">
        <v>201</v>
      </c>
      <c r="E464" s="174" t="s">
        <v>202</v>
      </c>
      <c r="F464" s="174" t="s">
        <v>31</v>
      </c>
      <c r="G464" s="174">
        <v>1</v>
      </c>
      <c r="H464" s="174">
        <v>3748.5</v>
      </c>
      <c r="I464" s="174">
        <v>3776.5</v>
      </c>
      <c r="J464" s="199">
        <v>38222.395833333336</v>
      </c>
      <c r="K464" s="199">
        <v>38223.729166666664</v>
      </c>
      <c r="L464" s="174" t="s">
        <v>205</v>
      </c>
      <c r="M464" s="174" t="s">
        <v>207</v>
      </c>
      <c r="N464" s="174">
        <v>675</v>
      </c>
      <c r="O464" s="174">
        <v>27206.138106352857</v>
      </c>
      <c r="P464" s="174">
        <v>25</v>
      </c>
      <c r="Q464" s="174">
        <v>137.5</v>
      </c>
      <c r="R464" s="174">
        <v>1450</v>
      </c>
      <c r="S464" s="174">
        <v>775</v>
      </c>
      <c r="T464" s="174">
        <v>77</v>
      </c>
      <c r="V464" s="174">
        <v>361</v>
      </c>
      <c r="W464" s="174" t="s">
        <v>155</v>
      </c>
      <c r="X464" s="174" t="s">
        <v>201</v>
      </c>
      <c r="Y464" s="174" t="s">
        <v>202</v>
      </c>
      <c r="Z464" s="174" t="s">
        <v>32</v>
      </c>
      <c r="AA464" s="174">
        <v>1</v>
      </c>
      <c r="AB464" s="174">
        <v>7310.5</v>
      </c>
      <c r="AC464" s="174">
        <v>7330.5</v>
      </c>
      <c r="AD464" s="199">
        <v>41186.666666666664</v>
      </c>
      <c r="AE464" s="199">
        <v>41186.6875</v>
      </c>
      <c r="AF464" s="174" t="s">
        <v>203</v>
      </c>
      <c r="AG464" s="174" t="s">
        <v>204</v>
      </c>
      <c r="AH464" s="174">
        <v>-525</v>
      </c>
      <c r="AI464" s="174">
        <v>23569.506987180372</v>
      </c>
      <c r="AJ464" s="174">
        <v>25</v>
      </c>
      <c r="AK464" s="174">
        <v>562.5</v>
      </c>
      <c r="AL464" s="174">
        <v>425</v>
      </c>
      <c r="AM464" s="174">
        <v>950</v>
      </c>
      <c r="AN464" s="174">
        <v>3</v>
      </c>
      <c r="AP464" s="199">
        <v>38222</v>
      </c>
      <c r="AQ464" s="174">
        <v>675</v>
      </c>
      <c r="AS464" s="238">
        <v>41058</v>
      </c>
      <c r="AT464" s="116">
        <v>-1162.5</v>
      </c>
    </row>
    <row r="465" spans="2:46" x14ac:dyDescent="0.25">
      <c r="B465" s="174">
        <v>362</v>
      </c>
      <c r="C465" s="174" t="s">
        <v>155</v>
      </c>
      <c r="D465" s="174" t="s">
        <v>201</v>
      </c>
      <c r="E465" s="174" t="s">
        <v>202</v>
      </c>
      <c r="F465" s="174" t="s">
        <v>31</v>
      </c>
      <c r="G465" s="174">
        <v>1</v>
      </c>
      <c r="H465" s="174">
        <v>3876</v>
      </c>
      <c r="I465" s="174">
        <v>3946.5</v>
      </c>
      <c r="J465" s="199">
        <v>38240.40625</v>
      </c>
      <c r="K465" s="199">
        <v>38245.59375</v>
      </c>
      <c r="L465" s="174" t="s">
        <v>205</v>
      </c>
      <c r="M465" s="174" t="s">
        <v>207</v>
      </c>
      <c r="N465" s="174">
        <v>1737.5</v>
      </c>
      <c r="O465" s="174">
        <v>28943.638106352857</v>
      </c>
      <c r="P465" s="174">
        <v>25</v>
      </c>
      <c r="Q465" s="174">
        <v>300</v>
      </c>
      <c r="R465" s="174">
        <v>2362.5</v>
      </c>
      <c r="S465" s="174">
        <v>625</v>
      </c>
      <c r="T465" s="174">
        <v>151</v>
      </c>
      <c r="V465" s="174">
        <v>362</v>
      </c>
      <c r="W465" s="174" t="s">
        <v>155</v>
      </c>
      <c r="X465" s="174" t="s">
        <v>201</v>
      </c>
      <c r="Y465" s="174" t="s">
        <v>202</v>
      </c>
      <c r="Z465" s="174" t="s">
        <v>31</v>
      </c>
      <c r="AA465" s="174">
        <v>1</v>
      </c>
      <c r="AB465" s="174">
        <v>7326.5</v>
      </c>
      <c r="AC465" s="174">
        <v>7312</v>
      </c>
      <c r="AD465" s="199">
        <v>41186.71875</v>
      </c>
      <c r="AE465" s="199">
        <v>41186.729166666664</v>
      </c>
      <c r="AF465" s="174" t="s">
        <v>205</v>
      </c>
      <c r="AG465" s="174" t="s">
        <v>208</v>
      </c>
      <c r="AH465" s="174">
        <v>-387.5</v>
      </c>
      <c r="AI465" s="174">
        <v>23182.006987180372</v>
      </c>
      <c r="AJ465" s="174">
        <v>25</v>
      </c>
      <c r="AK465" s="174">
        <v>537.5</v>
      </c>
      <c r="AL465" s="174">
        <v>137.5</v>
      </c>
      <c r="AM465" s="174">
        <v>525</v>
      </c>
      <c r="AN465" s="174">
        <v>2</v>
      </c>
      <c r="AP465" s="199">
        <v>38240</v>
      </c>
      <c r="AQ465" s="174">
        <v>1737.5</v>
      </c>
      <c r="AS465" s="238">
        <v>41059</v>
      </c>
      <c r="AT465" s="116">
        <v>7512.5</v>
      </c>
    </row>
    <row r="466" spans="2:46" x14ac:dyDescent="0.25">
      <c r="B466" s="174">
        <v>363</v>
      </c>
      <c r="C466" s="174" t="s">
        <v>155</v>
      </c>
      <c r="D466" s="174" t="s">
        <v>201</v>
      </c>
      <c r="E466" s="174" t="s">
        <v>202</v>
      </c>
      <c r="F466" s="174" t="s">
        <v>32</v>
      </c>
      <c r="G466" s="174">
        <v>1</v>
      </c>
      <c r="H466" s="174">
        <v>3926</v>
      </c>
      <c r="I466" s="174">
        <v>3934.5</v>
      </c>
      <c r="J466" s="199">
        <v>38253.635416666664</v>
      </c>
      <c r="K466" s="199">
        <v>38254.71875</v>
      </c>
      <c r="L466" s="174" t="s">
        <v>203</v>
      </c>
      <c r="M466" s="174" t="s">
        <v>208</v>
      </c>
      <c r="N466" s="174">
        <v>-237.5</v>
      </c>
      <c r="O466" s="174">
        <v>28706.138106352857</v>
      </c>
      <c r="P466" s="174">
        <v>25</v>
      </c>
      <c r="Q466" s="174">
        <v>237.5</v>
      </c>
      <c r="R466" s="174">
        <v>487.5</v>
      </c>
      <c r="S466" s="174">
        <v>725</v>
      </c>
      <c r="T466" s="174">
        <v>53</v>
      </c>
      <c r="V466" s="174">
        <v>363</v>
      </c>
      <c r="W466" s="174" t="s">
        <v>155</v>
      </c>
      <c r="X466" s="174" t="s">
        <v>201</v>
      </c>
      <c r="Y466" s="174" t="s">
        <v>202</v>
      </c>
      <c r="Z466" s="174" t="s">
        <v>32</v>
      </c>
      <c r="AA466" s="174">
        <v>1</v>
      </c>
      <c r="AB466" s="174">
        <v>7312</v>
      </c>
      <c r="AC466" s="174">
        <v>7321</v>
      </c>
      <c r="AD466" s="199">
        <v>41186.729166666664</v>
      </c>
      <c r="AE466" s="199">
        <v>41186.770833333336</v>
      </c>
      <c r="AF466" s="174" t="s">
        <v>203</v>
      </c>
      <c r="AG466" s="174" t="s">
        <v>204</v>
      </c>
      <c r="AH466" s="174">
        <v>-250</v>
      </c>
      <c r="AI466" s="174">
        <v>22932.006987180372</v>
      </c>
      <c r="AJ466" s="174">
        <v>25</v>
      </c>
      <c r="AK466" s="174">
        <v>300</v>
      </c>
      <c r="AL466" s="174">
        <v>300</v>
      </c>
      <c r="AM466" s="174">
        <v>550</v>
      </c>
      <c r="AN466" s="174">
        <v>5</v>
      </c>
      <c r="AP466" s="199">
        <v>38253</v>
      </c>
      <c r="AQ466" s="174">
        <v>-237.5</v>
      </c>
      <c r="AS466" s="238">
        <v>41071</v>
      </c>
      <c r="AT466" s="116">
        <v>62.5</v>
      </c>
    </row>
    <row r="467" spans="2:46" x14ac:dyDescent="0.25">
      <c r="B467" s="174">
        <v>364</v>
      </c>
      <c r="C467" s="174" t="s">
        <v>155</v>
      </c>
      <c r="D467" s="174" t="s">
        <v>201</v>
      </c>
      <c r="E467" s="174" t="s">
        <v>202</v>
      </c>
      <c r="F467" s="174" t="s">
        <v>31</v>
      </c>
      <c r="G467" s="174">
        <v>1</v>
      </c>
      <c r="H467" s="174">
        <v>3934.5</v>
      </c>
      <c r="I467" s="174">
        <v>3932</v>
      </c>
      <c r="J467" s="199">
        <v>38254.71875</v>
      </c>
      <c r="K467" s="199">
        <v>38254.75</v>
      </c>
      <c r="L467" s="174" t="s">
        <v>205</v>
      </c>
      <c r="M467" s="174" t="s">
        <v>207</v>
      </c>
      <c r="N467" s="174">
        <v>-87.5</v>
      </c>
      <c r="O467" s="174">
        <v>28618.638106352857</v>
      </c>
      <c r="P467" s="174">
        <v>25</v>
      </c>
      <c r="Q467" s="174">
        <v>137.5</v>
      </c>
      <c r="R467" s="174">
        <v>75</v>
      </c>
      <c r="S467" s="174">
        <v>162.5</v>
      </c>
      <c r="T467" s="174">
        <v>4</v>
      </c>
      <c r="V467" s="174">
        <v>364</v>
      </c>
      <c r="W467" s="174" t="s">
        <v>155</v>
      </c>
      <c r="X467" s="174" t="s">
        <v>201</v>
      </c>
      <c r="Y467" s="174" t="s">
        <v>202</v>
      </c>
      <c r="Z467" s="174" t="s">
        <v>31</v>
      </c>
      <c r="AA467" s="174">
        <v>1</v>
      </c>
      <c r="AB467" s="174">
        <v>7334.5</v>
      </c>
      <c r="AC467" s="174">
        <v>7337.5</v>
      </c>
      <c r="AD467" s="199">
        <v>41187.395833333336</v>
      </c>
      <c r="AE467" s="199">
        <v>41190.395833333336</v>
      </c>
      <c r="AF467" s="174" t="s">
        <v>205</v>
      </c>
      <c r="AG467" s="174" t="s">
        <v>207</v>
      </c>
      <c r="AH467" s="174">
        <v>50</v>
      </c>
      <c r="AI467" s="174">
        <v>22982.006987180372</v>
      </c>
      <c r="AJ467" s="174">
        <v>25</v>
      </c>
      <c r="AK467" s="174">
        <v>487.5</v>
      </c>
      <c r="AL467" s="174">
        <v>1950</v>
      </c>
      <c r="AM467" s="174">
        <v>1900</v>
      </c>
      <c r="AN467" s="174">
        <v>45</v>
      </c>
      <c r="AP467" s="199">
        <v>38254</v>
      </c>
      <c r="AQ467" s="174">
        <v>-87.5</v>
      </c>
      <c r="AS467" s="238">
        <v>41072</v>
      </c>
      <c r="AT467" s="116">
        <v>-2375</v>
      </c>
    </row>
    <row r="468" spans="2:46" x14ac:dyDescent="0.25">
      <c r="B468" s="174">
        <v>365</v>
      </c>
      <c r="C468" s="174" t="s">
        <v>155</v>
      </c>
      <c r="D468" s="174" t="s">
        <v>201</v>
      </c>
      <c r="E468" s="174" t="s">
        <v>202</v>
      </c>
      <c r="F468" s="174" t="s">
        <v>32</v>
      </c>
      <c r="G468" s="174">
        <v>1</v>
      </c>
      <c r="H468" s="174">
        <v>3924.5</v>
      </c>
      <c r="I468" s="174">
        <v>3930</v>
      </c>
      <c r="J468" s="199">
        <v>38254.770833333336</v>
      </c>
      <c r="K468" s="199">
        <v>38254.78125</v>
      </c>
      <c r="L468" s="174" t="s">
        <v>203</v>
      </c>
      <c r="M468" s="174" t="s">
        <v>204</v>
      </c>
      <c r="N468" s="174">
        <v>-162.5</v>
      </c>
      <c r="O468" s="174">
        <v>28456.138106352857</v>
      </c>
      <c r="P468" s="174">
        <v>25</v>
      </c>
      <c r="Q468" s="174">
        <v>137.5</v>
      </c>
      <c r="R468" s="174">
        <v>12.5</v>
      </c>
      <c r="S468" s="174">
        <v>175</v>
      </c>
      <c r="T468" s="174">
        <v>2</v>
      </c>
      <c r="V468" s="174">
        <v>365</v>
      </c>
      <c r="W468" s="174" t="s">
        <v>155</v>
      </c>
      <c r="X468" s="174" t="s">
        <v>201</v>
      </c>
      <c r="Y468" s="174" t="s">
        <v>202</v>
      </c>
      <c r="Z468" s="174" t="s">
        <v>32</v>
      </c>
      <c r="AA468" s="174">
        <v>1</v>
      </c>
      <c r="AB468" s="174">
        <v>7309</v>
      </c>
      <c r="AC468" s="174">
        <v>7321.5</v>
      </c>
      <c r="AD468" s="199">
        <v>41190.40625</v>
      </c>
      <c r="AE468" s="199">
        <v>41190.708333333336</v>
      </c>
      <c r="AF468" s="174" t="s">
        <v>203</v>
      </c>
      <c r="AG468" s="174" t="s">
        <v>204</v>
      </c>
      <c r="AH468" s="174">
        <v>-337.5</v>
      </c>
      <c r="AI468" s="174">
        <v>22644.506987180372</v>
      </c>
      <c r="AJ468" s="174">
        <v>25</v>
      </c>
      <c r="AK468" s="174">
        <v>375</v>
      </c>
      <c r="AL468" s="174">
        <v>537.5</v>
      </c>
      <c r="AM468" s="174">
        <v>875</v>
      </c>
      <c r="AN468" s="174">
        <v>30</v>
      </c>
      <c r="AP468" s="199">
        <v>38254</v>
      </c>
      <c r="AQ468" s="174">
        <v>-162.5</v>
      </c>
      <c r="AS468" s="238">
        <v>41073</v>
      </c>
      <c r="AT468" s="116">
        <v>-2987.5</v>
      </c>
    </row>
    <row r="469" spans="2:46" x14ac:dyDescent="0.25">
      <c r="B469" s="174">
        <v>366</v>
      </c>
      <c r="C469" s="174" t="s">
        <v>155</v>
      </c>
      <c r="D469" s="174" t="s">
        <v>201</v>
      </c>
      <c r="E469" s="174" t="s">
        <v>202</v>
      </c>
      <c r="F469" s="174" t="s">
        <v>32</v>
      </c>
      <c r="G469" s="174">
        <v>1</v>
      </c>
      <c r="H469" s="174">
        <v>3911</v>
      </c>
      <c r="I469" s="174">
        <v>3900</v>
      </c>
      <c r="J469" s="199">
        <v>38257.395833333336</v>
      </c>
      <c r="K469" s="199">
        <v>38258.510416666664</v>
      </c>
      <c r="L469" s="174" t="s">
        <v>203</v>
      </c>
      <c r="M469" s="174" t="s">
        <v>204</v>
      </c>
      <c r="N469" s="174">
        <v>250</v>
      </c>
      <c r="O469" s="174">
        <v>28706.138106352857</v>
      </c>
      <c r="P469" s="174">
        <v>25</v>
      </c>
      <c r="Q469" s="174">
        <v>125</v>
      </c>
      <c r="R469" s="174">
        <v>1087.5</v>
      </c>
      <c r="S469" s="174">
        <v>837.5</v>
      </c>
      <c r="T469" s="174">
        <v>56</v>
      </c>
      <c r="V469" s="174">
        <v>366</v>
      </c>
      <c r="W469" s="174" t="s">
        <v>155</v>
      </c>
      <c r="X469" s="174" t="s">
        <v>201</v>
      </c>
      <c r="Y469" s="174" t="s">
        <v>202</v>
      </c>
      <c r="Z469" s="174" t="s">
        <v>32</v>
      </c>
      <c r="AA469" s="174">
        <v>1</v>
      </c>
      <c r="AB469" s="174">
        <v>7299.5</v>
      </c>
      <c r="AC469" s="174">
        <v>7305</v>
      </c>
      <c r="AD469" s="199">
        <v>41190.729166666664</v>
      </c>
      <c r="AE469" s="199">
        <v>41191.625</v>
      </c>
      <c r="AF469" s="174" t="s">
        <v>203</v>
      </c>
      <c r="AG469" s="174" t="s">
        <v>204</v>
      </c>
      <c r="AH469" s="174">
        <v>-162.5</v>
      </c>
      <c r="AI469" s="174">
        <v>22482.006987180372</v>
      </c>
      <c r="AJ469" s="174">
        <v>25</v>
      </c>
      <c r="AK469" s="174">
        <v>275</v>
      </c>
      <c r="AL469" s="174">
        <v>1587.5</v>
      </c>
      <c r="AM469" s="174">
        <v>1750</v>
      </c>
      <c r="AN469" s="174">
        <v>35</v>
      </c>
      <c r="AP469" s="199">
        <v>38257</v>
      </c>
      <c r="AQ469" s="174">
        <v>250</v>
      </c>
      <c r="AS469" s="238">
        <v>41074</v>
      </c>
      <c r="AT469" s="116">
        <v>-1798.2153870872025</v>
      </c>
    </row>
    <row r="470" spans="2:46" x14ac:dyDescent="0.25">
      <c r="B470" s="174">
        <v>367</v>
      </c>
      <c r="C470" s="174" t="s">
        <v>155</v>
      </c>
      <c r="D470" s="174" t="s">
        <v>201</v>
      </c>
      <c r="E470" s="174" t="s">
        <v>202</v>
      </c>
      <c r="F470" s="174" t="s">
        <v>31</v>
      </c>
      <c r="G470" s="174">
        <v>1</v>
      </c>
      <c r="H470" s="174">
        <v>3942.5</v>
      </c>
      <c r="I470" s="174">
        <v>3932.5</v>
      </c>
      <c r="J470" s="199">
        <v>38259.510416666664</v>
      </c>
      <c r="K470" s="199">
        <v>38259.635416666664</v>
      </c>
      <c r="L470" s="174" t="s">
        <v>205</v>
      </c>
      <c r="M470" s="174" t="s">
        <v>206</v>
      </c>
      <c r="N470" s="174">
        <v>-275</v>
      </c>
      <c r="O470" s="174">
        <v>28431.138106352857</v>
      </c>
      <c r="P470" s="174">
        <v>25</v>
      </c>
      <c r="Q470" s="174">
        <v>250</v>
      </c>
      <c r="R470" s="174">
        <v>87.5</v>
      </c>
      <c r="S470" s="174">
        <v>362.5</v>
      </c>
      <c r="T470" s="174">
        <v>13</v>
      </c>
      <c r="V470" s="174">
        <v>367</v>
      </c>
      <c r="W470" s="174" t="s">
        <v>155</v>
      </c>
      <c r="X470" s="174" t="s">
        <v>201</v>
      </c>
      <c r="Y470" s="174" t="s">
        <v>202</v>
      </c>
      <c r="Z470" s="174" t="s">
        <v>32</v>
      </c>
      <c r="AA470" s="174">
        <v>1</v>
      </c>
      <c r="AB470" s="174">
        <v>7263.5</v>
      </c>
      <c r="AC470" s="174">
        <v>7235.5</v>
      </c>
      <c r="AD470" s="199">
        <v>41191.677083333336</v>
      </c>
      <c r="AE470" s="199">
        <v>41193.4375</v>
      </c>
      <c r="AF470" s="174" t="s">
        <v>203</v>
      </c>
      <c r="AG470" s="174" t="s">
        <v>204</v>
      </c>
      <c r="AH470" s="174">
        <v>675</v>
      </c>
      <c r="AI470" s="174">
        <v>23157.006987180372</v>
      </c>
      <c r="AJ470" s="174">
        <v>25</v>
      </c>
      <c r="AK470" s="174">
        <v>387.5</v>
      </c>
      <c r="AL470" s="174">
        <v>2012.5</v>
      </c>
      <c r="AM470" s="174">
        <v>1337.5</v>
      </c>
      <c r="AN470" s="174">
        <v>66</v>
      </c>
      <c r="AP470" s="199">
        <v>38259</v>
      </c>
      <c r="AQ470" s="174">
        <v>-275</v>
      </c>
      <c r="AS470" s="238">
        <v>41075</v>
      </c>
      <c r="AT470" s="116">
        <v>725</v>
      </c>
    </row>
    <row r="471" spans="2:46" x14ac:dyDescent="0.25">
      <c r="B471" s="174">
        <v>368</v>
      </c>
      <c r="C471" s="174" t="s">
        <v>155</v>
      </c>
      <c r="D471" s="174" t="s">
        <v>201</v>
      </c>
      <c r="E471" s="174" t="s">
        <v>202</v>
      </c>
      <c r="F471" s="174" t="s">
        <v>31</v>
      </c>
      <c r="G471" s="174">
        <v>1</v>
      </c>
      <c r="H471" s="174">
        <v>3940.5</v>
      </c>
      <c r="I471" s="174">
        <v>3943.5</v>
      </c>
      <c r="J471" s="199">
        <v>38259.677083333336</v>
      </c>
      <c r="K471" s="199">
        <v>38260.625</v>
      </c>
      <c r="L471" s="174" t="s">
        <v>205</v>
      </c>
      <c r="M471" s="174" t="s">
        <v>207</v>
      </c>
      <c r="N471" s="174">
        <v>50</v>
      </c>
      <c r="O471" s="174">
        <v>28481.138106352857</v>
      </c>
      <c r="P471" s="174">
        <v>25</v>
      </c>
      <c r="Q471" s="174">
        <v>237.5</v>
      </c>
      <c r="R471" s="174">
        <v>725</v>
      </c>
      <c r="S471" s="174">
        <v>675</v>
      </c>
      <c r="T471" s="174">
        <v>40</v>
      </c>
      <c r="V471" s="174">
        <v>368</v>
      </c>
      <c r="W471" s="174" t="s">
        <v>155</v>
      </c>
      <c r="X471" s="174" t="s">
        <v>201</v>
      </c>
      <c r="Y471" s="174" t="s">
        <v>202</v>
      </c>
      <c r="Z471" s="174" t="s">
        <v>32</v>
      </c>
      <c r="AA471" s="174">
        <v>1</v>
      </c>
      <c r="AB471" s="174">
        <v>7251.5</v>
      </c>
      <c r="AC471" s="174">
        <v>7261</v>
      </c>
      <c r="AD471" s="199">
        <v>41194.479166666664</v>
      </c>
      <c r="AE471" s="199">
        <v>41194.520833333336</v>
      </c>
      <c r="AF471" s="174" t="s">
        <v>203</v>
      </c>
      <c r="AG471" s="174" t="s">
        <v>204</v>
      </c>
      <c r="AH471" s="174">
        <v>-262.5</v>
      </c>
      <c r="AI471" s="174">
        <v>22894.506987180372</v>
      </c>
      <c r="AJ471" s="174">
        <v>25</v>
      </c>
      <c r="AK471" s="174">
        <v>262.5</v>
      </c>
      <c r="AL471" s="174">
        <v>300</v>
      </c>
      <c r="AM471" s="174">
        <v>562.5</v>
      </c>
      <c r="AN471" s="174">
        <v>5</v>
      </c>
      <c r="AP471" s="199">
        <v>38259</v>
      </c>
      <c r="AQ471" s="174">
        <v>50</v>
      </c>
      <c r="AS471" s="238">
        <v>41085</v>
      </c>
      <c r="AT471" s="116">
        <v>-137.5</v>
      </c>
    </row>
    <row r="472" spans="2:46" x14ac:dyDescent="0.25">
      <c r="B472" s="174">
        <v>369</v>
      </c>
      <c r="C472" s="174" t="s">
        <v>155</v>
      </c>
      <c r="D472" s="174" t="s">
        <v>201</v>
      </c>
      <c r="E472" s="174" t="s">
        <v>202</v>
      </c>
      <c r="F472" s="174" t="s">
        <v>32</v>
      </c>
      <c r="G472" s="174">
        <v>1</v>
      </c>
      <c r="H472" s="174">
        <v>3925.5</v>
      </c>
      <c r="I472" s="174">
        <v>3929.5</v>
      </c>
      <c r="J472" s="199">
        <v>38260.65625</v>
      </c>
      <c r="K472" s="199">
        <v>38260.666666666664</v>
      </c>
      <c r="L472" s="174" t="s">
        <v>203</v>
      </c>
      <c r="M472" s="174" t="s">
        <v>204</v>
      </c>
      <c r="N472" s="174">
        <v>-125</v>
      </c>
      <c r="O472" s="174">
        <v>28356.138106352857</v>
      </c>
      <c r="P472" s="174">
        <v>25</v>
      </c>
      <c r="Q472" s="174">
        <v>137.5</v>
      </c>
      <c r="R472" s="174">
        <v>137.5</v>
      </c>
      <c r="S472" s="174">
        <v>262.5</v>
      </c>
      <c r="T472" s="174">
        <v>2</v>
      </c>
      <c r="V472" s="174">
        <v>369</v>
      </c>
      <c r="W472" s="174" t="s">
        <v>155</v>
      </c>
      <c r="X472" s="174" t="s">
        <v>201</v>
      </c>
      <c r="Y472" s="174" t="s">
        <v>202</v>
      </c>
      <c r="Z472" s="174" t="s">
        <v>32</v>
      </c>
      <c r="AA472" s="174">
        <v>1</v>
      </c>
      <c r="AB472" s="174">
        <v>7256</v>
      </c>
      <c r="AC472" s="174">
        <v>7283.5</v>
      </c>
      <c r="AD472" s="199">
        <v>41194.645833333336</v>
      </c>
      <c r="AE472" s="199">
        <v>41194.666666666664</v>
      </c>
      <c r="AF472" s="174" t="s">
        <v>203</v>
      </c>
      <c r="AG472" s="174" t="s">
        <v>206</v>
      </c>
      <c r="AH472" s="174">
        <v>-712.5</v>
      </c>
      <c r="AI472" s="174">
        <v>22182.006987180372</v>
      </c>
      <c r="AJ472" s="174">
        <v>25</v>
      </c>
      <c r="AK472" s="174">
        <v>687.5</v>
      </c>
      <c r="AL472" s="174">
        <v>112.5</v>
      </c>
      <c r="AM472" s="174">
        <v>825</v>
      </c>
      <c r="AN472" s="174">
        <v>3</v>
      </c>
      <c r="AP472" s="199">
        <v>38260</v>
      </c>
      <c r="AQ472" s="174">
        <v>-125</v>
      </c>
      <c r="AS472" s="238">
        <v>41088</v>
      </c>
      <c r="AT472" s="116">
        <v>-3637.5</v>
      </c>
    </row>
    <row r="473" spans="2:46" x14ac:dyDescent="0.25">
      <c r="B473" s="174">
        <v>370</v>
      </c>
      <c r="C473" s="174" t="s">
        <v>155</v>
      </c>
      <c r="D473" s="174" t="s">
        <v>201</v>
      </c>
      <c r="E473" s="174" t="s">
        <v>202</v>
      </c>
      <c r="F473" s="174" t="s">
        <v>32</v>
      </c>
      <c r="G473" s="174">
        <v>1</v>
      </c>
      <c r="H473" s="174">
        <v>3925</v>
      </c>
      <c r="I473" s="174">
        <v>3933</v>
      </c>
      <c r="J473" s="199">
        <v>38260.697916666664</v>
      </c>
      <c r="K473" s="199">
        <v>38261.40625</v>
      </c>
      <c r="L473" s="174" t="s">
        <v>203</v>
      </c>
      <c r="M473" s="174" t="s">
        <v>208</v>
      </c>
      <c r="N473" s="174">
        <v>-225</v>
      </c>
      <c r="O473" s="174">
        <v>28131.138106352857</v>
      </c>
      <c r="P473" s="174">
        <v>25</v>
      </c>
      <c r="Q473" s="174">
        <v>225</v>
      </c>
      <c r="R473" s="174">
        <v>837.5</v>
      </c>
      <c r="S473" s="174">
        <v>1062.5</v>
      </c>
      <c r="T473" s="174">
        <v>17</v>
      </c>
      <c r="V473" s="174">
        <v>370</v>
      </c>
      <c r="W473" s="174" t="s">
        <v>155</v>
      </c>
      <c r="X473" s="174" t="s">
        <v>201</v>
      </c>
      <c r="Y473" s="174" t="s">
        <v>202</v>
      </c>
      <c r="Z473" s="174" t="s">
        <v>32</v>
      </c>
      <c r="AA473" s="174">
        <v>1</v>
      </c>
      <c r="AB473" s="174">
        <v>7260.5</v>
      </c>
      <c r="AC473" s="174">
        <v>7261</v>
      </c>
      <c r="AD473" s="199">
        <v>41194.71875</v>
      </c>
      <c r="AE473" s="199">
        <v>41197.395833333336</v>
      </c>
      <c r="AF473" s="174" t="s">
        <v>203</v>
      </c>
      <c r="AG473" s="174" t="s">
        <v>204</v>
      </c>
      <c r="AH473" s="174">
        <v>-37.5</v>
      </c>
      <c r="AI473" s="174">
        <v>22144.506987180372</v>
      </c>
      <c r="AJ473" s="174">
        <v>25</v>
      </c>
      <c r="AK473" s="174">
        <v>112.5</v>
      </c>
      <c r="AL473" s="174">
        <v>700</v>
      </c>
      <c r="AM473" s="174">
        <v>737.5</v>
      </c>
      <c r="AN473" s="174">
        <v>14</v>
      </c>
      <c r="AP473" s="199">
        <v>38260</v>
      </c>
      <c r="AQ473" s="174">
        <v>-225</v>
      </c>
      <c r="AS473" s="238">
        <v>41089</v>
      </c>
      <c r="AT473" s="116">
        <v>5362.5</v>
      </c>
    </row>
    <row r="474" spans="2:46" x14ac:dyDescent="0.25">
      <c r="B474" s="174">
        <v>371</v>
      </c>
      <c r="C474" s="174" t="s">
        <v>155</v>
      </c>
      <c r="D474" s="174" t="s">
        <v>201</v>
      </c>
      <c r="E474" s="174" t="s">
        <v>202</v>
      </c>
      <c r="F474" s="174" t="s">
        <v>31</v>
      </c>
      <c r="G474" s="174">
        <v>1</v>
      </c>
      <c r="H474" s="174">
        <v>3933</v>
      </c>
      <c r="I474" s="174">
        <v>4057</v>
      </c>
      <c r="J474" s="199">
        <v>38261.40625</v>
      </c>
      <c r="K474" s="199">
        <v>38266.4375</v>
      </c>
      <c r="L474" s="174" t="s">
        <v>205</v>
      </c>
      <c r="M474" s="174" t="s">
        <v>207</v>
      </c>
      <c r="N474" s="174">
        <v>3075</v>
      </c>
      <c r="O474" s="174">
        <v>31206.138106352857</v>
      </c>
      <c r="P474" s="174">
        <v>25</v>
      </c>
      <c r="Q474" s="174">
        <v>162.5</v>
      </c>
      <c r="R474" s="174">
        <v>4100</v>
      </c>
      <c r="S474" s="174">
        <v>1025</v>
      </c>
      <c r="T474" s="174">
        <v>136</v>
      </c>
      <c r="V474" s="174">
        <v>371</v>
      </c>
      <c r="W474" s="174" t="s">
        <v>155</v>
      </c>
      <c r="X474" s="174" t="s">
        <v>201</v>
      </c>
      <c r="Y474" s="174" t="s">
        <v>202</v>
      </c>
      <c r="Z474" s="174" t="s">
        <v>31</v>
      </c>
      <c r="AA474" s="174">
        <v>1</v>
      </c>
      <c r="AB474" s="174">
        <v>7292.5</v>
      </c>
      <c r="AC474" s="174">
        <v>7287</v>
      </c>
      <c r="AD474" s="199">
        <v>41197.447916666664</v>
      </c>
      <c r="AE474" s="199">
        <v>41197.458333333336</v>
      </c>
      <c r="AF474" s="174" t="s">
        <v>205</v>
      </c>
      <c r="AG474" s="174" t="s">
        <v>207</v>
      </c>
      <c r="AH474" s="174">
        <v>-162.5</v>
      </c>
      <c r="AI474" s="174">
        <v>21982.006987180372</v>
      </c>
      <c r="AJ474" s="174">
        <v>25</v>
      </c>
      <c r="AK474" s="174">
        <v>175</v>
      </c>
      <c r="AL474" s="174">
        <v>75</v>
      </c>
      <c r="AM474" s="174">
        <v>237.5</v>
      </c>
      <c r="AN474" s="174">
        <v>2</v>
      </c>
      <c r="AP474" s="199">
        <v>38261</v>
      </c>
      <c r="AQ474" s="174">
        <v>3075</v>
      </c>
      <c r="AS474" s="238">
        <v>41100</v>
      </c>
      <c r="AT474" s="116">
        <v>-687.5</v>
      </c>
    </row>
    <row r="475" spans="2:46" x14ac:dyDescent="0.25">
      <c r="B475" s="174">
        <v>372</v>
      </c>
      <c r="C475" s="174" t="s">
        <v>155</v>
      </c>
      <c r="D475" s="174" t="s">
        <v>201</v>
      </c>
      <c r="E475" s="174" t="s">
        <v>202</v>
      </c>
      <c r="F475" s="174" t="s">
        <v>32</v>
      </c>
      <c r="G475" s="174">
        <v>1</v>
      </c>
      <c r="H475" s="174">
        <v>3983</v>
      </c>
      <c r="I475" s="174">
        <v>4003</v>
      </c>
      <c r="J475" s="199">
        <v>38272.5625</v>
      </c>
      <c r="K475" s="199">
        <v>38273.385416666664</v>
      </c>
      <c r="L475" s="174" t="s">
        <v>203</v>
      </c>
      <c r="M475" s="174" t="s">
        <v>206</v>
      </c>
      <c r="N475" s="174">
        <v>-525</v>
      </c>
      <c r="O475" s="174">
        <v>30681.138106352857</v>
      </c>
      <c r="P475" s="174">
        <v>25</v>
      </c>
      <c r="Q475" s="174">
        <v>500</v>
      </c>
      <c r="R475" s="174">
        <v>587.5</v>
      </c>
      <c r="S475" s="174">
        <v>1112.5</v>
      </c>
      <c r="T475" s="174">
        <v>28</v>
      </c>
      <c r="V475" s="174">
        <v>372</v>
      </c>
      <c r="W475" s="174" t="s">
        <v>155</v>
      </c>
      <c r="X475" s="174" t="s">
        <v>201</v>
      </c>
      <c r="Y475" s="174" t="s">
        <v>202</v>
      </c>
      <c r="Z475" s="174" t="s">
        <v>31</v>
      </c>
      <c r="AA475" s="174">
        <v>1</v>
      </c>
      <c r="AB475" s="174">
        <v>7299</v>
      </c>
      <c r="AC475" s="174">
        <v>7287</v>
      </c>
      <c r="AD475" s="199">
        <v>41197.489583333336</v>
      </c>
      <c r="AE475" s="199">
        <v>41197.53125</v>
      </c>
      <c r="AF475" s="174" t="s">
        <v>205</v>
      </c>
      <c r="AG475" s="174" t="s">
        <v>207</v>
      </c>
      <c r="AH475" s="174">
        <v>-325</v>
      </c>
      <c r="AI475" s="174">
        <v>21657.006987180372</v>
      </c>
      <c r="AJ475" s="174">
        <v>25</v>
      </c>
      <c r="AK475" s="174">
        <v>375</v>
      </c>
      <c r="AL475" s="174">
        <v>137.5</v>
      </c>
      <c r="AM475" s="174">
        <v>462.5</v>
      </c>
      <c r="AN475" s="174">
        <v>5</v>
      </c>
      <c r="AP475" s="199">
        <v>38272</v>
      </c>
      <c r="AQ475" s="174">
        <v>-525</v>
      </c>
      <c r="AS475" s="238">
        <v>41102</v>
      </c>
      <c r="AT475" s="116">
        <v>1962.5</v>
      </c>
    </row>
    <row r="476" spans="2:46" x14ac:dyDescent="0.25">
      <c r="B476" s="174">
        <v>373</v>
      </c>
      <c r="C476" s="174" t="s">
        <v>155</v>
      </c>
      <c r="D476" s="174" t="s">
        <v>201</v>
      </c>
      <c r="E476" s="174" t="s">
        <v>202</v>
      </c>
      <c r="F476" s="174" t="s">
        <v>31</v>
      </c>
      <c r="G476" s="174">
        <v>1</v>
      </c>
      <c r="H476" s="174">
        <v>4006.5</v>
      </c>
      <c r="I476" s="174">
        <v>3998.5</v>
      </c>
      <c r="J476" s="199">
        <v>38273.395833333336</v>
      </c>
      <c r="K476" s="199">
        <v>38273.697916666664</v>
      </c>
      <c r="L476" s="174" t="s">
        <v>205</v>
      </c>
      <c r="M476" s="174" t="s">
        <v>208</v>
      </c>
      <c r="N476" s="174">
        <v>-225</v>
      </c>
      <c r="O476" s="174">
        <v>30456.138106352857</v>
      </c>
      <c r="P476" s="174">
        <v>25</v>
      </c>
      <c r="Q476" s="174">
        <v>250</v>
      </c>
      <c r="R476" s="174">
        <v>650</v>
      </c>
      <c r="S476" s="174">
        <v>875</v>
      </c>
      <c r="T476" s="174">
        <v>30</v>
      </c>
      <c r="V476" s="174">
        <v>373</v>
      </c>
      <c r="W476" s="174" t="s">
        <v>155</v>
      </c>
      <c r="X476" s="174" t="s">
        <v>201</v>
      </c>
      <c r="Y476" s="174" t="s">
        <v>202</v>
      </c>
      <c r="Z476" s="174" t="s">
        <v>31</v>
      </c>
      <c r="AA476" s="174">
        <v>1</v>
      </c>
      <c r="AB476" s="174">
        <v>7295.5</v>
      </c>
      <c r="AC476" s="174">
        <v>7283.5</v>
      </c>
      <c r="AD476" s="199">
        <v>41197.59375</v>
      </c>
      <c r="AE476" s="199">
        <v>41197.635416666664</v>
      </c>
      <c r="AF476" s="174" t="s">
        <v>205</v>
      </c>
      <c r="AG476" s="174" t="s">
        <v>207</v>
      </c>
      <c r="AH476" s="174">
        <v>-325</v>
      </c>
      <c r="AI476" s="174">
        <v>21332.006987180372</v>
      </c>
      <c r="AJ476" s="174">
        <v>25</v>
      </c>
      <c r="AK476" s="174">
        <v>462.5</v>
      </c>
      <c r="AL476" s="174">
        <v>225</v>
      </c>
      <c r="AM476" s="174">
        <v>550</v>
      </c>
      <c r="AN476" s="174">
        <v>5</v>
      </c>
      <c r="AP476" s="199">
        <v>38273</v>
      </c>
      <c r="AQ476" s="174">
        <v>-225</v>
      </c>
      <c r="AS476" s="238">
        <v>41113</v>
      </c>
      <c r="AT476" s="116">
        <v>-175</v>
      </c>
    </row>
    <row r="477" spans="2:46" x14ac:dyDescent="0.25">
      <c r="B477" s="174">
        <v>374</v>
      </c>
      <c r="C477" s="174" t="s">
        <v>155</v>
      </c>
      <c r="D477" s="174" t="s">
        <v>201</v>
      </c>
      <c r="E477" s="174" t="s">
        <v>202</v>
      </c>
      <c r="F477" s="174" t="s">
        <v>32</v>
      </c>
      <c r="G477" s="174">
        <v>1</v>
      </c>
      <c r="H477" s="174">
        <v>3998.5</v>
      </c>
      <c r="I477" s="174">
        <v>4002.5</v>
      </c>
      <c r="J477" s="199">
        <v>38273.697916666664</v>
      </c>
      <c r="K477" s="199">
        <v>38273.708333333336</v>
      </c>
      <c r="L477" s="174" t="s">
        <v>203</v>
      </c>
      <c r="M477" s="174" t="s">
        <v>204</v>
      </c>
      <c r="N477" s="174">
        <v>-125</v>
      </c>
      <c r="O477" s="174">
        <v>30331.138106352857</v>
      </c>
      <c r="P477" s="174">
        <v>25</v>
      </c>
      <c r="Q477" s="174">
        <v>125</v>
      </c>
      <c r="R477" s="174">
        <v>162.5</v>
      </c>
      <c r="S477" s="174">
        <v>287.5</v>
      </c>
      <c r="T477" s="174">
        <v>2</v>
      </c>
      <c r="V477" s="174">
        <v>374</v>
      </c>
      <c r="W477" s="174" t="s">
        <v>155</v>
      </c>
      <c r="X477" s="174" t="s">
        <v>201</v>
      </c>
      <c r="Y477" s="174" t="s">
        <v>202</v>
      </c>
      <c r="Z477" s="174" t="s">
        <v>32</v>
      </c>
      <c r="AA477" s="174">
        <v>1</v>
      </c>
      <c r="AB477" s="174">
        <v>7266</v>
      </c>
      <c r="AC477" s="174">
        <v>7276</v>
      </c>
      <c r="AD477" s="199">
        <v>41197.677083333336</v>
      </c>
      <c r="AE477" s="199">
        <v>41197.75</v>
      </c>
      <c r="AF477" s="174" t="s">
        <v>203</v>
      </c>
      <c r="AG477" s="174" t="s">
        <v>204</v>
      </c>
      <c r="AH477" s="174">
        <v>-275</v>
      </c>
      <c r="AI477" s="174">
        <v>21057.006987180372</v>
      </c>
      <c r="AJ477" s="174">
        <v>25</v>
      </c>
      <c r="AK477" s="174">
        <v>337.5</v>
      </c>
      <c r="AL477" s="174">
        <v>662.5</v>
      </c>
      <c r="AM477" s="174">
        <v>937.5</v>
      </c>
      <c r="AN477" s="174">
        <v>8</v>
      </c>
      <c r="AP477" s="199">
        <v>38273</v>
      </c>
      <c r="AQ477" s="174">
        <v>-125</v>
      </c>
      <c r="AS477" s="238">
        <v>41117</v>
      </c>
      <c r="AT477" s="116">
        <v>3681.7807953537567</v>
      </c>
    </row>
    <row r="478" spans="2:46" x14ac:dyDescent="0.25">
      <c r="B478" s="174">
        <v>375</v>
      </c>
      <c r="C478" s="174" t="s">
        <v>155</v>
      </c>
      <c r="D478" s="174" t="s">
        <v>201</v>
      </c>
      <c r="E478" s="174" t="s">
        <v>202</v>
      </c>
      <c r="F478" s="174" t="s">
        <v>32</v>
      </c>
      <c r="G478" s="174">
        <v>1</v>
      </c>
      <c r="H478" s="174">
        <v>3995</v>
      </c>
      <c r="I478" s="174">
        <v>3947.5</v>
      </c>
      <c r="J478" s="199">
        <v>38273.71875</v>
      </c>
      <c r="K478" s="199">
        <v>38275.770833333336</v>
      </c>
      <c r="L478" s="174" t="s">
        <v>203</v>
      </c>
      <c r="M478" s="174" t="s">
        <v>204</v>
      </c>
      <c r="N478" s="174">
        <v>1162.5</v>
      </c>
      <c r="O478" s="174">
        <v>31493.638106352857</v>
      </c>
      <c r="P478" s="174">
        <v>25</v>
      </c>
      <c r="Q478" s="174">
        <v>50</v>
      </c>
      <c r="R478" s="174">
        <v>2087.5</v>
      </c>
      <c r="S478" s="174">
        <v>925</v>
      </c>
      <c r="T478" s="174">
        <v>94</v>
      </c>
      <c r="V478" s="174">
        <v>375</v>
      </c>
      <c r="W478" s="174" t="s">
        <v>155</v>
      </c>
      <c r="X478" s="174" t="s">
        <v>201</v>
      </c>
      <c r="Y478" s="174" t="s">
        <v>202</v>
      </c>
      <c r="Z478" s="174" t="s">
        <v>31</v>
      </c>
      <c r="AA478" s="174">
        <v>1</v>
      </c>
      <c r="AB478" s="174">
        <v>7315</v>
      </c>
      <c r="AC478" s="174">
        <v>7407</v>
      </c>
      <c r="AD478" s="199">
        <v>41198.395833333336</v>
      </c>
      <c r="AE478" s="199">
        <v>41201.458333333336</v>
      </c>
      <c r="AF478" s="174" t="s">
        <v>205</v>
      </c>
      <c r="AG478" s="174" t="s">
        <v>207</v>
      </c>
      <c r="AH478" s="174">
        <v>2275</v>
      </c>
      <c r="AI478" s="174">
        <v>23332.006987180372</v>
      </c>
      <c r="AJ478" s="174">
        <v>25</v>
      </c>
      <c r="AK478" s="174">
        <v>475</v>
      </c>
      <c r="AL478" s="174">
        <v>3362.5</v>
      </c>
      <c r="AM478" s="174">
        <v>1087.5</v>
      </c>
      <c r="AN478" s="174">
        <v>139</v>
      </c>
      <c r="AP478" s="199">
        <v>38273</v>
      </c>
      <c r="AQ478" s="174">
        <v>1162.5</v>
      </c>
      <c r="AS478" s="238">
        <v>41144</v>
      </c>
      <c r="AT478" s="116">
        <v>-375</v>
      </c>
    </row>
    <row r="479" spans="2:46" x14ac:dyDescent="0.25">
      <c r="B479" s="174">
        <v>376</v>
      </c>
      <c r="C479" s="174" t="s">
        <v>155</v>
      </c>
      <c r="D479" s="174" t="s">
        <v>201</v>
      </c>
      <c r="E479" s="174" t="s">
        <v>202</v>
      </c>
      <c r="F479" s="174" t="s">
        <v>32</v>
      </c>
      <c r="G479" s="174">
        <v>1</v>
      </c>
      <c r="H479" s="174">
        <v>3916</v>
      </c>
      <c r="I479" s="174">
        <v>3931.5</v>
      </c>
      <c r="J479" s="199">
        <v>38280.395833333336</v>
      </c>
      <c r="K479" s="199">
        <v>38280.729166666664</v>
      </c>
      <c r="L479" s="174" t="s">
        <v>203</v>
      </c>
      <c r="M479" s="174" t="s">
        <v>206</v>
      </c>
      <c r="N479" s="174">
        <v>-412.5</v>
      </c>
      <c r="O479" s="174">
        <v>31081.138106352857</v>
      </c>
      <c r="P479" s="174">
        <v>25</v>
      </c>
      <c r="Q479" s="174">
        <v>400</v>
      </c>
      <c r="R479" s="174">
        <v>325</v>
      </c>
      <c r="S479" s="174">
        <v>737.5</v>
      </c>
      <c r="T479" s="174">
        <v>33</v>
      </c>
      <c r="V479" s="174">
        <v>376</v>
      </c>
      <c r="W479" s="174" t="s">
        <v>155</v>
      </c>
      <c r="X479" s="174" t="s">
        <v>201</v>
      </c>
      <c r="Y479" s="174" t="s">
        <v>202</v>
      </c>
      <c r="Z479" s="174" t="s">
        <v>32</v>
      </c>
      <c r="AA479" s="174">
        <v>1</v>
      </c>
      <c r="AB479" s="174">
        <v>7334</v>
      </c>
      <c r="AC479" s="174">
        <v>7337.5</v>
      </c>
      <c r="AD479" s="199">
        <v>41204.708333333336</v>
      </c>
      <c r="AE479" s="199">
        <v>41204.75</v>
      </c>
      <c r="AF479" s="174" t="s">
        <v>203</v>
      </c>
      <c r="AG479" s="174" t="s">
        <v>204</v>
      </c>
      <c r="AH479" s="174">
        <v>-112.5</v>
      </c>
      <c r="AI479" s="174">
        <v>23219.506987180372</v>
      </c>
      <c r="AJ479" s="174">
        <v>25</v>
      </c>
      <c r="AK479" s="174">
        <v>150</v>
      </c>
      <c r="AL479" s="174">
        <v>487.5</v>
      </c>
      <c r="AM479" s="174">
        <v>600</v>
      </c>
      <c r="AN479" s="174">
        <v>5</v>
      </c>
      <c r="AP479" s="199">
        <v>38280</v>
      </c>
      <c r="AQ479" s="174">
        <v>-412.5</v>
      </c>
      <c r="AS479" s="238">
        <v>41145</v>
      </c>
      <c r="AT479" s="116">
        <v>-1175</v>
      </c>
    </row>
    <row r="480" spans="2:46" x14ac:dyDescent="0.25">
      <c r="B480" s="174">
        <v>377</v>
      </c>
      <c r="C480" s="174" t="s">
        <v>155</v>
      </c>
      <c r="D480" s="174" t="s">
        <v>201</v>
      </c>
      <c r="E480" s="174" t="s">
        <v>202</v>
      </c>
      <c r="F480" s="174" t="s">
        <v>31</v>
      </c>
      <c r="G480" s="174">
        <v>1</v>
      </c>
      <c r="H480" s="174">
        <v>3975</v>
      </c>
      <c r="I480" s="174">
        <v>4047</v>
      </c>
      <c r="J480" s="199">
        <v>38288.677083333336</v>
      </c>
      <c r="K480" s="199">
        <v>38294.71875</v>
      </c>
      <c r="L480" s="174" t="s">
        <v>205</v>
      </c>
      <c r="M480" s="174" t="s">
        <v>207</v>
      </c>
      <c r="N480" s="174">
        <v>1775</v>
      </c>
      <c r="O480" s="174">
        <v>32856.138106352853</v>
      </c>
      <c r="P480" s="174">
        <v>25</v>
      </c>
      <c r="Q480" s="174">
        <v>300</v>
      </c>
      <c r="R480" s="174">
        <v>2800</v>
      </c>
      <c r="S480" s="174">
        <v>1025</v>
      </c>
      <c r="T480" s="174">
        <v>181</v>
      </c>
      <c r="V480" s="174">
        <v>377</v>
      </c>
      <c r="W480" s="174" t="s">
        <v>155</v>
      </c>
      <c r="X480" s="174" t="s">
        <v>201</v>
      </c>
      <c r="Y480" s="174" t="s">
        <v>202</v>
      </c>
      <c r="Z480" s="174" t="s">
        <v>32</v>
      </c>
      <c r="AA480" s="174">
        <v>1</v>
      </c>
      <c r="AB480" s="174">
        <v>7329</v>
      </c>
      <c r="AC480" s="174">
        <v>7219</v>
      </c>
      <c r="AD480" s="199">
        <v>41204.760416666664</v>
      </c>
      <c r="AE480" s="199">
        <v>41207.427083333336</v>
      </c>
      <c r="AF480" s="174" t="s">
        <v>203</v>
      </c>
      <c r="AG480" s="174" t="s">
        <v>204</v>
      </c>
      <c r="AH480" s="174">
        <v>2725</v>
      </c>
      <c r="AI480" s="174">
        <v>25944.506987180372</v>
      </c>
      <c r="AJ480" s="174">
        <v>25</v>
      </c>
      <c r="AK480" s="174">
        <v>437.5</v>
      </c>
      <c r="AL480" s="174">
        <v>5225</v>
      </c>
      <c r="AM480" s="174">
        <v>2500</v>
      </c>
      <c r="AN480" s="174">
        <v>101</v>
      </c>
      <c r="AP480" s="199">
        <v>38288</v>
      </c>
      <c r="AQ480" s="174">
        <v>1775</v>
      </c>
      <c r="AS480" s="238">
        <v>41148</v>
      </c>
      <c r="AT480" s="116">
        <v>75</v>
      </c>
    </row>
    <row r="481" spans="2:46" x14ac:dyDescent="0.25">
      <c r="B481" s="174">
        <v>378</v>
      </c>
      <c r="C481" s="174" t="s">
        <v>155</v>
      </c>
      <c r="D481" s="174" t="s">
        <v>201</v>
      </c>
      <c r="E481" s="174" t="s">
        <v>202</v>
      </c>
      <c r="F481" s="174" t="s">
        <v>31</v>
      </c>
      <c r="G481" s="174">
        <v>1</v>
      </c>
      <c r="H481" s="174">
        <v>4162</v>
      </c>
      <c r="I481" s="174">
        <v>4147.5</v>
      </c>
      <c r="J481" s="199">
        <v>38314.40625</v>
      </c>
      <c r="K481" s="199">
        <v>38314.520833333336</v>
      </c>
      <c r="L481" s="174" t="s">
        <v>205</v>
      </c>
      <c r="M481" s="174" t="s">
        <v>206</v>
      </c>
      <c r="N481" s="174">
        <v>-387.5</v>
      </c>
      <c r="O481" s="174">
        <v>32468.638106352853</v>
      </c>
      <c r="P481" s="174">
        <v>25</v>
      </c>
      <c r="Q481" s="174">
        <v>362.5</v>
      </c>
      <c r="R481" s="174">
        <v>150</v>
      </c>
      <c r="S481" s="174">
        <v>537.5</v>
      </c>
      <c r="T481" s="174">
        <v>12</v>
      </c>
      <c r="V481" s="174">
        <v>378</v>
      </c>
      <c r="W481" s="174" t="s">
        <v>155</v>
      </c>
      <c r="X481" s="174" t="s">
        <v>201</v>
      </c>
      <c r="Y481" s="174" t="s">
        <v>202</v>
      </c>
      <c r="Z481" s="174" t="s">
        <v>31</v>
      </c>
      <c r="AA481" s="174">
        <v>1</v>
      </c>
      <c r="AB481" s="174">
        <v>7272</v>
      </c>
      <c r="AC481" s="174">
        <v>7269.5</v>
      </c>
      <c r="AD481" s="199">
        <v>41212.541666666664</v>
      </c>
      <c r="AE481" s="199">
        <v>41212.552083333336</v>
      </c>
      <c r="AF481" s="174" t="s">
        <v>205</v>
      </c>
      <c r="AG481" s="174" t="s">
        <v>207</v>
      </c>
      <c r="AH481" s="174">
        <v>-87.5</v>
      </c>
      <c r="AI481" s="174">
        <v>25857.006987180372</v>
      </c>
      <c r="AJ481" s="174">
        <v>25</v>
      </c>
      <c r="AK481" s="174">
        <v>87.5</v>
      </c>
      <c r="AL481" s="174">
        <v>75</v>
      </c>
      <c r="AM481" s="174">
        <v>162.5</v>
      </c>
      <c r="AN481" s="174">
        <v>2</v>
      </c>
      <c r="AP481" s="199">
        <v>38314</v>
      </c>
      <c r="AQ481" s="174">
        <v>-387.5</v>
      </c>
      <c r="AS481" s="238">
        <v>41149</v>
      </c>
      <c r="AT481" s="116">
        <v>-1162.5</v>
      </c>
    </row>
    <row r="482" spans="2:46" x14ac:dyDescent="0.25">
      <c r="B482" s="174">
        <v>379</v>
      </c>
      <c r="C482" s="174" t="s">
        <v>155</v>
      </c>
      <c r="D482" s="174" t="s">
        <v>201</v>
      </c>
      <c r="E482" s="174" t="s">
        <v>202</v>
      </c>
      <c r="F482" s="174" t="s">
        <v>31</v>
      </c>
      <c r="G482" s="174">
        <v>1</v>
      </c>
      <c r="H482" s="174">
        <v>4150</v>
      </c>
      <c r="I482" s="174">
        <v>4137.3478536625771</v>
      </c>
      <c r="J482" s="199">
        <v>38314.635416666664</v>
      </c>
      <c r="K482" s="199">
        <v>38314.666666666664</v>
      </c>
      <c r="L482" s="174" t="s">
        <v>205</v>
      </c>
      <c r="M482" s="174" t="s">
        <v>206</v>
      </c>
      <c r="N482" s="174">
        <v>-341.30365843557229</v>
      </c>
      <c r="O482" s="174">
        <v>32127.334447917281</v>
      </c>
      <c r="P482" s="174">
        <v>25</v>
      </c>
      <c r="Q482" s="174">
        <v>316.30365843557229</v>
      </c>
      <c r="R482" s="174">
        <v>125</v>
      </c>
      <c r="S482" s="174">
        <v>466.30365843557229</v>
      </c>
      <c r="T482" s="174">
        <v>4</v>
      </c>
      <c r="V482" s="174">
        <v>379</v>
      </c>
      <c r="W482" s="174" t="s">
        <v>155</v>
      </c>
      <c r="X482" s="174" t="s">
        <v>201</v>
      </c>
      <c r="Y482" s="174" t="s">
        <v>202</v>
      </c>
      <c r="Z482" s="174" t="s">
        <v>31</v>
      </c>
      <c r="AA482" s="174">
        <v>1</v>
      </c>
      <c r="AB482" s="174">
        <v>7275</v>
      </c>
      <c r="AC482" s="174">
        <v>7269.5</v>
      </c>
      <c r="AD482" s="199">
        <v>41212.583333333336</v>
      </c>
      <c r="AE482" s="199">
        <v>41212.645833333336</v>
      </c>
      <c r="AF482" s="174" t="s">
        <v>205</v>
      </c>
      <c r="AG482" s="174" t="s">
        <v>207</v>
      </c>
      <c r="AH482" s="174">
        <v>-162.5</v>
      </c>
      <c r="AI482" s="174">
        <v>25694.506987180372</v>
      </c>
      <c r="AJ482" s="174">
        <v>25</v>
      </c>
      <c r="AK482" s="174">
        <v>175</v>
      </c>
      <c r="AL482" s="174">
        <v>500</v>
      </c>
      <c r="AM482" s="174">
        <v>662.5</v>
      </c>
      <c r="AN482" s="174">
        <v>7</v>
      </c>
      <c r="AP482" s="199">
        <v>38314</v>
      </c>
      <c r="AQ482" s="174">
        <v>-341.30365843557229</v>
      </c>
      <c r="AS482" s="238">
        <v>41150</v>
      </c>
      <c r="AT482" s="116">
        <v>-1287.5</v>
      </c>
    </row>
    <row r="483" spans="2:46" x14ac:dyDescent="0.25">
      <c r="B483" s="174">
        <v>380</v>
      </c>
      <c r="C483" s="174" t="s">
        <v>155</v>
      </c>
      <c r="D483" s="174" t="s">
        <v>201</v>
      </c>
      <c r="E483" s="174" t="s">
        <v>202</v>
      </c>
      <c r="F483" s="174" t="s">
        <v>31</v>
      </c>
      <c r="G483" s="174">
        <v>1</v>
      </c>
      <c r="H483" s="174">
        <v>4153.5</v>
      </c>
      <c r="I483" s="174">
        <v>4140.5</v>
      </c>
      <c r="J483" s="199">
        <v>38314.6875</v>
      </c>
      <c r="K483" s="199">
        <v>38314.708333333336</v>
      </c>
      <c r="L483" s="174" t="s">
        <v>205</v>
      </c>
      <c r="M483" s="174" t="s">
        <v>207</v>
      </c>
      <c r="N483" s="174">
        <v>-350</v>
      </c>
      <c r="O483" s="174">
        <v>31777.334447917281</v>
      </c>
      <c r="P483" s="174">
        <v>25</v>
      </c>
      <c r="Q483" s="174">
        <v>337.5</v>
      </c>
      <c r="R483" s="174">
        <v>25</v>
      </c>
      <c r="S483" s="174">
        <v>375</v>
      </c>
      <c r="T483" s="174">
        <v>3</v>
      </c>
      <c r="V483" s="174">
        <v>380</v>
      </c>
      <c r="W483" s="174" t="s">
        <v>155</v>
      </c>
      <c r="X483" s="174" t="s">
        <v>201</v>
      </c>
      <c r="Y483" s="174" t="s">
        <v>202</v>
      </c>
      <c r="Z483" s="174" t="s">
        <v>31</v>
      </c>
      <c r="AA483" s="174">
        <v>1</v>
      </c>
      <c r="AB483" s="174">
        <v>7279</v>
      </c>
      <c r="AC483" s="174">
        <v>7281.5</v>
      </c>
      <c r="AD483" s="199">
        <v>41212.71875</v>
      </c>
      <c r="AE483" s="199">
        <v>41213.666666666664</v>
      </c>
      <c r="AF483" s="174" t="s">
        <v>205</v>
      </c>
      <c r="AG483" s="174" t="s">
        <v>207</v>
      </c>
      <c r="AH483" s="174">
        <v>37.5</v>
      </c>
      <c r="AI483" s="174">
        <v>25732.006987180372</v>
      </c>
      <c r="AJ483" s="174">
        <v>25</v>
      </c>
      <c r="AK483" s="174">
        <v>187.5</v>
      </c>
      <c r="AL483" s="174">
        <v>1775</v>
      </c>
      <c r="AM483" s="174">
        <v>1737.5</v>
      </c>
      <c r="AN483" s="174">
        <v>40</v>
      </c>
      <c r="AP483" s="199">
        <v>38314</v>
      </c>
      <c r="AQ483" s="174">
        <v>-350</v>
      </c>
      <c r="AS483" s="238">
        <v>41151</v>
      </c>
      <c r="AT483" s="116">
        <v>-637.5</v>
      </c>
    </row>
    <row r="484" spans="2:46" x14ac:dyDescent="0.25">
      <c r="B484" s="174">
        <v>381</v>
      </c>
      <c r="C484" s="174" t="s">
        <v>155</v>
      </c>
      <c r="D484" s="174" t="s">
        <v>201</v>
      </c>
      <c r="E484" s="174" t="s">
        <v>202</v>
      </c>
      <c r="F484" s="174" t="s">
        <v>32</v>
      </c>
      <c r="G484" s="174">
        <v>1</v>
      </c>
      <c r="H484" s="174">
        <v>4115</v>
      </c>
      <c r="I484" s="174">
        <v>4117.5</v>
      </c>
      <c r="J484" s="199">
        <v>38314.75</v>
      </c>
      <c r="K484" s="199">
        <v>38314.822916666664</v>
      </c>
      <c r="L484" s="174" t="s">
        <v>203</v>
      </c>
      <c r="M484" s="174" t="s">
        <v>204</v>
      </c>
      <c r="N484" s="174">
        <v>-87.5</v>
      </c>
      <c r="O484" s="174">
        <v>31689.834447917281</v>
      </c>
      <c r="P484" s="174">
        <v>25</v>
      </c>
      <c r="Q484" s="174">
        <v>137.5</v>
      </c>
      <c r="R484" s="174">
        <v>162.5</v>
      </c>
      <c r="S484" s="174">
        <v>250</v>
      </c>
      <c r="T484" s="174">
        <v>8</v>
      </c>
      <c r="V484" s="174">
        <v>381</v>
      </c>
      <c r="W484" s="174" t="s">
        <v>155</v>
      </c>
      <c r="X484" s="174" t="s">
        <v>201</v>
      </c>
      <c r="Y484" s="174" t="s">
        <v>202</v>
      </c>
      <c r="Z484" s="174" t="s">
        <v>32</v>
      </c>
      <c r="AA484" s="174">
        <v>1</v>
      </c>
      <c r="AB484" s="174">
        <v>7266</v>
      </c>
      <c r="AC484" s="174">
        <v>7286</v>
      </c>
      <c r="AD484" s="199">
        <v>41213.739583333336</v>
      </c>
      <c r="AE484" s="199">
        <v>41214.385416666664</v>
      </c>
      <c r="AF484" s="174" t="s">
        <v>203</v>
      </c>
      <c r="AG484" s="174" t="s">
        <v>206</v>
      </c>
      <c r="AH484" s="174">
        <v>-525</v>
      </c>
      <c r="AI484" s="174">
        <v>25207.006987180372</v>
      </c>
      <c r="AJ484" s="174">
        <v>25</v>
      </c>
      <c r="AK484" s="174">
        <v>500</v>
      </c>
      <c r="AL484" s="174">
        <v>287.5</v>
      </c>
      <c r="AM484" s="174">
        <v>812.5</v>
      </c>
      <c r="AN484" s="174">
        <v>11</v>
      </c>
      <c r="AP484" s="199">
        <v>38314</v>
      </c>
      <c r="AQ484" s="174">
        <v>-87.5</v>
      </c>
      <c r="AS484" s="238">
        <v>41152</v>
      </c>
      <c r="AT484" s="116">
        <v>-2525</v>
      </c>
    </row>
    <row r="485" spans="2:46" x14ac:dyDescent="0.25">
      <c r="B485" s="174">
        <v>382</v>
      </c>
      <c r="C485" s="174" t="s">
        <v>155</v>
      </c>
      <c r="D485" s="174" t="s">
        <v>201</v>
      </c>
      <c r="E485" s="174" t="s">
        <v>202</v>
      </c>
      <c r="F485" s="174" t="s">
        <v>31</v>
      </c>
      <c r="G485" s="174">
        <v>1</v>
      </c>
      <c r="H485" s="174">
        <v>4143.5</v>
      </c>
      <c r="I485" s="174">
        <v>4135.5</v>
      </c>
      <c r="J485" s="199">
        <v>38315.395833333336</v>
      </c>
      <c r="K485" s="199">
        <v>38315.427083333336</v>
      </c>
      <c r="L485" s="174" t="s">
        <v>205</v>
      </c>
      <c r="M485" s="174" t="s">
        <v>207</v>
      </c>
      <c r="N485" s="174">
        <v>-225</v>
      </c>
      <c r="O485" s="174">
        <v>31464.834447917281</v>
      </c>
      <c r="P485" s="174">
        <v>25</v>
      </c>
      <c r="Q485" s="174">
        <v>237.5</v>
      </c>
      <c r="R485" s="174">
        <v>87.5</v>
      </c>
      <c r="S485" s="174">
        <v>312.5</v>
      </c>
      <c r="T485" s="174">
        <v>4</v>
      </c>
      <c r="V485" s="174">
        <v>382</v>
      </c>
      <c r="W485" s="174" t="s">
        <v>155</v>
      </c>
      <c r="X485" s="174" t="s">
        <v>201</v>
      </c>
      <c r="Y485" s="174" t="s">
        <v>202</v>
      </c>
      <c r="Z485" s="174" t="s">
        <v>32</v>
      </c>
      <c r="AA485" s="174">
        <v>1</v>
      </c>
      <c r="AB485" s="174">
        <v>7262.5</v>
      </c>
      <c r="AC485" s="174">
        <v>7277</v>
      </c>
      <c r="AD485" s="199">
        <v>41214.447916666664</v>
      </c>
      <c r="AE485" s="199">
        <v>41214.479166666664</v>
      </c>
      <c r="AF485" s="174" t="s">
        <v>203</v>
      </c>
      <c r="AG485" s="174" t="s">
        <v>204</v>
      </c>
      <c r="AH485" s="174">
        <v>-387.5</v>
      </c>
      <c r="AI485" s="174">
        <v>24819.506987180372</v>
      </c>
      <c r="AJ485" s="174">
        <v>25</v>
      </c>
      <c r="AK485" s="174">
        <v>375</v>
      </c>
      <c r="AL485" s="174">
        <v>137.5</v>
      </c>
      <c r="AM485" s="174">
        <v>525</v>
      </c>
      <c r="AN485" s="174">
        <v>4</v>
      </c>
      <c r="AP485" s="199">
        <v>38315</v>
      </c>
      <c r="AQ485" s="174">
        <v>-225</v>
      </c>
      <c r="AS485" s="238">
        <v>41155</v>
      </c>
      <c r="AT485" s="116">
        <v>350</v>
      </c>
    </row>
    <row r="486" spans="2:46" x14ac:dyDescent="0.25">
      <c r="B486" s="174">
        <v>383</v>
      </c>
      <c r="C486" s="174" t="s">
        <v>155</v>
      </c>
      <c r="D486" s="174" t="s">
        <v>201</v>
      </c>
      <c r="E486" s="174" t="s">
        <v>202</v>
      </c>
      <c r="F486" s="174" t="s">
        <v>31</v>
      </c>
      <c r="G486" s="174">
        <v>1</v>
      </c>
      <c r="H486" s="174">
        <v>4138.5</v>
      </c>
      <c r="I486" s="174">
        <v>4134.5</v>
      </c>
      <c r="J486" s="199">
        <v>38315.53125</v>
      </c>
      <c r="K486" s="199">
        <v>38315.625</v>
      </c>
      <c r="L486" s="174" t="s">
        <v>205</v>
      </c>
      <c r="M486" s="174" t="s">
        <v>207</v>
      </c>
      <c r="N486" s="174">
        <v>-125</v>
      </c>
      <c r="O486" s="174">
        <v>31339.834447917281</v>
      </c>
      <c r="P486" s="174">
        <v>25</v>
      </c>
      <c r="Q486" s="174">
        <v>187.5</v>
      </c>
      <c r="R486" s="174">
        <v>187.5</v>
      </c>
      <c r="S486" s="174">
        <v>312.5</v>
      </c>
      <c r="T486" s="174">
        <v>10</v>
      </c>
      <c r="V486" s="174">
        <v>383</v>
      </c>
      <c r="W486" s="174" t="s">
        <v>155</v>
      </c>
      <c r="X486" s="174" t="s">
        <v>201</v>
      </c>
      <c r="Y486" s="174" t="s">
        <v>202</v>
      </c>
      <c r="Z486" s="174" t="s">
        <v>31</v>
      </c>
      <c r="AA486" s="174">
        <v>1</v>
      </c>
      <c r="AB486" s="174">
        <v>7307.5</v>
      </c>
      <c r="AC486" s="174">
        <v>7336</v>
      </c>
      <c r="AD486" s="199">
        <v>41214.489583333336</v>
      </c>
      <c r="AE486" s="199">
        <v>41215.833333333336</v>
      </c>
      <c r="AF486" s="174" t="s">
        <v>205</v>
      </c>
      <c r="AG486" s="174" t="s">
        <v>207</v>
      </c>
      <c r="AH486" s="174">
        <v>687.5</v>
      </c>
      <c r="AI486" s="174">
        <v>25507.006987180372</v>
      </c>
      <c r="AJ486" s="174">
        <v>25</v>
      </c>
      <c r="AK486" s="174">
        <v>287.5</v>
      </c>
      <c r="AL486" s="174">
        <v>2125</v>
      </c>
      <c r="AM486" s="174">
        <v>1437.5</v>
      </c>
      <c r="AN486" s="174">
        <v>78</v>
      </c>
      <c r="AP486" s="199">
        <v>38315</v>
      </c>
      <c r="AQ486" s="174">
        <v>-125</v>
      </c>
      <c r="AS486" s="238">
        <v>41156</v>
      </c>
      <c r="AT486" s="116">
        <v>-612.5</v>
      </c>
    </row>
    <row r="487" spans="2:46" x14ac:dyDescent="0.25">
      <c r="B487" s="174">
        <v>384</v>
      </c>
      <c r="C487" s="174" t="s">
        <v>155</v>
      </c>
      <c r="D487" s="174" t="s">
        <v>201</v>
      </c>
      <c r="E487" s="174" t="s">
        <v>202</v>
      </c>
      <c r="F487" s="174" t="s">
        <v>31</v>
      </c>
      <c r="G487" s="174">
        <v>1</v>
      </c>
      <c r="H487" s="174">
        <v>4143.5</v>
      </c>
      <c r="I487" s="174">
        <v>4147</v>
      </c>
      <c r="J487" s="199">
        <v>38316.395833333336</v>
      </c>
      <c r="K487" s="199">
        <v>38317.395833333336</v>
      </c>
      <c r="L487" s="174" t="s">
        <v>205</v>
      </c>
      <c r="M487" s="174" t="s">
        <v>207</v>
      </c>
      <c r="N487" s="174">
        <v>62.5</v>
      </c>
      <c r="O487" s="174">
        <v>31402.334447917281</v>
      </c>
      <c r="P487" s="174">
        <v>25</v>
      </c>
      <c r="Q487" s="174">
        <v>200</v>
      </c>
      <c r="R487" s="174">
        <v>800</v>
      </c>
      <c r="S487" s="174">
        <v>737.5</v>
      </c>
      <c r="T487" s="174">
        <v>45</v>
      </c>
      <c r="V487" s="174">
        <v>384</v>
      </c>
      <c r="W487" s="174" t="s">
        <v>155</v>
      </c>
      <c r="X487" s="174" t="s">
        <v>201</v>
      </c>
      <c r="Y487" s="174" t="s">
        <v>202</v>
      </c>
      <c r="Z487" s="174" t="s">
        <v>31</v>
      </c>
      <c r="AA487" s="174">
        <v>1</v>
      </c>
      <c r="AB487" s="174">
        <v>7331.5</v>
      </c>
      <c r="AC487" s="174">
        <v>7329</v>
      </c>
      <c r="AD487" s="199">
        <v>41218.635416666664</v>
      </c>
      <c r="AE487" s="199">
        <v>41218.645833333336</v>
      </c>
      <c r="AF487" s="174" t="s">
        <v>205</v>
      </c>
      <c r="AG487" s="174" t="s">
        <v>207</v>
      </c>
      <c r="AH487" s="174">
        <v>-87.5</v>
      </c>
      <c r="AI487" s="174">
        <v>25419.506987180372</v>
      </c>
      <c r="AJ487" s="174">
        <v>25</v>
      </c>
      <c r="AK487" s="174">
        <v>112.5</v>
      </c>
      <c r="AL487" s="174">
        <v>37.5</v>
      </c>
      <c r="AM487" s="174">
        <v>125</v>
      </c>
      <c r="AN487" s="174">
        <v>2</v>
      </c>
      <c r="AP487" s="199">
        <v>38316</v>
      </c>
      <c r="AQ487" s="174">
        <v>62.5</v>
      </c>
      <c r="AS487" s="238">
        <v>41157</v>
      </c>
      <c r="AT487" s="116">
        <v>-4069.3326662005575</v>
      </c>
    </row>
    <row r="488" spans="2:46" x14ac:dyDescent="0.25">
      <c r="B488" s="174">
        <v>385</v>
      </c>
      <c r="C488" s="174" t="s">
        <v>155</v>
      </c>
      <c r="D488" s="174" t="s">
        <v>201</v>
      </c>
      <c r="E488" s="174" t="s">
        <v>202</v>
      </c>
      <c r="F488" s="174" t="s">
        <v>31</v>
      </c>
      <c r="G488" s="174">
        <v>1</v>
      </c>
      <c r="H488" s="174">
        <v>4153</v>
      </c>
      <c r="I488" s="174">
        <v>4147</v>
      </c>
      <c r="J488" s="199">
        <v>38317.666666666664</v>
      </c>
      <c r="K488" s="199">
        <v>38317.8125</v>
      </c>
      <c r="L488" s="174" t="s">
        <v>205</v>
      </c>
      <c r="M488" s="174" t="s">
        <v>207</v>
      </c>
      <c r="N488" s="174">
        <v>-175</v>
      </c>
      <c r="O488" s="174">
        <v>31227.334447917281</v>
      </c>
      <c r="P488" s="174">
        <v>25</v>
      </c>
      <c r="Q488" s="174">
        <v>150</v>
      </c>
      <c r="R488" s="174">
        <v>312.5</v>
      </c>
      <c r="S488" s="174">
        <v>487.5</v>
      </c>
      <c r="T488" s="174">
        <v>15</v>
      </c>
      <c r="V488" s="174">
        <v>385</v>
      </c>
      <c r="W488" s="174" t="s">
        <v>155</v>
      </c>
      <c r="X488" s="174" t="s">
        <v>201</v>
      </c>
      <c r="Y488" s="174" t="s">
        <v>202</v>
      </c>
      <c r="Z488" s="174" t="s">
        <v>31</v>
      </c>
      <c r="AA488" s="174">
        <v>1</v>
      </c>
      <c r="AB488" s="174">
        <v>7333</v>
      </c>
      <c r="AC488" s="174">
        <v>7325</v>
      </c>
      <c r="AD488" s="199">
        <v>41218.65625</v>
      </c>
      <c r="AE488" s="199">
        <v>41218.666666666664</v>
      </c>
      <c r="AF488" s="174" t="s">
        <v>205</v>
      </c>
      <c r="AG488" s="174" t="s">
        <v>207</v>
      </c>
      <c r="AH488" s="174">
        <v>-225</v>
      </c>
      <c r="AI488" s="174">
        <v>25194.506987180372</v>
      </c>
      <c r="AJ488" s="174">
        <v>25</v>
      </c>
      <c r="AK488" s="174">
        <v>262.5</v>
      </c>
      <c r="AL488" s="174">
        <v>162.5</v>
      </c>
      <c r="AM488" s="174">
        <v>387.5</v>
      </c>
      <c r="AN488" s="174">
        <v>2</v>
      </c>
      <c r="AP488" s="199">
        <v>38317</v>
      </c>
      <c r="AQ488" s="174">
        <v>-175</v>
      </c>
      <c r="AS488" s="238">
        <v>41158</v>
      </c>
      <c r="AT488" s="116">
        <v>5050</v>
      </c>
    </row>
    <row r="489" spans="2:46" x14ac:dyDescent="0.25">
      <c r="B489" s="174">
        <v>386</v>
      </c>
      <c r="C489" s="174" t="s">
        <v>155</v>
      </c>
      <c r="D489" s="174" t="s">
        <v>201</v>
      </c>
      <c r="E489" s="174" t="s">
        <v>202</v>
      </c>
      <c r="F489" s="174" t="s">
        <v>31</v>
      </c>
      <c r="G489" s="174">
        <v>1</v>
      </c>
      <c r="H489" s="174">
        <v>4180</v>
      </c>
      <c r="I489" s="174">
        <v>4185</v>
      </c>
      <c r="J489" s="199">
        <v>38320.395833333336</v>
      </c>
      <c r="K489" s="199">
        <v>38320.71875</v>
      </c>
      <c r="L489" s="174" t="s">
        <v>205</v>
      </c>
      <c r="M489" s="174" t="s">
        <v>207</v>
      </c>
      <c r="N489" s="174">
        <v>100</v>
      </c>
      <c r="O489" s="174">
        <v>31327.334447917281</v>
      </c>
      <c r="P489" s="174">
        <v>25</v>
      </c>
      <c r="Q489" s="174">
        <v>87.5</v>
      </c>
      <c r="R489" s="174">
        <v>1137.5</v>
      </c>
      <c r="S489" s="174">
        <v>1037.5</v>
      </c>
      <c r="T489" s="174">
        <v>32</v>
      </c>
      <c r="V489" s="174">
        <v>386</v>
      </c>
      <c r="W489" s="174" t="s">
        <v>155</v>
      </c>
      <c r="X489" s="174" t="s">
        <v>201</v>
      </c>
      <c r="Y489" s="174" t="s">
        <v>202</v>
      </c>
      <c r="Z489" s="174" t="s">
        <v>31</v>
      </c>
      <c r="AA489" s="174">
        <v>1</v>
      </c>
      <c r="AB489" s="174">
        <v>7331</v>
      </c>
      <c r="AC489" s="174">
        <v>7327.5</v>
      </c>
      <c r="AD489" s="199">
        <v>41218.75</v>
      </c>
      <c r="AE489" s="199">
        <v>41218.78125</v>
      </c>
      <c r="AF489" s="174" t="s">
        <v>205</v>
      </c>
      <c r="AG489" s="174" t="s">
        <v>207</v>
      </c>
      <c r="AH489" s="174">
        <v>-112.5</v>
      </c>
      <c r="AI489" s="174">
        <v>25082.006987180372</v>
      </c>
      <c r="AJ489" s="174">
        <v>25</v>
      </c>
      <c r="AK489" s="174">
        <v>100</v>
      </c>
      <c r="AL489" s="174">
        <v>37.5</v>
      </c>
      <c r="AM489" s="174">
        <v>150</v>
      </c>
      <c r="AN489" s="174">
        <v>4</v>
      </c>
      <c r="AP489" s="199">
        <v>38320</v>
      </c>
      <c r="AQ489" s="174">
        <v>100</v>
      </c>
      <c r="AS489" s="238">
        <v>41178</v>
      </c>
      <c r="AT489" s="116">
        <v>-487.5</v>
      </c>
    </row>
    <row r="490" spans="2:46" x14ac:dyDescent="0.25">
      <c r="B490" s="174">
        <v>387</v>
      </c>
      <c r="C490" s="174" t="s">
        <v>155</v>
      </c>
      <c r="D490" s="174" t="s">
        <v>201</v>
      </c>
      <c r="E490" s="174" t="s">
        <v>202</v>
      </c>
      <c r="F490" s="174" t="s">
        <v>32</v>
      </c>
      <c r="G490" s="174">
        <v>1</v>
      </c>
      <c r="H490" s="174">
        <v>4131.5</v>
      </c>
      <c r="I490" s="174">
        <v>4142</v>
      </c>
      <c r="J490" s="199">
        <v>38321.71875</v>
      </c>
      <c r="K490" s="199">
        <v>38321.760416666664</v>
      </c>
      <c r="L490" s="174" t="s">
        <v>203</v>
      </c>
      <c r="M490" s="174" t="s">
        <v>204</v>
      </c>
      <c r="N490" s="174">
        <v>-287.5</v>
      </c>
      <c r="O490" s="174">
        <v>31039.834447917281</v>
      </c>
      <c r="P490" s="174">
        <v>25</v>
      </c>
      <c r="Q490" s="174">
        <v>300</v>
      </c>
      <c r="R490" s="174">
        <v>375</v>
      </c>
      <c r="S490" s="174">
        <v>662.5</v>
      </c>
      <c r="T490" s="174">
        <v>5</v>
      </c>
      <c r="V490" s="174">
        <v>387</v>
      </c>
      <c r="W490" s="174" t="s">
        <v>155</v>
      </c>
      <c r="X490" s="174" t="s">
        <v>201</v>
      </c>
      <c r="Y490" s="174" t="s">
        <v>202</v>
      </c>
      <c r="Z490" s="174" t="s">
        <v>31</v>
      </c>
      <c r="AA490" s="174">
        <v>1</v>
      </c>
      <c r="AB490" s="174">
        <v>7336</v>
      </c>
      <c r="AC490" s="174">
        <v>7324</v>
      </c>
      <c r="AD490" s="199">
        <v>41219.395833333336</v>
      </c>
      <c r="AE490" s="199">
        <v>41219.40625</v>
      </c>
      <c r="AF490" s="174" t="s">
        <v>205</v>
      </c>
      <c r="AG490" s="174" t="s">
        <v>207</v>
      </c>
      <c r="AH490" s="174">
        <v>-325</v>
      </c>
      <c r="AI490" s="174">
        <v>24757.006987180372</v>
      </c>
      <c r="AJ490" s="174">
        <v>25</v>
      </c>
      <c r="AK490" s="174">
        <v>312.5</v>
      </c>
      <c r="AL490" s="174">
        <v>0</v>
      </c>
      <c r="AM490" s="174">
        <v>0</v>
      </c>
      <c r="AN490" s="174">
        <v>2</v>
      </c>
      <c r="AP490" s="199">
        <v>38321</v>
      </c>
      <c r="AQ490" s="174">
        <v>-287.5</v>
      </c>
      <c r="AS490" s="238">
        <v>41179</v>
      </c>
      <c r="AT490" s="116">
        <v>-825</v>
      </c>
    </row>
    <row r="491" spans="2:46" x14ac:dyDescent="0.25">
      <c r="B491" s="174">
        <v>388</v>
      </c>
      <c r="C491" s="174" t="s">
        <v>155</v>
      </c>
      <c r="D491" s="174" t="s">
        <v>201</v>
      </c>
      <c r="E491" s="174" t="s">
        <v>202</v>
      </c>
      <c r="F491" s="174" t="s">
        <v>32</v>
      </c>
      <c r="G491" s="174">
        <v>1</v>
      </c>
      <c r="H491" s="174">
        <v>4121</v>
      </c>
      <c r="I491" s="174">
        <v>4139.7927305191906</v>
      </c>
      <c r="J491" s="199">
        <v>38322.395833333336</v>
      </c>
      <c r="K491" s="199">
        <v>38322.40625</v>
      </c>
      <c r="L491" s="174" t="s">
        <v>203</v>
      </c>
      <c r="M491" s="174" t="s">
        <v>206</v>
      </c>
      <c r="N491" s="174">
        <v>-494.81826297976568</v>
      </c>
      <c r="O491" s="174">
        <v>30545.016184937514</v>
      </c>
      <c r="P491" s="174">
        <v>25</v>
      </c>
      <c r="Q491" s="174">
        <v>469.81826297976568</v>
      </c>
      <c r="R491" s="174">
        <v>87.5</v>
      </c>
      <c r="S491" s="174">
        <v>582.31826297976568</v>
      </c>
      <c r="T491" s="174">
        <v>2</v>
      </c>
      <c r="V491" s="174">
        <v>388</v>
      </c>
      <c r="W491" s="174" t="s">
        <v>155</v>
      </c>
      <c r="X491" s="174" t="s">
        <v>201</v>
      </c>
      <c r="Y491" s="174" t="s">
        <v>202</v>
      </c>
      <c r="Z491" s="174" t="s">
        <v>31</v>
      </c>
      <c r="AA491" s="174">
        <v>1</v>
      </c>
      <c r="AB491" s="174">
        <v>7339</v>
      </c>
      <c r="AC491" s="174">
        <v>7364.5</v>
      </c>
      <c r="AD491" s="199">
        <v>41219.416666666664</v>
      </c>
      <c r="AE491" s="199">
        <v>41220.572916666664</v>
      </c>
      <c r="AF491" s="174" t="s">
        <v>205</v>
      </c>
      <c r="AG491" s="174" t="s">
        <v>207</v>
      </c>
      <c r="AH491" s="174">
        <v>612.5</v>
      </c>
      <c r="AI491" s="174">
        <v>25369.506987180372</v>
      </c>
      <c r="AJ491" s="174">
        <v>25</v>
      </c>
      <c r="AK491" s="174">
        <v>237.5</v>
      </c>
      <c r="AL491" s="174">
        <v>2425</v>
      </c>
      <c r="AM491" s="174">
        <v>1812.5</v>
      </c>
      <c r="AN491" s="174">
        <v>60</v>
      </c>
      <c r="AP491" s="199">
        <v>38322</v>
      </c>
      <c r="AQ491" s="174">
        <v>-494.81826297976568</v>
      </c>
      <c r="AS491" s="238">
        <v>41180</v>
      </c>
      <c r="AT491" s="116">
        <v>287.5</v>
      </c>
    </row>
    <row r="492" spans="2:46" x14ac:dyDescent="0.25">
      <c r="B492" s="174">
        <v>389</v>
      </c>
      <c r="C492" s="174" t="s">
        <v>155</v>
      </c>
      <c r="D492" s="174" t="s">
        <v>201</v>
      </c>
      <c r="E492" s="174" t="s">
        <v>202</v>
      </c>
      <c r="F492" s="174" t="s">
        <v>31</v>
      </c>
      <c r="G492" s="174">
        <v>1</v>
      </c>
      <c r="H492" s="174">
        <v>4156.5</v>
      </c>
      <c r="I492" s="174">
        <v>4151</v>
      </c>
      <c r="J492" s="199">
        <v>38322.447916666664</v>
      </c>
      <c r="K492" s="199">
        <v>38322.46875</v>
      </c>
      <c r="L492" s="174" t="s">
        <v>205</v>
      </c>
      <c r="M492" s="174" t="s">
        <v>207</v>
      </c>
      <c r="N492" s="174">
        <v>-162.5</v>
      </c>
      <c r="O492" s="174">
        <v>30382.516184937514</v>
      </c>
      <c r="P492" s="174">
        <v>25</v>
      </c>
      <c r="Q492" s="174">
        <v>162.5</v>
      </c>
      <c r="R492" s="174">
        <v>112.5</v>
      </c>
      <c r="S492" s="174">
        <v>275</v>
      </c>
      <c r="T492" s="174">
        <v>3</v>
      </c>
      <c r="V492" s="174">
        <v>389</v>
      </c>
      <c r="W492" s="174" t="s">
        <v>155</v>
      </c>
      <c r="X492" s="174" t="s">
        <v>201</v>
      </c>
      <c r="Y492" s="174" t="s">
        <v>202</v>
      </c>
      <c r="Z492" s="174" t="s">
        <v>32</v>
      </c>
      <c r="AA492" s="174">
        <v>1</v>
      </c>
      <c r="AB492" s="174">
        <v>7253.5</v>
      </c>
      <c r="AC492" s="174">
        <v>7286.4219659815799</v>
      </c>
      <c r="AD492" s="199">
        <v>41221.40625</v>
      </c>
      <c r="AE492" s="199">
        <v>41221.427083333336</v>
      </c>
      <c r="AF492" s="174" t="s">
        <v>203</v>
      </c>
      <c r="AG492" s="174" t="s">
        <v>206</v>
      </c>
      <c r="AH492" s="174">
        <v>-848.04914953949719</v>
      </c>
      <c r="AI492" s="174">
        <v>24521.457837640875</v>
      </c>
      <c r="AJ492" s="174">
        <v>25</v>
      </c>
      <c r="AK492" s="174">
        <v>823.04914953949719</v>
      </c>
      <c r="AL492" s="174">
        <v>12.5</v>
      </c>
      <c r="AM492" s="174">
        <v>860.54914953949719</v>
      </c>
      <c r="AN492" s="174">
        <v>3</v>
      </c>
      <c r="AP492" s="199">
        <v>38322</v>
      </c>
      <c r="AQ492" s="174">
        <v>-162.5</v>
      </c>
      <c r="AS492" s="238">
        <v>41183</v>
      </c>
      <c r="AT492" s="116">
        <v>-50</v>
      </c>
    </row>
    <row r="493" spans="2:46" x14ac:dyDescent="0.25">
      <c r="B493" s="174">
        <v>390</v>
      </c>
      <c r="C493" s="174" t="s">
        <v>155</v>
      </c>
      <c r="D493" s="174" t="s">
        <v>201</v>
      </c>
      <c r="E493" s="174" t="s">
        <v>202</v>
      </c>
      <c r="F493" s="174" t="s">
        <v>31</v>
      </c>
      <c r="G493" s="174">
        <v>1</v>
      </c>
      <c r="H493" s="174">
        <v>4154.5</v>
      </c>
      <c r="I493" s="174">
        <v>4150</v>
      </c>
      <c r="J493" s="199">
        <v>38322.489583333336</v>
      </c>
      <c r="K493" s="199">
        <v>38322.5</v>
      </c>
      <c r="L493" s="174" t="s">
        <v>205</v>
      </c>
      <c r="M493" s="174" t="s">
        <v>207</v>
      </c>
      <c r="N493" s="174">
        <v>-137.5</v>
      </c>
      <c r="O493" s="174">
        <v>30245.016184937514</v>
      </c>
      <c r="P493" s="174">
        <v>25</v>
      </c>
      <c r="Q493" s="174">
        <v>125</v>
      </c>
      <c r="R493" s="174">
        <v>25</v>
      </c>
      <c r="S493" s="174">
        <v>162.5</v>
      </c>
      <c r="T493" s="174">
        <v>2</v>
      </c>
      <c r="V493" s="174">
        <v>390</v>
      </c>
      <c r="W493" s="174" t="s">
        <v>155</v>
      </c>
      <c r="X493" s="174" t="s">
        <v>201</v>
      </c>
      <c r="Y493" s="174" t="s">
        <v>202</v>
      </c>
      <c r="Z493" s="174" t="s">
        <v>32</v>
      </c>
      <c r="AA493" s="174">
        <v>1</v>
      </c>
      <c r="AB493" s="174">
        <v>7263</v>
      </c>
      <c r="AC493" s="174">
        <v>7177</v>
      </c>
      <c r="AD493" s="199">
        <v>41221.458333333336</v>
      </c>
      <c r="AE493" s="199">
        <v>41225.479166666664</v>
      </c>
      <c r="AF493" s="174" t="s">
        <v>203</v>
      </c>
      <c r="AG493" s="174" t="s">
        <v>204</v>
      </c>
      <c r="AH493" s="174">
        <v>2125</v>
      </c>
      <c r="AI493" s="174">
        <v>26646.457837640875</v>
      </c>
      <c r="AJ493" s="174">
        <v>25</v>
      </c>
      <c r="AK493" s="174">
        <v>512.5</v>
      </c>
      <c r="AL493" s="174">
        <v>4987.5</v>
      </c>
      <c r="AM493" s="174">
        <v>2862.5</v>
      </c>
      <c r="AN493" s="174">
        <v>91</v>
      </c>
      <c r="AP493" s="199">
        <v>38322</v>
      </c>
      <c r="AQ493" s="174">
        <v>-137.5</v>
      </c>
      <c r="AS493" s="238">
        <v>41184</v>
      </c>
      <c r="AT493" s="116">
        <v>-1012.5</v>
      </c>
    </row>
    <row r="494" spans="2:46" x14ac:dyDescent="0.25">
      <c r="B494" s="174">
        <v>391</v>
      </c>
      <c r="C494" s="174" t="s">
        <v>155</v>
      </c>
      <c r="D494" s="174" t="s">
        <v>201</v>
      </c>
      <c r="E494" s="174" t="s">
        <v>202</v>
      </c>
      <c r="F494" s="174" t="s">
        <v>31</v>
      </c>
      <c r="G494" s="174">
        <v>1</v>
      </c>
      <c r="H494" s="174">
        <v>4152</v>
      </c>
      <c r="I494" s="174">
        <v>4212</v>
      </c>
      <c r="J494" s="199">
        <v>38322.59375</v>
      </c>
      <c r="K494" s="199">
        <v>38324.625</v>
      </c>
      <c r="L494" s="174" t="s">
        <v>205</v>
      </c>
      <c r="M494" s="174" t="s">
        <v>207</v>
      </c>
      <c r="N494" s="174">
        <v>1475</v>
      </c>
      <c r="O494" s="174">
        <v>31720.016184937514</v>
      </c>
      <c r="P494" s="174">
        <v>25</v>
      </c>
      <c r="Q494" s="174">
        <v>12.5</v>
      </c>
      <c r="R494" s="174">
        <v>2175</v>
      </c>
      <c r="S494" s="174">
        <v>700</v>
      </c>
      <c r="T494" s="174">
        <v>92</v>
      </c>
      <c r="V494" s="174">
        <v>391</v>
      </c>
      <c r="W494" s="174" t="s">
        <v>155</v>
      </c>
      <c r="X494" s="174" t="s">
        <v>201</v>
      </c>
      <c r="Y494" s="174" t="s">
        <v>202</v>
      </c>
      <c r="Z494" s="174" t="s">
        <v>31</v>
      </c>
      <c r="AA494" s="174">
        <v>1</v>
      </c>
      <c r="AB494" s="174">
        <v>7174</v>
      </c>
      <c r="AC494" s="174">
        <v>7159</v>
      </c>
      <c r="AD494" s="199">
        <v>41234.427083333336</v>
      </c>
      <c r="AE494" s="199">
        <v>41234.479166666664</v>
      </c>
      <c r="AF494" s="174" t="s">
        <v>205</v>
      </c>
      <c r="AG494" s="174" t="s">
        <v>207</v>
      </c>
      <c r="AH494" s="174">
        <v>-400</v>
      </c>
      <c r="AI494" s="174">
        <v>26246.457837640875</v>
      </c>
      <c r="AJ494" s="174">
        <v>25</v>
      </c>
      <c r="AK494" s="174">
        <v>525</v>
      </c>
      <c r="AL494" s="174">
        <v>550</v>
      </c>
      <c r="AM494" s="174">
        <v>950</v>
      </c>
      <c r="AN494" s="174">
        <v>6</v>
      </c>
      <c r="AP494" s="199">
        <v>38322</v>
      </c>
      <c r="AQ494" s="174">
        <v>1475</v>
      </c>
      <c r="AS494" s="238">
        <v>41185</v>
      </c>
      <c r="AT494" s="116">
        <v>-1812.5</v>
      </c>
    </row>
    <row r="495" spans="2:46" x14ac:dyDescent="0.25">
      <c r="B495" s="174">
        <v>392</v>
      </c>
      <c r="C495" s="174" t="s">
        <v>155</v>
      </c>
      <c r="D495" s="174" t="s">
        <v>201</v>
      </c>
      <c r="E495" s="174" t="s">
        <v>202</v>
      </c>
      <c r="F495" s="174" t="s">
        <v>31</v>
      </c>
      <c r="G495" s="174">
        <v>1</v>
      </c>
      <c r="H495" s="174">
        <v>4215.5</v>
      </c>
      <c r="I495" s="174">
        <v>4213</v>
      </c>
      <c r="J495" s="199">
        <v>38328.46875</v>
      </c>
      <c r="K495" s="199">
        <v>38328.739583333336</v>
      </c>
      <c r="L495" s="174" t="s">
        <v>205</v>
      </c>
      <c r="M495" s="174" t="s">
        <v>207</v>
      </c>
      <c r="N495" s="174">
        <v>-87.5</v>
      </c>
      <c r="O495" s="174">
        <v>31632.516184937514</v>
      </c>
      <c r="P495" s="174">
        <v>25</v>
      </c>
      <c r="Q495" s="174">
        <v>150</v>
      </c>
      <c r="R495" s="174">
        <v>487.5</v>
      </c>
      <c r="S495" s="174">
        <v>575</v>
      </c>
      <c r="T495" s="174">
        <v>27</v>
      </c>
      <c r="V495" s="174">
        <v>392</v>
      </c>
      <c r="W495" s="174" t="s">
        <v>155</v>
      </c>
      <c r="X495" s="174" t="s">
        <v>201</v>
      </c>
      <c r="Y495" s="174" t="s">
        <v>202</v>
      </c>
      <c r="Z495" s="174" t="s">
        <v>31</v>
      </c>
      <c r="AA495" s="174">
        <v>1</v>
      </c>
      <c r="AB495" s="174">
        <v>7179</v>
      </c>
      <c r="AC495" s="174">
        <v>7320.5</v>
      </c>
      <c r="AD495" s="199">
        <v>41234.520833333336</v>
      </c>
      <c r="AE495" s="199">
        <v>41241.395833333336</v>
      </c>
      <c r="AF495" s="174" t="s">
        <v>205</v>
      </c>
      <c r="AG495" s="174" t="s">
        <v>207</v>
      </c>
      <c r="AH495" s="174">
        <v>3512.5</v>
      </c>
      <c r="AI495" s="174">
        <v>29758.957837640875</v>
      </c>
      <c r="AJ495" s="174">
        <v>25</v>
      </c>
      <c r="AK495" s="174">
        <v>350</v>
      </c>
      <c r="AL495" s="174">
        <v>4650</v>
      </c>
      <c r="AM495" s="174">
        <v>1137.5</v>
      </c>
      <c r="AN495" s="174">
        <v>209</v>
      </c>
      <c r="AP495" s="199">
        <v>38328</v>
      </c>
      <c r="AQ495" s="174">
        <v>-87.5</v>
      </c>
      <c r="AS495" s="238">
        <v>41186</v>
      </c>
      <c r="AT495" s="116">
        <v>-3512.5</v>
      </c>
    </row>
    <row r="496" spans="2:46" x14ac:dyDescent="0.25">
      <c r="B496" s="174">
        <v>393</v>
      </c>
      <c r="C496" s="174" t="s">
        <v>155</v>
      </c>
      <c r="D496" s="174" t="s">
        <v>201</v>
      </c>
      <c r="E496" s="174" t="s">
        <v>202</v>
      </c>
      <c r="F496" s="174" t="s">
        <v>31</v>
      </c>
      <c r="G496" s="174">
        <v>1</v>
      </c>
      <c r="H496" s="174">
        <v>4210</v>
      </c>
      <c r="I496" s="174">
        <v>4207</v>
      </c>
      <c r="J496" s="199">
        <v>38329.770833333336</v>
      </c>
      <c r="K496" s="199">
        <v>38329.78125</v>
      </c>
      <c r="L496" s="174" t="s">
        <v>205</v>
      </c>
      <c r="M496" s="174" t="s">
        <v>207</v>
      </c>
      <c r="N496" s="174">
        <v>-100</v>
      </c>
      <c r="O496" s="174">
        <v>31532.516184937514</v>
      </c>
      <c r="P496" s="174">
        <v>25</v>
      </c>
      <c r="Q496" s="174">
        <v>100</v>
      </c>
      <c r="R496" s="174">
        <v>25</v>
      </c>
      <c r="S496" s="174">
        <v>125</v>
      </c>
      <c r="T496" s="174">
        <v>2</v>
      </c>
      <c r="V496" s="174">
        <v>393</v>
      </c>
      <c r="W496" s="174" t="s">
        <v>155</v>
      </c>
      <c r="X496" s="174" t="s">
        <v>201</v>
      </c>
      <c r="Y496" s="174" t="s">
        <v>202</v>
      </c>
      <c r="Z496" s="174" t="s">
        <v>31</v>
      </c>
      <c r="AA496" s="174">
        <v>1</v>
      </c>
      <c r="AB496" s="174">
        <v>7676.5</v>
      </c>
      <c r="AC496" s="174">
        <v>7661.5</v>
      </c>
      <c r="AD496" s="199">
        <v>41270.635416666664</v>
      </c>
      <c r="AE496" s="199">
        <v>41270.6875</v>
      </c>
      <c r="AF496" s="174" t="s">
        <v>205</v>
      </c>
      <c r="AG496" s="174" t="s">
        <v>206</v>
      </c>
      <c r="AH496" s="174">
        <v>-400</v>
      </c>
      <c r="AI496" s="174">
        <v>29358.957837640875</v>
      </c>
      <c r="AJ496" s="174">
        <v>25</v>
      </c>
      <c r="AK496" s="174">
        <v>375</v>
      </c>
      <c r="AL496" s="174">
        <v>225</v>
      </c>
      <c r="AM496" s="174">
        <v>625</v>
      </c>
      <c r="AN496" s="174">
        <v>6</v>
      </c>
      <c r="AP496" s="199">
        <v>38329</v>
      </c>
      <c r="AQ496" s="174">
        <v>-100</v>
      </c>
      <c r="AS496" s="238">
        <v>41187</v>
      </c>
      <c r="AT496" s="116">
        <v>50</v>
      </c>
    </row>
    <row r="497" spans="2:46" x14ac:dyDescent="0.25">
      <c r="B497" s="174">
        <v>394</v>
      </c>
      <c r="C497" s="174" t="s">
        <v>155</v>
      </c>
      <c r="D497" s="174" t="s">
        <v>201</v>
      </c>
      <c r="E497" s="174" t="s">
        <v>202</v>
      </c>
      <c r="F497" s="174" t="s">
        <v>32</v>
      </c>
      <c r="G497" s="174">
        <v>1</v>
      </c>
      <c r="H497" s="174">
        <v>4171.5</v>
      </c>
      <c r="I497" s="174">
        <v>4176.5</v>
      </c>
      <c r="J497" s="199">
        <v>38330.625</v>
      </c>
      <c r="K497" s="199">
        <v>38330.8125</v>
      </c>
      <c r="L497" s="174" t="s">
        <v>203</v>
      </c>
      <c r="M497" s="174" t="s">
        <v>204</v>
      </c>
      <c r="N497" s="174">
        <v>-150</v>
      </c>
      <c r="O497" s="174">
        <v>31382.516184937514</v>
      </c>
      <c r="P497" s="174">
        <v>25</v>
      </c>
      <c r="Q497" s="174">
        <v>212.5</v>
      </c>
      <c r="R497" s="174">
        <v>975</v>
      </c>
      <c r="S497" s="174">
        <v>1125</v>
      </c>
      <c r="T497" s="174">
        <v>19</v>
      </c>
      <c r="V497" s="174">
        <v>394</v>
      </c>
      <c r="W497" s="174" t="s">
        <v>155</v>
      </c>
      <c r="X497" s="174" t="s">
        <v>201</v>
      </c>
      <c r="Y497" s="174" t="s">
        <v>202</v>
      </c>
      <c r="Z497" s="174" t="s">
        <v>31</v>
      </c>
      <c r="AA497" s="174">
        <v>1</v>
      </c>
      <c r="AB497" s="174">
        <v>7669.5</v>
      </c>
      <c r="AC497" s="174">
        <v>7659</v>
      </c>
      <c r="AD497" s="199">
        <v>41271.395833333336</v>
      </c>
      <c r="AE497" s="199">
        <v>41271.427083333336</v>
      </c>
      <c r="AF497" s="174" t="s">
        <v>205</v>
      </c>
      <c r="AG497" s="174" t="s">
        <v>207</v>
      </c>
      <c r="AH497" s="174">
        <v>-287.5</v>
      </c>
      <c r="AI497" s="174">
        <v>29071.457837640875</v>
      </c>
      <c r="AJ497" s="174">
        <v>25</v>
      </c>
      <c r="AK497" s="174">
        <v>287.5</v>
      </c>
      <c r="AL497" s="174">
        <v>150</v>
      </c>
      <c r="AM497" s="174">
        <v>437.5</v>
      </c>
      <c r="AN497" s="174">
        <v>4</v>
      </c>
      <c r="AP497" s="199">
        <v>38330</v>
      </c>
      <c r="AQ497" s="174">
        <v>-150</v>
      </c>
      <c r="AS497" s="238">
        <v>41190</v>
      </c>
      <c r="AT497" s="116">
        <v>-500</v>
      </c>
    </row>
    <row r="498" spans="2:46" x14ac:dyDescent="0.25">
      <c r="B498" s="174">
        <v>395</v>
      </c>
      <c r="C498" s="174" t="s">
        <v>155</v>
      </c>
      <c r="D498" s="174" t="s">
        <v>201</v>
      </c>
      <c r="E498" s="174" t="s">
        <v>202</v>
      </c>
      <c r="F498" s="174" t="s">
        <v>31</v>
      </c>
      <c r="G498" s="174">
        <v>1</v>
      </c>
      <c r="H498" s="174">
        <v>4185</v>
      </c>
      <c r="I498" s="174">
        <v>4179</v>
      </c>
      <c r="J498" s="199">
        <v>38331.40625</v>
      </c>
      <c r="K498" s="199">
        <v>38331.416666666664</v>
      </c>
      <c r="L498" s="174" t="s">
        <v>205</v>
      </c>
      <c r="M498" s="174" t="s">
        <v>207</v>
      </c>
      <c r="N498" s="174">
        <v>-175</v>
      </c>
      <c r="O498" s="174">
        <v>31207.516184937514</v>
      </c>
      <c r="P498" s="174">
        <v>25</v>
      </c>
      <c r="Q498" s="174">
        <v>225</v>
      </c>
      <c r="R498" s="174">
        <v>37.5</v>
      </c>
      <c r="S498" s="174">
        <v>212.5</v>
      </c>
      <c r="T498" s="174">
        <v>2</v>
      </c>
      <c r="AP498" s="199">
        <v>38331</v>
      </c>
      <c r="AQ498" s="174">
        <v>-175</v>
      </c>
      <c r="AS498" s="238">
        <v>41191</v>
      </c>
      <c r="AT498" s="116">
        <v>675</v>
      </c>
    </row>
    <row r="499" spans="2:46" x14ac:dyDescent="0.25">
      <c r="B499" s="174">
        <v>396</v>
      </c>
      <c r="C499" s="174" t="s">
        <v>155</v>
      </c>
      <c r="D499" s="174" t="s">
        <v>201</v>
      </c>
      <c r="E499" s="174" t="s">
        <v>202</v>
      </c>
      <c r="F499" s="174" t="s">
        <v>32</v>
      </c>
      <c r="G499" s="174">
        <v>1</v>
      </c>
      <c r="H499" s="174">
        <v>4173.5</v>
      </c>
      <c r="I499" s="174">
        <v>4178</v>
      </c>
      <c r="J499" s="199">
        <v>38331.4375</v>
      </c>
      <c r="K499" s="199">
        <v>38331.6875</v>
      </c>
      <c r="L499" s="174" t="s">
        <v>203</v>
      </c>
      <c r="M499" s="174" t="s">
        <v>208</v>
      </c>
      <c r="N499" s="174">
        <v>-137.5</v>
      </c>
      <c r="O499" s="174">
        <v>31070.016184937514</v>
      </c>
      <c r="P499" s="174">
        <v>25</v>
      </c>
      <c r="Q499" s="174">
        <v>187.5</v>
      </c>
      <c r="R499" s="174">
        <v>462.5</v>
      </c>
      <c r="S499" s="174">
        <v>600</v>
      </c>
      <c r="T499" s="174">
        <v>25</v>
      </c>
      <c r="AP499" s="199">
        <v>38331</v>
      </c>
      <c r="AQ499" s="174">
        <v>-137.5</v>
      </c>
      <c r="AS499" s="238">
        <v>41194</v>
      </c>
      <c r="AT499" s="116">
        <v>-1012.5</v>
      </c>
    </row>
    <row r="500" spans="2:46" x14ac:dyDescent="0.25">
      <c r="B500" s="174">
        <v>397</v>
      </c>
      <c r="C500" s="174" t="s">
        <v>155</v>
      </c>
      <c r="D500" s="174" t="s">
        <v>201</v>
      </c>
      <c r="E500" s="174" t="s">
        <v>202</v>
      </c>
      <c r="F500" s="174" t="s">
        <v>31</v>
      </c>
      <c r="G500" s="174">
        <v>1</v>
      </c>
      <c r="H500" s="174">
        <v>4178</v>
      </c>
      <c r="I500" s="174">
        <v>4168</v>
      </c>
      <c r="J500" s="199">
        <v>38331.6875</v>
      </c>
      <c r="K500" s="199">
        <v>38331.697916666664</v>
      </c>
      <c r="L500" s="174" t="s">
        <v>205</v>
      </c>
      <c r="M500" s="174" t="s">
        <v>207</v>
      </c>
      <c r="N500" s="174">
        <v>-275</v>
      </c>
      <c r="O500" s="174">
        <v>30795.016184937514</v>
      </c>
      <c r="P500" s="174">
        <v>25</v>
      </c>
      <c r="Q500" s="174">
        <v>325</v>
      </c>
      <c r="R500" s="174">
        <v>100</v>
      </c>
      <c r="S500" s="174">
        <v>375</v>
      </c>
      <c r="T500" s="174">
        <v>2</v>
      </c>
      <c r="AP500" s="199">
        <v>38331</v>
      </c>
      <c r="AQ500" s="174">
        <v>-275</v>
      </c>
      <c r="AS500" s="238">
        <v>41197</v>
      </c>
      <c r="AT500" s="116">
        <v>-1087.5</v>
      </c>
    </row>
    <row r="501" spans="2:46" x14ac:dyDescent="0.25">
      <c r="B501" s="174">
        <v>398</v>
      </c>
      <c r="C501" s="174" t="s">
        <v>155</v>
      </c>
      <c r="D501" s="174" t="s">
        <v>201</v>
      </c>
      <c r="E501" s="174" t="s">
        <v>202</v>
      </c>
      <c r="F501" s="174" t="s">
        <v>31</v>
      </c>
      <c r="G501" s="174">
        <v>1</v>
      </c>
      <c r="H501" s="174">
        <v>4178.5</v>
      </c>
      <c r="I501" s="174">
        <v>4172.5</v>
      </c>
      <c r="J501" s="199">
        <v>38331.739583333336</v>
      </c>
      <c r="K501" s="199">
        <v>38331.760416666664</v>
      </c>
      <c r="L501" s="174" t="s">
        <v>205</v>
      </c>
      <c r="M501" s="174" t="s">
        <v>207</v>
      </c>
      <c r="N501" s="174">
        <v>-175</v>
      </c>
      <c r="O501" s="174">
        <v>30620.016184937514</v>
      </c>
      <c r="P501" s="174">
        <v>25</v>
      </c>
      <c r="Q501" s="174">
        <v>187.5</v>
      </c>
      <c r="R501" s="174">
        <v>50</v>
      </c>
      <c r="S501" s="174">
        <v>225</v>
      </c>
      <c r="T501" s="174">
        <v>3</v>
      </c>
      <c r="AP501" s="199">
        <v>38331</v>
      </c>
      <c r="AQ501" s="174">
        <v>-175</v>
      </c>
      <c r="AS501" s="238">
        <v>41198</v>
      </c>
      <c r="AT501" s="116">
        <v>2275</v>
      </c>
    </row>
    <row r="502" spans="2:46" x14ac:dyDescent="0.25">
      <c r="B502" s="174">
        <v>399</v>
      </c>
      <c r="C502" s="174" t="s">
        <v>155</v>
      </c>
      <c r="D502" s="174" t="s">
        <v>201</v>
      </c>
      <c r="E502" s="174" t="s">
        <v>202</v>
      </c>
      <c r="F502" s="174" t="s">
        <v>31</v>
      </c>
      <c r="G502" s="174">
        <v>1</v>
      </c>
      <c r="H502" s="174">
        <v>4176.5</v>
      </c>
      <c r="I502" s="174">
        <v>4174.5</v>
      </c>
      <c r="J502" s="199">
        <v>38331.78125</v>
      </c>
      <c r="K502" s="199">
        <v>38331.802083333336</v>
      </c>
      <c r="L502" s="174" t="s">
        <v>205</v>
      </c>
      <c r="M502" s="174" t="s">
        <v>207</v>
      </c>
      <c r="N502" s="174">
        <v>-75</v>
      </c>
      <c r="O502" s="174">
        <v>30545.016184937514</v>
      </c>
      <c r="P502" s="174">
        <v>25</v>
      </c>
      <c r="Q502" s="174">
        <v>137.5</v>
      </c>
      <c r="R502" s="174">
        <v>37.5</v>
      </c>
      <c r="S502" s="174">
        <v>112.5</v>
      </c>
      <c r="T502" s="174">
        <v>3</v>
      </c>
      <c r="AP502" s="199">
        <v>38331</v>
      </c>
      <c r="AQ502" s="174">
        <v>-75</v>
      </c>
      <c r="AS502" s="238">
        <v>41204</v>
      </c>
      <c r="AT502" s="116">
        <v>2612.5</v>
      </c>
    </row>
    <row r="503" spans="2:46" x14ac:dyDescent="0.25">
      <c r="B503" s="174">
        <v>400</v>
      </c>
      <c r="C503" s="174" t="s">
        <v>155</v>
      </c>
      <c r="D503" s="174" t="s">
        <v>201</v>
      </c>
      <c r="E503" s="174" t="s">
        <v>202</v>
      </c>
      <c r="F503" s="174" t="s">
        <v>31</v>
      </c>
      <c r="G503" s="174">
        <v>1</v>
      </c>
      <c r="H503" s="174">
        <v>4193.5</v>
      </c>
      <c r="I503" s="174">
        <v>4226</v>
      </c>
      <c r="J503" s="199">
        <v>38334.395833333336</v>
      </c>
      <c r="K503" s="199">
        <v>38336.645833333336</v>
      </c>
      <c r="L503" s="174" t="s">
        <v>205</v>
      </c>
      <c r="M503" s="174" t="s">
        <v>207</v>
      </c>
      <c r="N503" s="174">
        <v>787.5</v>
      </c>
      <c r="O503" s="174">
        <v>31332.516184937514</v>
      </c>
      <c r="P503" s="174">
        <v>25</v>
      </c>
      <c r="Q503" s="174">
        <v>75</v>
      </c>
      <c r="R503" s="174">
        <v>1462.5</v>
      </c>
      <c r="S503" s="174">
        <v>675</v>
      </c>
      <c r="T503" s="174">
        <v>113</v>
      </c>
      <c r="AP503" s="199">
        <v>38334</v>
      </c>
      <c r="AQ503" s="174">
        <v>787.5</v>
      </c>
      <c r="AS503" s="238">
        <v>41212</v>
      </c>
      <c r="AT503" s="116">
        <v>-212.5</v>
      </c>
    </row>
    <row r="504" spans="2:46" x14ac:dyDescent="0.25">
      <c r="B504" s="174">
        <v>401</v>
      </c>
      <c r="C504" s="174" t="s">
        <v>155</v>
      </c>
      <c r="D504" s="174" t="s">
        <v>201</v>
      </c>
      <c r="E504" s="174" t="s">
        <v>202</v>
      </c>
      <c r="F504" s="174" t="s">
        <v>31</v>
      </c>
      <c r="G504" s="174">
        <v>1</v>
      </c>
      <c r="H504" s="174">
        <v>4229.5</v>
      </c>
      <c r="I504" s="174">
        <v>4227</v>
      </c>
      <c r="J504" s="199">
        <v>38337.395833333336</v>
      </c>
      <c r="K504" s="199">
        <v>38337.40625</v>
      </c>
      <c r="L504" s="174" t="s">
        <v>205</v>
      </c>
      <c r="M504" s="174" t="s">
        <v>207</v>
      </c>
      <c r="N504" s="174">
        <v>-87.5</v>
      </c>
      <c r="O504" s="174">
        <v>31245.016184937514</v>
      </c>
      <c r="P504" s="174">
        <v>25</v>
      </c>
      <c r="Q504" s="174">
        <v>87.5</v>
      </c>
      <c r="R504" s="174">
        <v>12.5</v>
      </c>
      <c r="S504" s="174">
        <v>100</v>
      </c>
      <c r="T504" s="174">
        <v>2</v>
      </c>
      <c r="AP504" s="199">
        <v>38337</v>
      </c>
      <c r="AQ504" s="174">
        <v>-87.5</v>
      </c>
      <c r="AS504" s="238">
        <v>41213</v>
      </c>
      <c r="AT504" s="116">
        <v>-525</v>
      </c>
    </row>
    <row r="505" spans="2:46" x14ac:dyDescent="0.25">
      <c r="B505" s="174">
        <v>402</v>
      </c>
      <c r="C505" s="174" t="s">
        <v>155</v>
      </c>
      <c r="D505" s="174" t="s">
        <v>201</v>
      </c>
      <c r="E505" s="174" t="s">
        <v>202</v>
      </c>
      <c r="F505" s="174" t="s">
        <v>31</v>
      </c>
      <c r="G505" s="174">
        <v>1</v>
      </c>
      <c r="H505" s="174">
        <v>4227.5</v>
      </c>
      <c r="I505" s="174">
        <v>4224.5</v>
      </c>
      <c r="J505" s="199">
        <v>38337.520833333336</v>
      </c>
      <c r="K505" s="199">
        <v>38337.552083333336</v>
      </c>
      <c r="L505" s="174" t="s">
        <v>205</v>
      </c>
      <c r="M505" s="174" t="s">
        <v>207</v>
      </c>
      <c r="N505" s="174">
        <v>-100</v>
      </c>
      <c r="O505" s="174">
        <v>31145.016184937514</v>
      </c>
      <c r="P505" s="174">
        <v>25</v>
      </c>
      <c r="Q505" s="174">
        <v>87.5</v>
      </c>
      <c r="R505" s="174">
        <v>62.5</v>
      </c>
      <c r="S505" s="174">
        <v>162.5</v>
      </c>
      <c r="T505" s="174">
        <v>4</v>
      </c>
      <c r="AP505" s="199">
        <v>38337</v>
      </c>
      <c r="AQ505" s="174">
        <v>-100</v>
      </c>
      <c r="AS505" s="238">
        <v>41214</v>
      </c>
      <c r="AT505" s="116">
        <v>300</v>
      </c>
    </row>
    <row r="506" spans="2:46" x14ac:dyDescent="0.25">
      <c r="B506" s="174">
        <v>403</v>
      </c>
      <c r="C506" s="174" t="s">
        <v>155</v>
      </c>
      <c r="D506" s="174" t="s">
        <v>201</v>
      </c>
      <c r="E506" s="174" t="s">
        <v>202</v>
      </c>
      <c r="F506" s="174" t="s">
        <v>31</v>
      </c>
      <c r="G506" s="174">
        <v>1</v>
      </c>
      <c r="H506" s="174">
        <v>4228</v>
      </c>
      <c r="I506" s="174">
        <v>4219</v>
      </c>
      <c r="J506" s="199">
        <v>38337.635416666664</v>
      </c>
      <c r="K506" s="199">
        <v>38337.677083333336</v>
      </c>
      <c r="L506" s="174" t="s">
        <v>205</v>
      </c>
      <c r="M506" s="174" t="s">
        <v>206</v>
      </c>
      <c r="N506" s="174">
        <v>-250</v>
      </c>
      <c r="O506" s="174">
        <v>30895.016184937514</v>
      </c>
      <c r="P506" s="174">
        <v>25</v>
      </c>
      <c r="Q506" s="174">
        <v>225</v>
      </c>
      <c r="R506" s="174">
        <v>75</v>
      </c>
      <c r="S506" s="174">
        <v>325</v>
      </c>
      <c r="T506" s="174">
        <v>5</v>
      </c>
      <c r="AP506" s="199">
        <v>38337</v>
      </c>
      <c r="AQ506" s="174">
        <v>-250</v>
      </c>
      <c r="AS506" s="238">
        <v>41218</v>
      </c>
      <c r="AT506" s="116">
        <v>-425</v>
      </c>
    </row>
    <row r="507" spans="2:46" x14ac:dyDescent="0.25">
      <c r="B507" s="174">
        <v>404</v>
      </c>
      <c r="C507" s="174" t="s">
        <v>155</v>
      </c>
      <c r="D507" s="174" t="s">
        <v>201</v>
      </c>
      <c r="E507" s="174" t="s">
        <v>202</v>
      </c>
      <c r="F507" s="174" t="s">
        <v>31</v>
      </c>
      <c r="G507" s="174">
        <v>1</v>
      </c>
      <c r="H507" s="174">
        <v>4233</v>
      </c>
      <c r="I507" s="174">
        <v>4237</v>
      </c>
      <c r="J507" s="199">
        <v>38337.71875</v>
      </c>
      <c r="K507" s="199">
        <v>38338.645833333336</v>
      </c>
      <c r="L507" s="174" t="s">
        <v>205</v>
      </c>
      <c r="M507" s="174" t="s">
        <v>207</v>
      </c>
      <c r="N507" s="174">
        <v>75</v>
      </c>
      <c r="O507" s="174">
        <v>30970.016184937514</v>
      </c>
      <c r="P507" s="174">
        <v>25</v>
      </c>
      <c r="Q507" s="174">
        <v>100</v>
      </c>
      <c r="R507" s="174">
        <v>837.5</v>
      </c>
      <c r="S507" s="174">
        <v>762.5</v>
      </c>
      <c r="T507" s="174">
        <v>38</v>
      </c>
      <c r="AP507" s="199">
        <v>38337</v>
      </c>
      <c r="AQ507" s="174">
        <v>75</v>
      </c>
      <c r="AS507" s="238">
        <v>41219</v>
      </c>
      <c r="AT507" s="116">
        <v>287.5</v>
      </c>
    </row>
    <row r="508" spans="2:46" x14ac:dyDescent="0.25">
      <c r="B508" s="174">
        <v>405</v>
      </c>
      <c r="C508" s="174" t="s">
        <v>155</v>
      </c>
      <c r="D508" s="174" t="s">
        <v>201</v>
      </c>
      <c r="E508" s="174" t="s">
        <v>202</v>
      </c>
      <c r="F508" s="174" t="s">
        <v>31</v>
      </c>
      <c r="G508" s="174">
        <v>1</v>
      </c>
      <c r="H508" s="174">
        <v>4231.5</v>
      </c>
      <c r="I508" s="174">
        <v>4232.5</v>
      </c>
      <c r="J508" s="199">
        <v>38341.427083333336</v>
      </c>
      <c r="K508" s="199">
        <v>38341.739583333336</v>
      </c>
      <c r="L508" s="174" t="s">
        <v>205</v>
      </c>
      <c r="M508" s="174" t="s">
        <v>207</v>
      </c>
      <c r="N508" s="174">
        <v>0</v>
      </c>
      <c r="O508" s="174">
        <v>30970.016184937514</v>
      </c>
      <c r="P508" s="174">
        <v>25</v>
      </c>
      <c r="Q508" s="174">
        <v>75</v>
      </c>
      <c r="R508" s="174">
        <v>525</v>
      </c>
      <c r="S508" s="174">
        <v>525</v>
      </c>
      <c r="T508" s="174">
        <v>31</v>
      </c>
      <c r="AP508" s="199">
        <v>38341</v>
      </c>
      <c r="AQ508" s="174">
        <v>0</v>
      </c>
      <c r="AS508" s="238">
        <v>41221</v>
      </c>
      <c r="AT508" s="116">
        <v>1276.9508504605028</v>
      </c>
    </row>
    <row r="509" spans="2:46" x14ac:dyDescent="0.25">
      <c r="B509" s="174">
        <v>406</v>
      </c>
      <c r="C509" s="174" t="s">
        <v>155</v>
      </c>
      <c r="D509" s="174" t="s">
        <v>201</v>
      </c>
      <c r="E509" s="174" t="s">
        <v>202</v>
      </c>
      <c r="F509" s="174" t="s">
        <v>31</v>
      </c>
      <c r="G509" s="174">
        <v>1</v>
      </c>
      <c r="H509" s="174">
        <v>4237</v>
      </c>
      <c r="I509" s="174">
        <v>4234</v>
      </c>
      <c r="J509" s="199">
        <v>38342.395833333336</v>
      </c>
      <c r="K509" s="199">
        <v>38342.510416666664</v>
      </c>
      <c r="L509" s="174" t="s">
        <v>205</v>
      </c>
      <c r="M509" s="174" t="s">
        <v>207</v>
      </c>
      <c r="N509" s="174">
        <v>-100</v>
      </c>
      <c r="O509" s="174">
        <v>30870.016184937514</v>
      </c>
      <c r="P509" s="174">
        <v>25</v>
      </c>
      <c r="Q509" s="174">
        <v>125</v>
      </c>
      <c r="R509" s="174">
        <v>225</v>
      </c>
      <c r="S509" s="174">
        <v>325</v>
      </c>
      <c r="T509" s="174">
        <v>12</v>
      </c>
      <c r="AP509" s="199">
        <v>38342</v>
      </c>
      <c r="AQ509" s="174">
        <v>-100</v>
      </c>
      <c r="AS509" s="238">
        <v>41234</v>
      </c>
      <c r="AT509" s="116">
        <v>3112.5</v>
      </c>
    </row>
    <row r="510" spans="2:46" x14ac:dyDescent="0.25">
      <c r="B510" s="174">
        <v>407</v>
      </c>
      <c r="C510" s="174" t="s">
        <v>155</v>
      </c>
      <c r="D510" s="174" t="s">
        <v>201</v>
      </c>
      <c r="E510" s="174" t="s">
        <v>202</v>
      </c>
      <c r="F510" s="174" t="s">
        <v>31</v>
      </c>
      <c r="G510" s="174">
        <v>1</v>
      </c>
      <c r="H510" s="174">
        <v>4237</v>
      </c>
      <c r="I510" s="174">
        <v>4230</v>
      </c>
      <c r="J510" s="199">
        <v>38342.5625</v>
      </c>
      <c r="K510" s="199">
        <v>38342.708333333336</v>
      </c>
      <c r="L510" s="174" t="s">
        <v>205</v>
      </c>
      <c r="M510" s="174" t="s">
        <v>207</v>
      </c>
      <c r="N510" s="174">
        <v>-200</v>
      </c>
      <c r="O510" s="174">
        <v>30670.016184937514</v>
      </c>
      <c r="P510" s="174">
        <v>25</v>
      </c>
      <c r="Q510" s="174">
        <v>225</v>
      </c>
      <c r="R510" s="174">
        <v>187.5</v>
      </c>
      <c r="S510" s="174">
        <v>387.5</v>
      </c>
      <c r="T510" s="174">
        <v>15</v>
      </c>
      <c r="AP510" s="199">
        <v>38342</v>
      </c>
      <c r="AQ510" s="174">
        <v>-200</v>
      </c>
      <c r="AS510" s="238">
        <v>41270</v>
      </c>
      <c r="AT510" s="116">
        <v>-400</v>
      </c>
    </row>
    <row r="511" spans="2:46" x14ac:dyDescent="0.25">
      <c r="B511" s="174">
        <v>408</v>
      </c>
      <c r="C511" s="174" t="s">
        <v>155</v>
      </c>
      <c r="D511" s="174" t="s">
        <v>201</v>
      </c>
      <c r="E511" s="174" t="s">
        <v>202</v>
      </c>
      <c r="F511" s="174" t="s">
        <v>31</v>
      </c>
      <c r="G511" s="174">
        <v>1</v>
      </c>
      <c r="H511" s="174">
        <v>4248</v>
      </c>
      <c r="I511" s="174">
        <v>4256.5</v>
      </c>
      <c r="J511" s="199">
        <v>38342.760416666664</v>
      </c>
      <c r="K511" s="199">
        <v>38344.385416666664</v>
      </c>
      <c r="L511" s="174" t="s">
        <v>205</v>
      </c>
      <c r="M511" s="174" t="s">
        <v>207</v>
      </c>
      <c r="N511" s="174">
        <v>187.5</v>
      </c>
      <c r="O511" s="174">
        <v>30857.516184937514</v>
      </c>
      <c r="P511" s="174">
        <v>25</v>
      </c>
      <c r="Q511" s="174">
        <v>112.5</v>
      </c>
      <c r="R511" s="174">
        <v>675</v>
      </c>
      <c r="S511" s="174">
        <v>487.5</v>
      </c>
      <c r="T511" s="174">
        <v>53</v>
      </c>
      <c r="AP511" s="199">
        <v>38342</v>
      </c>
      <c r="AQ511" s="174">
        <v>187.5</v>
      </c>
      <c r="AS511" s="238">
        <v>41271</v>
      </c>
      <c r="AT511" s="116">
        <v>-287.5</v>
      </c>
    </row>
    <row r="512" spans="2:46" x14ac:dyDescent="0.25">
      <c r="B512" s="174">
        <v>409</v>
      </c>
      <c r="C512" s="174" t="s">
        <v>155</v>
      </c>
      <c r="D512" s="174" t="s">
        <v>201</v>
      </c>
      <c r="E512" s="174" t="s">
        <v>202</v>
      </c>
      <c r="F512" s="174" t="s">
        <v>31</v>
      </c>
      <c r="G512" s="174">
        <v>1</v>
      </c>
      <c r="H512" s="174">
        <v>4263</v>
      </c>
      <c r="I512" s="174">
        <v>4271.5</v>
      </c>
      <c r="J512" s="199">
        <v>38344.40625</v>
      </c>
      <c r="K512" s="199">
        <v>38348.729166666664</v>
      </c>
      <c r="L512" s="174" t="s">
        <v>205</v>
      </c>
      <c r="M512" s="174" t="s">
        <v>207</v>
      </c>
      <c r="N512" s="174">
        <v>187.5</v>
      </c>
      <c r="O512" s="174">
        <v>31045.016184937514</v>
      </c>
      <c r="P512" s="174">
        <v>25</v>
      </c>
      <c r="Q512" s="174">
        <v>100</v>
      </c>
      <c r="R512" s="174">
        <v>550</v>
      </c>
      <c r="S512" s="174">
        <v>362.5</v>
      </c>
      <c r="T512" s="174">
        <v>76</v>
      </c>
      <c r="AP512" s="199">
        <v>38344</v>
      </c>
      <c r="AQ512" s="174">
        <v>187.5</v>
      </c>
    </row>
    <row r="513" spans="2:43" x14ac:dyDescent="0.25">
      <c r="B513" s="174">
        <v>410</v>
      </c>
      <c r="C513" s="174" t="s">
        <v>155</v>
      </c>
      <c r="D513" s="174" t="s">
        <v>201</v>
      </c>
      <c r="E513" s="174" t="s">
        <v>202</v>
      </c>
      <c r="F513" s="174" t="s">
        <v>31</v>
      </c>
      <c r="G513" s="174">
        <v>1</v>
      </c>
      <c r="H513" s="174">
        <v>4280</v>
      </c>
      <c r="I513" s="174">
        <v>4272.5</v>
      </c>
      <c r="J513" s="199">
        <v>38351.416666666664</v>
      </c>
      <c r="K513" s="199">
        <v>38351.59375</v>
      </c>
      <c r="L513" s="174" t="s">
        <v>205</v>
      </c>
      <c r="M513" s="174" t="s">
        <v>206</v>
      </c>
      <c r="N513" s="174">
        <v>-212.5</v>
      </c>
      <c r="O513" s="174">
        <v>30832.516184937514</v>
      </c>
      <c r="P513" s="174">
        <v>25</v>
      </c>
      <c r="Q513" s="174">
        <v>187.5</v>
      </c>
      <c r="R513" s="174">
        <v>75</v>
      </c>
      <c r="S513" s="174">
        <v>287.5</v>
      </c>
      <c r="T513" s="174">
        <v>18</v>
      </c>
      <c r="AP513" s="199">
        <v>38351</v>
      </c>
      <c r="AQ513" s="174">
        <v>-212.5</v>
      </c>
    </row>
    <row r="514" spans="2:43" x14ac:dyDescent="0.25">
      <c r="AP514" s="199">
        <v>40212</v>
      </c>
      <c r="AQ514" s="174">
        <v>-512.5</v>
      </c>
    </row>
    <row r="515" spans="2:43" x14ac:dyDescent="0.25">
      <c r="AP515" s="199">
        <v>40213</v>
      </c>
      <c r="AQ515" s="174">
        <v>4650</v>
      </c>
    </row>
    <row r="516" spans="2:43" x14ac:dyDescent="0.25">
      <c r="AP516" s="199">
        <v>40225</v>
      </c>
      <c r="AQ516" s="174">
        <v>-337.5</v>
      </c>
    </row>
    <row r="517" spans="2:43" x14ac:dyDescent="0.25">
      <c r="AP517" s="199">
        <v>40225</v>
      </c>
      <c r="AQ517" s="174">
        <v>1262.5</v>
      </c>
    </row>
    <row r="518" spans="2:43" x14ac:dyDescent="0.25">
      <c r="AP518" s="199">
        <v>40233</v>
      </c>
      <c r="AQ518" s="174">
        <v>-601.99413158720745</v>
      </c>
    </row>
    <row r="519" spans="2:43" x14ac:dyDescent="0.25">
      <c r="AP519" s="199">
        <v>40234</v>
      </c>
      <c r="AQ519" s="174">
        <v>-762.5</v>
      </c>
    </row>
    <row r="520" spans="2:43" x14ac:dyDescent="0.25">
      <c r="AP520" s="199">
        <v>40234</v>
      </c>
      <c r="AQ520" s="174">
        <v>-262.5</v>
      </c>
    </row>
    <row r="521" spans="2:43" x14ac:dyDescent="0.25">
      <c r="AP521" s="199">
        <v>40234</v>
      </c>
      <c r="AQ521" s="174">
        <v>-600</v>
      </c>
    </row>
    <row r="522" spans="2:43" x14ac:dyDescent="0.25">
      <c r="AP522" s="199">
        <v>40234</v>
      </c>
      <c r="AQ522" s="174">
        <v>787.5</v>
      </c>
    </row>
    <row r="523" spans="2:43" x14ac:dyDescent="0.25">
      <c r="AP523" s="199">
        <v>40235</v>
      </c>
      <c r="AQ523" s="174">
        <v>-737.5</v>
      </c>
    </row>
    <row r="524" spans="2:43" x14ac:dyDescent="0.25">
      <c r="AP524" s="199">
        <v>40238</v>
      </c>
      <c r="AQ524" s="174">
        <v>-775</v>
      </c>
    </row>
    <row r="525" spans="2:43" x14ac:dyDescent="0.25">
      <c r="AP525" s="199">
        <v>40238</v>
      </c>
      <c r="AQ525" s="174">
        <v>2875</v>
      </c>
    </row>
    <row r="526" spans="2:43" x14ac:dyDescent="0.25">
      <c r="AP526" s="199">
        <v>40287</v>
      </c>
      <c r="AQ526" s="174">
        <v>-675</v>
      </c>
    </row>
    <row r="527" spans="2:43" x14ac:dyDescent="0.25">
      <c r="AP527" s="199">
        <v>40288</v>
      </c>
      <c r="AQ527" s="174">
        <v>-250</v>
      </c>
    </row>
    <row r="528" spans="2:43" x14ac:dyDescent="0.25">
      <c r="AP528" s="199">
        <v>40288</v>
      </c>
      <c r="AQ528" s="174">
        <v>-362.5</v>
      </c>
    </row>
    <row r="529" spans="42:43" x14ac:dyDescent="0.25">
      <c r="AP529" s="199">
        <v>40288</v>
      </c>
      <c r="AQ529" s="174">
        <v>1037.5</v>
      </c>
    </row>
    <row r="530" spans="42:43" x14ac:dyDescent="0.25">
      <c r="AP530" s="199">
        <v>40289</v>
      </c>
      <c r="AQ530" s="174">
        <v>-575</v>
      </c>
    </row>
    <row r="531" spans="42:43" x14ac:dyDescent="0.25">
      <c r="AP531" s="199">
        <v>40290</v>
      </c>
      <c r="AQ531" s="174">
        <v>-637.5</v>
      </c>
    </row>
    <row r="532" spans="42:43" x14ac:dyDescent="0.25">
      <c r="AP532" s="199">
        <v>40290</v>
      </c>
      <c r="AQ532" s="174">
        <v>-262.5</v>
      </c>
    </row>
    <row r="533" spans="42:43" x14ac:dyDescent="0.25">
      <c r="AP533" s="199">
        <v>40291</v>
      </c>
      <c r="AQ533" s="174">
        <v>2275</v>
      </c>
    </row>
    <row r="534" spans="42:43" x14ac:dyDescent="0.25">
      <c r="AP534" s="199">
        <v>40296</v>
      </c>
      <c r="AQ534" s="174">
        <v>62.5</v>
      </c>
    </row>
    <row r="535" spans="42:43" x14ac:dyDescent="0.25">
      <c r="AP535" s="199">
        <v>40310</v>
      </c>
      <c r="AQ535" s="174">
        <v>-12.5</v>
      </c>
    </row>
    <row r="536" spans="42:43" x14ac:dyDescent="0.25">
      <c r="AP536" s="199">
        <v>40315</v>
      </c>
      <c r="AQ536" s="174">
        <v>-287.5</v>
      </c>
    </row>
    <row r="537" spans="42:43" x14ac:dyDescent="0.25">
      <c r="AP537" s="199">
        <v>40315</v>
      </c>
      <c r="AQ537" s="174">
        <v>-437.5</v>
      </c>
    </row>
    <row r="538" spans="42:43" x14ac:dyDescent="0.25">
      <c r="AP538" s="199">
        <v>40315</v>
      </c>
      <c r="AQ538" s="174">
        <v>-475</v>
      </c>
    </row>
    <row r="539" spans="42:43" x14ac:dyDescent="0.25">
      <c r="AP539" s="199">
        <v>40315</v>
      </c>
      <c r="AQ539" s="174">
        <v>-1612.5</v>
      </c>
    </row>
    <row r="540" spans="42:43" x14ac:dyDescent="0.25">
      <c r="AP540" s="199">
        <v>40316</v>
      </c>
      <c r="AQ540" s="174">
        <v>-1200</v>
      </c>
    </row>
    <row r="541" spans="42:43" x14ac:dyDescent="0.25">
      <c r="AP541" s="199">
        <v>40317</v>
      </c>
      <c r="AQ541" s="174">
        <v>-1125</v>
      </c>
    </row>
    <row r="542" spans="42:43" x14ac:dyDescent="0.25">
      <c r="AP542" s="199">
        <v>40317</v>
      </c>
      <c r="AQ542" s="174">
        <v>5387.5</v>
      </c>
    </row>
    <row r="543" spans="42:43" x14ac:dyDescent="0.25">
      <c r="AP543" s="199">
        <v>40326</v>
      </c>
      <c r="AQ543" s="174">
        <v>-887.5</v>
      </c>
    </row>
    <row r="544" spans="42:43" x14ac:dyDescent="0.25">
      <c r="AP544" s="199">
        <v>40326</v>
      </c>
      <c r="AQ544" s="174">
        <v>-875</v>
      </c>
    </row>
    <row r="545" spans="42:43" x14ac:dyDescent="0.25">
      <c r="AP545" s="199">
        <v>40329</v>
      </c>
      <c r="AQ545" s="174">
        <v>-937.5</v>
      </c>
    </row>
    <row r="546" spans="42:43" x14ac:dyDescent="0.25">
      <c r="AP546" s="199">
        <v>40330</v>
      </c>
      <c r="AQ546" s="174">
        <v>-737.5</v>
      </c>
    </row>
    <row r="547" spans="42:43" x14ac:dyDescent="0.25">
      <c r="AP547" s="199">
        <v>40330</v>
      </c>
      <c r="AQ547" s="174">
        <v>-812.5</v>
      </c>
    </row>
    <row r="548" spans="42:43" x14ac:dyDescent="0.25">
      <c r="AP548" s="199">
        <v>40331</v>
      </c>
      <c r="AQ548" s="174">
        <v>-762.5</v>
      </c>
    </row>
    <row r="549" spans="42:43" x14ac:dyDescent="0.25">
      <c r="AP549" s="199">
        <v>40331</v>
      </c>
      <c r="AQ549" s="174">
        <v>-487.5</v>
      </c>
    </row>
    <row r="550" spans="42:43" x14ac:dyDescent="0.25">
      <c r="AP550" s="199">
        <v>40331</v>
      </c>
      <c r="AQ550" s="174">
        <v>-312.5</v>
      </c>
    </row>
    <row r="551" spans="42:43" x14ac:dyDescent="0.25">
      <c r="AP551" s="199">
        <v>40331</v>
      </c>
      <c r="AQ551" s="174">
        <v>-262.5</v>
      </c>
    </row>
    <row r="552" spans="42:43" x14ac:dyDescent="0.25">
      <c r="AP552" s="199">
        <v>40331</v>
      </c>
      <c r="AQ552" s="174">
        <v>2000</v>
      </c>
    </row>
    <row r="553" spans="42:43" x14ac:dyDescent="0.25">
      <c r="AP553" s="199">
        <v>40336</v>
      </c>
      <c r="AQ553" s="174">
        <v>362.5</v>
      </c>
    </row>
    <row r="554" spans="42:43" x14ac:dyDescent="0.25">
      <c r="AP554" s="199">
        <v>40338</v>
      </c>
      <c r="AQ554" s="174">
        <v>-337.5</v>
      </c>
    </row>
    <row r="555" spans="42:43" x14ac:dyDescent="0.25">
      <c r="AP555" s="199">
        <v>40338</v>
      </c>
      <c r="AQ555" s="174">
        <v>-287.5</v>
      </c>
    </row>
    <row r="556" spans="42:43" x14ac:dyDescent="0.25">
      <c r="AP556" s="199">
        <v>40338</v>
      </c>
      <c r="AQ556" s="174">
        <v>-175</v>
      </c>
    </row>
    <row r="557" spans="42:43" x14ac:dyDescent="0.25">
      <c r="AP557" s="199">
        <v>40339</v>
      </c>
      <c r="AQ557" s="174">
        <v>450</v>
      </c>
    </row>
    <row r="558" spans="42:43" x14ac:dyDescent="0.25">
      <c r="AP558" s="199">
        <v>40354</v>
      </c>
      <c r="AQ558" s="174">
        <v>-925</v>
      </c>
    </row>
    <row r="559" spans="42:43" x14ac:dyDescent="0.25">
      <c r="AP559" s="199">
        <v>40357</v>
      </c>
      <c r="AQ559" s="174">
        <v>-87.5</v>
      </c>
    </row>
    <row r="560" spans="42:43" x14ac:dyDescent="0.25">
      <c r="AP560" s="199">
        <v>40357</v>
      </c>
      <c r="AQ560" s="174">
        <v>-425</v>
      </c>
    </row>
    <row r="561" spans="42:43" x14ac:dyDescent="0.25">
      <c r="AP561" s="199">
        <v>40357</v>
      </c>
      <c r="AQ561" s="174">
        <v>-350</v>
      </c>
    </row>
    <row r="562" spans="42:43" x14ac:dyDescent="0.25">
      <c r="AP562" s="199">
        <v>40357</v>
      </c>
      <c r="AQ562" s="174">
        <v>-750</v>
      </c>
    </row>
    <row r="563" spans="42:43" x14ac:dyDescent="0.25">
      <c r="AP563" s="199">
        <v>40357</v>
      </c>
      <c r="AQ563" s="174">
        <v>-712.5</v>
      </c>
    </row>
    <row r="564" spans="42:43" x14ac:dyDescent="0.25">
      <c r="AP564" s="199">
        <v>40357</v>
      </c>
      <c r="AQ564" s="174">
        <v>-100</v>
      </c>
    </row>
    <row r="565" spans="42:43" x14ac:dyDescent="0.25">
      <c r="AP565" s="199">
        <v>40358</v>
      </c>
      <c r="AQ565" s="174">
        <v>3612.5</v>
      </c>
    </row>
    <row r="566" spans="42:43" x14ac:dyDescent="0.25">
      <c r="AP566" s="199">
        <v>40368</v>
      </c>
      <c r="AQ566" s="174">
        <v>-575</v>
      </c>
    </row>
    <row r="567" spans="42:43" x14ac:dyDescent="0.25">
      <c r="AP567" s="199">
        <v>40368</v>
      </c>
      <c r="AQ567" s="174">
        <v>62.5</v>
      </c>
    </row>
    <row r="568" spans="42:43" x14ac:dyDescent="0.25">
      <c r="AP568" s="199">
        <v>40371</v>
      </c>
      <c r="AQ568" s="174">
        <v>2012.5</v>
      </c>
    </row>
    <row r="569" spans="42:43" x14ac:dyDescent="0.25">
      <c r="AP569" s="199">
        <v>40379</v>
      </c>
      <c r="AQ569" s="174">
        <v>-200</v>
      </c>
    </row>
    <row r="570" spans="42:43" x14ac:dyDescent="0.25">
      <c r="AP570" s="199">
        <v>40380</v>
      </c>
      <c r="AQ570" s="174">
        <v>-362.5</v>
      </c>
    </row>
    <row r="571" spans="42:43" x14ac:dyDescent="0.25">
      <c r="AP571" s="199">
        <v>40380</v>
      </c>
      <c r="AQ571" s="174">
        <v>-412.5</v>
      </c>
    </row>
    <row r="572" spans="42:43" x14ac:dyDescent="0.25">
      <c r="AP572" s="199">
        <v>40381</v>
      </c>
      <c r="AQ572" s="174">
        <v>2112.5</v>
      </c>
    </row>
    <row r="573" spans="42:43" x14ac:dyDescent="0.25">
      <c r="AP573" s="199">
        <v>40389</v>
      </c>
      <c r="AQ573" s="174">
        <v>-750</v>
      </c>
    </row>
    <row r="574" spans="42:43" x14ac:dyDescent="0.25">
      <c r="AP574" s="199">
        <v>40389</v>
      </c>
      <c r="AQ574" s="174">
        <v>-100</v>
      </c>
    </row>
    <row r="575" spans="42:43" x14ac:dyDescent="0.25">
      <c r="AP575" s="199">
        <v>40392</v>
      </c>
      <c r="AQ575" s="174">
        <v>2200</v>
      </c>
    </row>
    <row r="576" spans="42:43" x14ac:dyDescent="0.25">
      <c r="AP576" s="199">
        <v>40401</v>
      </c>
      <c r="AQ576" s="174">
        <v>812.5</v>
      </c>
    </row>
    <row r="577" spans="42:43" x14ac:dyDescent="0.25">
      <c r="AP577" s="199">
        <v>40408</v>
      </c>
      <c r="AQ577" s="174">
        <v>-525</v>
      </c>
    </row>
    <row r="578" spans="42:43" x14ac:dyDescent="0.25">
      <c r="AP578" s="199">
        <v>40408</v>
      </c>
      <c r="AQ578" s="174">
        <v>-187.5</v>
      </c>
    </row>
    <row r="579" spans="42:43" x14ac:dyDescent="0.25">
      <c r="AP579" s="199">
        <v>40409</v>
      </c>
      <c r="AQ579" s="174">
        <v>-686.50731842710684</v>
      </c>
    </row>
    <row r="580" spans="42:43" x14ac:dyDescent="0.25">
      <c r="AP580" s="199">
        <v>40409</v>
      </c>
      <c r="AQ580" s="174">
        <v>-725</v>
      </c>
    </row>
    <row r="581" spans="42:43" x14ac:dyDescent="0.25">
      <c r="AP581" s="199">
        <v>40409</v>
      </c>
      <c r="AQ581" s="174">
        <v>-725</v>
      </c>
    </row>
    <row r="582" spans="42:43" x14ac:dyDescent="0.25">
      <c r="AP582" s="199">
        <v>40409</v>
      </c>
      <c r="AQ582" s="174">
        <v>2750</v>
      </c>
    </row>
    <row r="583" spans="42:43" x14ac:dyDescent="0.25">
      <c r="AP583" s="199">
        <v>40423</v>
      </c>
      <c r="AQ583" s="174">
        <v>1175</v>
      </c>
    </row>
    <row r="584" spans="42:43" x14ac:dyDescent="0.25">
      <c r="AP584" s="199">
        <v>40444</v>
      </c>
      <c r="AQ584" s="174">
        <v>-300</v>
      </c>
    </row>
    <row r="585" spans="42:43" x14ac:dyDescent="0.25">
      <c r="AP585" s="199">
        <v>40444</v>
      </c>
      <c r="AQ585" s="174">
        <v>-550</v>
      </c>
    </row>
    <row r="586" spans="42:43" x14ac:dyDescent="0.25">
      <c r="AP586" s="199">
        <v>40444</v>
      </c>
      <c r="AQ586" s="174">
        <v>137.5</v>
      </c>
    </row>
    <row r="587" spans="42:43" x14ac:dyDescent="0.25">
      <c r="AP587" s="199">
        <v>40445</v>
      </c>
      <c r="AQ587" s="174">
        <v>550</v>
      </c>
    </row>
    <row r="588" spans="42:43" x14ac:dyDescent="0.25">
      <c r="AP588" s="199">
        <v>40449</v>
      </c>
      <c r="AQ588" s="174">
        <v>-687.5</v>
      </c>
    </row>
    <row r="589" spans="42:43" x14ac:dyDescent="0.25">
      <c r="AP589" s="199">
        <v>40449</v>
      </c>
      <c r="AQ589" s="174">
        <v>-700</v>
      </c>
    </row>
    <row r="590" spans="42:43" x14ac:dyDescent="0.25">
      <c r="AP590" s="199">
        <v>40449</v>
      </c>
      <c r="AQ590" s="174">
        <v>-325</v>
      </c>
    </row>
    <row r="591" spans="42:43" x14ac:dyDescent="0.25">
      <c r="AP591" s="199">
        <v>40449</v>
      </c>
      <c r="AQ591" s="174">
        <v>-462.5</v>
      </c>
    </row>
    <row r="592" spans="42:43" x14ac:dyDescent="0.25">
      <c r="AP592" s="199">
        <v>40450</v>
      </c>
      <c r="AQ592" s="174">
        <v>-925</v>
      </c>
    </row>
    <row r="593" spans="42:43" x14ac:dyDescent="0.25">
      <c r="AP593" s="199">
        <v>40450</v>
      </c>
      <c r="AQ593" s="174">
        <v>-612.5</v>
      </c>
    </row>
    <row r="594" spans="42:43" x14ac:dyDescent="0.25">
      <c r="AP594" s="199">
        <v>40450</v>
      </c>
      <c r="AQ594" s="174">
        <v>-425</v>
      </c>
    </row>
    <row r="595" spans="42:43" x14ac:dyDescent="0.25">
      <c r="AP595" s="199">
        <v>40451</v>
      </c>
      <c r="AQ595" s="174">
        <v>-750</v>
      </c>
    </row>
    <row r="596" spans="42:43" x14ac:dyDescent="0.25">
      <c r="AP596" s="199">
        <v>40451</v>
      </c>
      <c r="AQ596" s="174">
        <v>-400</v>
      </c>
    </row>
    <row r="597" spans="42:43" x14ac:dyDescent="0.25">
      <c r="AP597" s="199">
        <v>40451</v>
      </c>
      <c r="AQ597" s="174">
        <v>-150</v>
      </c>
    </row>
    <row r="598" spans="42:43" x14ac:dyDescent="0.25">
      <c r="AP598" s="199">
        <v>40451</v>
      </c>
      <c r="AQ598" s="174">
        <v>-187.5</v>
      </c>
    </row>
    <row r="599" spans="42:43" x14ac:dyDescent="0.25">
      <c r="AP599" s="199">
        <v>40451</v>
      </c>
      <c r="AQ599" s="174">
        <v>-1325</v>
      </c>
    </row>
    <row r="600" spans="42:43" x14ac:dyDescent="0.25">
      <c r="AP600" s="199">
        <v>40451</v>
      </c>
      <c r="AQ600" s="174">
        <v>-987.5</v>
      </c>
    </row>
    <row r="601" spans="42:43" x14ac:dyDescent="0.25">
      <c r="AP601" s="199">
        <v>40451</v>
      </c>
      <c r="AQ601" s="174">
        <v>-137.5</v>
      </c>
    </row>
    <row r="602" spans="42:43" x14ac:dyDescent="0.25">
      <c r="AP602" s="199">
        <v>40452</v>
      </c>
      <c r="AQ602" s="174">
        <v>-962.5</v>
      </c>
    </row>
    <row r="603" spans="42:43" x14ac:dyDescent="0.25">
      <c r="AP603" s="199">
        <v>40452</v>
      </c>
      <c r="AQ603" s="174">
        <v>-562.5</v>
      </c>
    </row>
    <row r="604" spans="42:43" x14ac:dyDescent="0.25">
      <c r="AP604" s="199">
        <v>40452</v>
      </c>
      <c r="AQ604" s="174">
        <v>-212.5</v>
      </c>
    </row>
    <row r="605" spans="42:43" x14ac:dyDescent="0.25">
      <c r="AP605" s="199">
        <v>40452</v>
      </c>
      <c r="AQ605" s="174">
        <v>-1037.5</v>
      </c>
    </row>
    <row r="606" spans="42:43" x14ac:dyDescent="0.25">
      <c r="AP606" s="199">
        <v>40452</v>
      </c>
      <c r="AQ606" s="174">
        <v>1225</v>
      </c>
    </row>
    <row r="607" spans="42:43" x14ac:dyDescent="0.25">
      <c r="AP607" s="199">
        <v>40457</v>
      </c>
      <c r="AQ607" s="174">
        <v>-662.5</v>
      </c>
    </row>
    <row r="608" spans="42:43" x14ac:dyDescent="0.25">
      <c r="AP608" s="199">
        <v>40457</v>
      </c>
      <c r="AQ608" s="174">
        <v>-649.04390260762739</v>
      </c>
    </row>
    <row r="609" spans="42:43" x14ac:dyDescent="0.25">
      <c r="AP609" s="199">
        <v>40457</v>
      </c>
      <c r="AQ609" s="174">
        <v>-650</v>
      </c>
    </row>
    <row r="610" spans="42:43" x14ac:dyDescent="0.25">
      <c r="AP610" s="199">
        <v>40458</v>
      </c>
      <c r="AQ610" s="174">
        <v>-587.5</v>
      </c>
    </row>
    <row r="611" spans="42:43" x14ac:dyDescent="0.25">
      <c r="AP611" s="199">
        <v>40458</v>
      </c>
      <c r="AQ611" s="174">
        <v>-262.5</v>
      </c>
    </row>
    <row r="612" spans="42:43" x14ac:dyDescent="0.25">
      <c r="AP612" s="199">
        <v>40459</v>
      </c>
      <c r="AQ612" s="174">
        <v>-262.5</v>
      </c>
    </row>
    <row r="613" spans="42:43" x14ac:dyDescent="0.25">
      <c r="AP613" s="199">
        <v>40459</v>
      </c>
      <c r="AQ613" s="174">
        <v>-587.5</v>
      </c>
    </row>
    <row r="614" spans="42:43" x14ac:dyDescent="0.25">
      <c r="AP614" s="199">
        <v>40459</v>
      </c>
      <c r="AQ614" s="174">
        <v>-625</v>
      </c>
    </row>
    <row r="615" spans="42:43" x14ac:dyDescent="0.25">
      <c r="AP615" s="199">
        <v>40459</v>
      </c>
      <c r="AQ615" s="174">
        <v>-362.5</v>
      </c>
    </row>
    <row r="616" spans="42:43" x14ac:dyDescent="0.25">
      <c r="AP616" s="199">
        <v>40463</v>
      </c>
      <c r="AQ616" s="174">
        <v>-187.5</v>
      </c>
    </row>
    <row r="617" spans="42:43" x14ac:dyDescent="0.25">
      <c r="AP617" s="199">
        <v>40463</v>
      </c>
      <c r="AQ617" s="174">
        <v>-575</v>
      </c>
    </row>
    <row r="618" spans="42:43" x14ac:dyDescent="0.25">
      <c r="AP618" s="199">
        <v>40463</v>
      </c>
      <c r="AQ618" s="174">
        <v>3625</v>
      </c>
    </row>
    <row r="619" spans="42:43" x14ac:dyDescent="0.25">
      <c r="AP619" s="199">
        <v>40484</v>
      </c>
      <c r="AQ619" s="174">
        <v>-100</v>
      </c>
    </row>
    <row r="620" spans="42:43" x14ac:dyDescent="0.25">
      <c r="AP620" s="199">
        <v>40493</v>
      </c>
      <c r="AQ620" s="174">
        <v>-87.5</v>
      </c>
    </row>
    <row r="621" spans="42:43" x14ac:dyDescent="0.25">
      <c r="AP621" s="199">
        <v>40494</v>
      </c>
      <c r="AQ621" s="174">
        <v>-862.5</v>
      </c>
    </row>
    <row r="622" spans="42:43" x14ac:dyDescent="0.25">
      <c r="AP622" s="199">
        <v>40494</v>
      </c>
      <c r="AQ622" s="174">
        <v>-150</v>
      </c>
    </row>
    <row r="623" spans="42:43" x14ac:dyDescent="0.25">
      <c r="AP623" s="199">
        <v>40494</v>
      </c>
      <c r="AQ623" s="174">
        <v>-137.5</v>
      </c>
    </row>
    <row r="624" spans="42:43" x14ac:dyDescent="0.25">
      <c r="AP624" s="199">
        <v>40494</v>
      </c>
      <c r="AQ624" s="174">
        <v>-550</v>
      </c>
    </row>
    <row r="625" spans="42:43" x14ac:dyDescent="0.25">
      <c r="AP625" s="199">
        <v>40497</v>
      </c>
      <c r="AQ625" s="174">
        <v>650</v>
      </c>
    </row>
    <row r="626" spans="42:43" x14ac:dyDescent="0.25">
      <c r="AP626" s="199">
        <v>40498</v>
      </c>
      <c r="AQ626" s="174">
        <v>-387.5</v>
      </c>
    </row>
    <row r="627" spans="42:43" x14ac:dyDescent="0.25">
      <c r="AP627" s="199">
        <v>40499</v>
      </c>
      <c r="AQ627" s="174">
        <v>-350</v>
      </c>
    </row>
    <row r="628" spans="42:43" x14ac:dyDescent="0.25">
      <c r="AP628" s="199">
        <v>40499</v>
      </c>
      <c r="AQ628" s="174">
        <v>-87.5</v>
      </c>
    </row>
    <row r="629" spans="42:43" x14ac:dyDescent="0.25">
      <c r="AP629" s="199">
        <v>40499</v>
      </c>
      <c r="AQ629" s="174">
        <v>-125</v>
      </c>
    </row>
    <row r="630" spans="42:43" x14ac:dyDescent="0.25">
      <c r="AP630" s="199">
        <v>40500</v>
      </c>
      <c r="AQ630" s="174">
        <v>1650</v>
      </c>
    </row>
    <row r="631" spans="42:43" x14ac:dyDescent="0.25">
      <c r="AP631" s="199">
        <v>40505</v>
      </c>
      <c r="AQ631" s="174">
        <v>-262.5</v>
      </c>
    </row>
    <row r="632" spans="42:43" x14ac:dyDescent="0.25">
      <c r="AP632" s="199">
        <v>40506</v>
      </c>
      <c r="AQ632" s="174">
        <v>1675</v>
      </c>
    </row>
    <row r="633" spans="42:43" x14ac:dyDescent="0.25">
      <c r="AP633" s="199">
        <v>40511</v>
      </c>
      <c r="AQ633" s="174">
        <v>-125</v>
      </c>
    </row>
    <row r="634" spans="42:43" x14ac:dyDescent="0.25">
      <c r="AP634" s="199">
        <v>40511</v>
      </c>
      <c r="AQ634" s="174">
        <v>200</v>
      </c>
    </row>
    <row r="635" spans="42:43" x14ac:dyDescent="0.25">
      <c r="AP635" s="199">
        <v>40513</v>
      </c>
      <c r="AQ635" s="174">
        <v>-500</v>
      </c>
    </row>
    <row r="636" spans="42:43" x14ac:dyDescent="0.25">
      <c r="AP636" s="199">
        <v>40513</v>
      </c>
      <c r="AQ636" s="174">
        <v>3987.5</v>
      </c>
    </row>
    <row r="637" spans="42:43" x14ac:dyDescent="0.25">
      <c r="AP637" s="199">
        <v>40533</v>
      </c>
      <c r="AQ637" s="174">
        <v>362.5</v>
      </c>
    </row>
    <row r="638" spans="42:43" x14ac:dyDescent="0.25">
      <c r="AP638" s="199">
        <v>40539</v>
      </c>
      <c r="AQ638" s="174">
        <v>-350</v>
      </c>
    </row>
    <row r="639" spans="42:43" x14ac:dyDescent="0.25">
      <c r="AP639" s="199">
        <v>40541</v>
      </c>
      <c r="AQ639" s="174">
        <v>-329.66723364140762</v>
      </c>
    </row>
    <row r="640" spans="42:43" x14ac:dyDescent="0.25">
      <c r="AP640" s="199">
        <v>40541</v>
      </c>
      <c r="AQ640" s="174">
        <v>-237.5</v>
      </c>
    </row>
    <row r="641" spans="42:43" x14ac:dyDescent="0.25">
      <c r="AP641" s="199">
        <v>40541</v>
      </c>
      <c r="AQ641" s="174">
        <v>-150</v>
      </c>
    </row>
    <row r="642" spans="42:43" x14ac:dyDescent="0.25">
      <c r="AP642" s="199">
        <v>40542</v>
      </c>
      <c r="AQ642" s="174">
        <v>-300</v>
      </c>
    </row>
    <row r="643" spans="42:43" x14ac:dyDescent="0.25">
      <c r="AP643" s="199">
        <v>40542</v>
      </c>
      <c r="AQ643" s="174">
        <v>-200</v>
      </c>
    </row>
    <row r="644" spans="42:43" x14ac:dyDescent="0.25">
      <c r="AP644" s="199">
        <v>40546</v>
      </c>
      <c r="AQ644" s="174">
        <v>-275</v>
      </c>
    </row>
    <row r="645" spans="42:43" x14ac:dyDescent="0.25">
      <c r="AP645" s="199">
        <v>40546</v>
      </c>
      <c r="AQ645" s="174">
        <v>-212.5</v>
      </c>
    </row>
    <row r="646" spans="42:43" x14ac:dyDescent="0.25">
      <c r="AP646" s="199">
        <v>40546</v>
      </c>
      <c r="AQ646" s="174">
        <v>-112.5</v>
      </c>
    </row>
    <row r="647" spans="42:43" x14ac:dyDescent="0.25">
      <c r="AP647" s="199">
        <v>40547</v>
      </c>
      <c r="AQ647" s="174">
        <v>-557.06553911845731</v>
      </c>
    </row>
    <row r="648" spans="42:43" x14ac:dyDescent="0.25">
      <c r="AP648" s="199">
        <v>40547</v>
      </c>
      <c r="AQ648" s="174">
        <v>-437.5</v>
      </c>
    </row>
    <row r="649" spans="42:43" x14ac:dyDescent="0.25">
      <c r="AP649" s="199">
        <v>40547</v>
      </c>
      <c r="AQ649" s="174">
        <v>1312.5</v>
      </c>
    </row>
    <row r="650" spans="42:43" x14ac:dyDescent="0.25">
      <c r="AP650" s="199">
        <v>40549</v>
      </c>
      <c r="AQ650" s="174">
        <v>-262.5</v>
      </c>
    </row>
    <row r="651" spans="42:43" x14ac:dyDescent="0.25">
      <c r="AP651" s="199">
        <v>40549</v>
      </c>
      <c r="AQ651" s="174">
        <v>-87.5</v>
      </c>
    </row>
    <row r="652" spans="42:43" x14ac:dyDescent="0.25">
      <c r="AP652" s="199">
        <v>40550</v>
      </c>
      <c r="AQ652" s="174">
        <v>-1100</v>
      </c>
    </row>
    <row r="653" spans="42:43" x14ac:dyDescent="0.25">
      <c r="AP653" s="199">
        <v>40550</v>
      </c>
      <c r="AQ653" s="174">
        <v>-625</v>
      </c>
    </row>
    <row r="654" spans="42:43" x14ac:dyDescent="0.25">
      <c r="AP654" s="199">
        <v>40550</v>
      </c>
      <c r="AQ654" s="174">
        <v>-537.5</v>
      </c>
    </row>
    <row r="655" spans="42:43" x14ac:dyDescent="0.25">
      <c r="AP655" s="199">
        <v>40550</v>
      </c>
      <c r="AQ655" s="174">
        <v>-738.63999063621577</v>
      </c>
    </row>
    <row r="656" spans="42:43" x14ac:dyDescent="0.25">
      <c r="AP656" s="199">
        <v>40550</v>
      </c>
      <c r="AQ656" s="174">
        <v>-437.5</v>
      </c>
    </row>
    <row r="657" spans="42:43" x14ac:dyDescent="0.25">
      <c r="AP657" s="199">
        <v>40550</v>
      </c>
      <c r="AQ657" s="174">
        <v>-862.5</v>
      </c>
    </row>
    <row r="658" spans="42:43" x14ac:dyDescent="0.25">
      <c r="AP658" s="199">
        <v>40550</v>
      </c>
      <c r="AQ658" s="174">
        <v>-550</v>
      </c>
    </row>
    <row r="659" spans="42:43" x14ac:dyDescent="0.25">
      <c r="AP659" s="199">
        <v>40550</v>
      </c>
      <c r="AQ659" s="174">
        <v>-412.5</v>
      </c>
    </row>
    <row r="660" spans="42:43" x14ac:dyDescent="0.25">
      <c r="AP660" s="199">
        <v>40550</v>
      </c>
      <c r="AQ660" s="174">
        <v>1862.5</v>
      </c>
    </row>
    <row r="661" spans="42:43" x14ac:dyDescent="0.25">
      <c r="AP661" s="199">
        <v>40555</v>
      </c>
      <c r="AQ661" s="174">
        <v>325</v>
      </c>
    </row>
    <row r="662" spans="42:43" x14ac:dyDescent="0.25">
      <c r="AP662" s="199">
        <v>40564</v>
      </c>
      <c r="AQ662" s="174">
        <v>-137.5</v>
      </c>
    </row>
    <row r="663" spans="42:43" x14ac:dyDescent="0.25">
      <c r="AP663" s="199">
        <v>40564</v>
      </c>
      <c r="AQ663" s="174">
        <v>-300</v>
      </c>
    </row>
    <row r="664" spans="42:43" x14ac:dyDescent="0.25">
      <c r="AP664" s="199">
        <v>40564</v>
      </c>
      <c r="AQ664" s="174">
        <v>-237.5</v>
      </c>
    </row>
    <row r="665" spans="42:43" x14ac:dyDescent="0.25">
      <c r="AP665" s="199">
        <v>40564</v>
      </c>
      <c r="AQ665" s="174">
        <v>-237.5</v>
      </c>
    </row>
    <row r="666" spans="42:43" x14ac:dyDescent="0.25">
      <c r="AP666" s="199">
        <v>40567</v>
      </c>
      <c r="AQ666" s="174">
        <v>-550</v>
      </c>
    </row>
    <row r="667" spans="42:43" x14ac:dyDescent="0.25">
      <c r="AP667" s="199">
        <v>40567</v>
      </c>
      <c r="AQ667" s="174">
        <v>412.5</v>
      </c>
    </row>
    <row r="668" spans="42:43" x14ac:dyDescent="0.25">
      <c r="AP668" s="199">
        <v>40568</v>
      </c>
      <c r="AQ668" s="174">
        <v>-75</v>
      </c>
    </row>
    <row r="669" spans="42:43" x14ac:dyDescent="0.25">
      <c r="AP669" s="199">
        <v>40569</v>
      </c>
      <c r="AQ669" s="174">
        <v>1325</v>
      </c>
    </row>
    <row r="670" spans="42:43" x14ac:dyDescent="0.25">
      <c r="AP670" s="199">
        <v>40574</v>
      </c>
      <c r="AQ670" s="174">
        <v>-137.5</v>
      </c>
    </row>
    <row r="671" spans="42:43" x14ac:dyDescent="0.25">
      <c r="AP671" s="199">
        <v>40574</v>
      </c>
      <c r="AQ671" s="174">
        <v>-87.5</v>
      </c>
    </row>
    <row r="672" spans="42:43" x14ac:dyDescent="0.25">
      <c r="AP672" s="199">
        <v>40574</v>
      </c>
      <c r="AQ672" s="174">
        <v>-175</v>
      </c>
    </row>
    <row r="673" spans="42:43" x14ac:dyDescent="0.25">
      <c r="AP673" s="199">
        <v>40575</v>
      </c>
      <c r="AQ673" s="174">
        <v>962.5</v>
      </c>
    </row>
    <row r="674" spans="42:43" x14ac:dyDescent="0.25">
      <c r="AP674" s="199">
        <v>40596</v>
      </c>
      <c r="AQ674" s="174">
        <v>-537.5</v>
      </c>
    </row>
    <row r="675" spans="42:43" x14ac:dyDescent="0.25">
      <c r="AP675" s="199">
        <v>40596</v>
      </c>
      <c r="AQ675" s="174">
        <v>-563.64617070553322</v>
      </c>
    </row>
    <row r="676" spans="42:43" x14ac:dyDescent="0.25">
      <c r="AP676" s="199">
        <v>40596</v>
      </c>
      <c r="AQ676" s="174">
        <v>-437.5</v>
      </c>
    </row>
    <row r="677" spans="42:43" x14ac:dyDescent="0.25">
      <c r="AP677" s="199">
        <v>40596</v>
      </c>
      <c r="AQ677" s="174">
        <v>3837.5</v>
      </c>
    </row>
    <row r="678" spans="42:43" x14ac:dyDescent="0.25">
      <c r="AP678" s="199">
        <v>40603</v>
      </c>
      <c r="AQ678" s="174">
        <v>-611.64369263474327</v>
      </c>
    </row>
    <row r="679" spans="42:43" x14ac:dyDescent="0.25">
      <c r="AP679" s="199">
        <v>40603</v>
      </c>
      <c r="AQ679" s="174">
        <v>862.5</v>
      </c>
    </row>
    <row r="680" spans="42:43" x14ac:dyDescent="0.25">
      <c r="AP680" s="199">
        <v>40606</v>
      </c>
      <c r="AQ680" s="174">
        <v>-712.5</v>
      </c>
    </row>
    <row r="681" spans="42:43" x14ac:dyDescent="0.25">
      <c r="AP681" s="199">
        <v>40606</v>
      </c>
      <c r="AQ681" s="174">
        <v>337.5</v>
      </c>
    </row>
    <row r="682" spans="42:43" x14ac:dyDescent="0.25">
      <c r="AP682" s="199">
        <v>40609</v>
      </c>
      <c r="AQ682" s="174">
        <v>-762.5</v>
      </c>
    </row>
    <row r="683" spans="42:43" x14ac:dyDescent="0.25">
      <c r="AP683" s="199">
        <v>40626</v>
      </c>
      <c r="AQ683" s="174">
        <v>75</v>
      </c>
    </row>
    <row r="684" spans="42:43" x14ac:dyDescent="0.25">
      <c r="AP684" s="199">
        <v>40646</v>
      </c>
      <c r="AQ684" s="174">
        <v>162.5</v>
      </c>
    </row>
    <row r="685" spans="42:43" x14ac:dyDescent="0.25">
      <c r="AP685" s="199">
        <v>40647</v>
      </c>
      <c r="AQ685" s="174">
        <v>-387.5</v>
      </c>
    </row>
    <row r="686" spans="42:43" x14ac:dyDescent="0.25">
      <c r="AP686" s="199">
        <v>40647</v>
      </c>
      <c r="AQ686" s="174">
        <v>-387.5</v>
      </c>
    </row>
    <row r="687" spans="42:43" x14ac:dyDescent="0.25">
      <c r="AP687" s="199">
        <v>40647</v>
      </c>
      <c r="AQ687" s="174">
        <v>-337.5</v>
      </c>
    </row>
    <row r="688" spans="42:43" x14ac:dyDescent="0.25">
      <c r="AP688" s="199">
        <v>40647</v>
      </c>
      <c r="AQ688" s="174">
        <v>-312.5</v>
      </c>
    </row>
    <row r="689" spans="42:43" x14ac:dyDescent="0.25">
      <c r="AP689" s="199">
        <v>40647</v>
      </c>
      <c r="AQ689" s="174">
        <v>-225</v>
      </c>
    </row>
    <row r="690" spans="42:43" x14ac:dyDescent="0.25">
      <c r="AP690" s="199">
        <v>40648</v>
      </c>
      <c r="AQ690" s="174">
        <v>-162.5</v>
      </c>
    </row>
    <row r="691" spans="42:43" x14ac:dyDescent="0.25">
      <c r="AP691" s="199">
        <v>40651</v>
      </c>
      <c r="AQ691" s="174">
        <v>-537.5</v>
      </c>
    </row>
    <row r="692" spans="42:43" x14ac:dyDescent="0.25">
      <c r="AP692" s="199">
        <v>40653</v>
      </c>
      <c r="AQ692" s="174">
        <v>7412.5</v>
      </c>
    </row>
    <row r="693" spans="42:43" x14ac:dyDescent="0.25">
      <c r="AP693" s="199">
        <v>40669</v>
      </c>
      <c r="AQ693" s="174">
        <v>-562.5</v>
      </c>
    </row>
    <row r="694" spans="42:43" x14ac:dyDescent="0.25">
      <c r="AP694" s="199">
        <v>40669</v>
      </c>
      <c r="AQ694" s="174">
        <v>-950</v>
      </c>
    </row>
    <row r="695" spans="42:43" x14ac:dyDescent="0.25">
      <c r="AP695" s="199">
        <v>40675</v>
      </c>
      <c r="AQ695" s="174">
        <v>-837.5</v>
      </c>
    </row>
    <row r="696" spans="42:43" x14ac:dyDescent="0.25">
      <c r="AP696" s="199">
        <v>40675</v>
      </c>
      <c r="AQ696" s="174">
        <v>250</v>
      </c>
    </row>
    <row r="697" spans="42:43" x14ac:dyDescent="0.25">
      <c r="AP697" s="199">
        <v>40676</v>
      </c>
      <c r="AQ697" s="174">
        <v>700</v>
      </c>
    </row>
    <row r="698" spans="42:43" x14ac:dyDescent="0.25">
      <c r="AP698" s="199">
        <v>40683</v>
      </c>
      <c r="AQ698" s="174">
        <v>-737.5</v>
      </c>
    </row>
    <row r="699" spans="42:43" x14ac:dyDescent="0.25">
      <c r="AP699" s="199">
        <v>40683</v>
      </c>
      <c r="AQ699" s="174">
        <v>4475</v>
      </c>
    </row>
    <row r="700" spans="42:43" x14ac:dyDescent="0.25">
      <c r="AP700" s="199">
        <v>40694</v>
      </c>
      <c r="AQ700" s="174">
        <v>-575</v>
      </c>
    </row>
    <row r="701" spans="42:43" x14ac:dyDescent="0.25">
      <c r="AP701" s="199">
        <v>40694</v>
      </c>
      <c r="AQ701" s="174">
        <v>-600</v>
      </c>
    </row>
    <row r="702" spans="42:43" x14ac:dyDescent="0.25">
      <c r="AP702" s="199">
        <v>40695</v>
      </c>
      <c r="AQ702" s="174">
        <v>-900</v>
      </c>
    </row>
    <row r="703" spans="42:43" x14ac:dyDescent="0.25">
      <c r="AP703" s="199">
        <v>40695</v>
      </c>
      <c r="AQ703" s="174">
        <v>2212.5</v>
      </c>
    </row>
    <row r="704" spans="42:43" x14ac:dyDescent="0.25">
      <c r="AP704" s="199">
        <v>40704</v>
      </c>
      <c r="AQ704" s="174">
        <v>-287.5</v>
      </c>
    </row>
    <row r="705" spans="42:43" x14ac:dyDescent="0.25">
      <c r="AP705" s="199">
        <v>40704</v>
      </c>
      <c r="AQ705" s="174">
        <v>-350</v>
      </c>
    </row>
    <row r="706" spans="42:43" x14ac:dyDescent="0.25">
      <c r="AP706" s="199">
        <v>40704</v>
      </c>
      <c r="AQ706" s="174">
        <v>-325</v>
      </c>
    </row>
    <row r="707" spans="42:43" x14ac:dyDescent="0.25">
      <c r="AP707" s="199">
        <v>40704</v>
      </c>
      <c r="AQ707" s="174">
        <v>662.5</v>
      </c>
    </row>
    <row r="708" spans="42:43" x14ac:dyDescent="0.25">
      <c r="AP708" s="199">
        <v>40707</v>
      </c>
      <c r="AQ708" s="174">
        <v>-1750</v>
      </c>
    </row>
    <row r="709" spans="42:43" x14ac:dyDescent="0.25">
      <c r="AP709" s="199">
        <v>40708</v>
      </c>
      <c r="AQ709" s="174">
        <v>-212.5</v>
      </c>
    </row>
    <row r="710" spans="42:43" x14ac:dyDescent="0.25">
      <c r="AP710" s="199">
        <v>40709</v>
      </c>
      <c r="AQ710" s="174">
        <v>-550</v>
      </c>
    </row>
    <row r="711" spans="42:43" x14ac:dyDescent="0.25">
      <c r="AP711" s="199">
        <v>40709</v>
      </c>
      <c r="AQ711" s="174">
        <v>1250</v>
      </c>
    </row>
    <row r="712" spans="42:43" x14ac:dyDescent="0.25">
      <c r="AP712" s="199">
        <v>40711</v>
      </c>
      <c r="AQ712" s="174">
        <v>-625</v>
      </c>
    </row>
    <row r="713" spans="42:43" x14ac:dyDescent="0.25">
      <c r="AP713" s="199">
        <v>40711</v>
      </c>
      <c r="AQ713" s="174">
        <v>-812.5</v>
      </c>
    </row>
    <row r="714" spans="42:43" x14ac:dyDescent="0.25">
      <c r="AP714" s="199">
        <v>40714</v>
      </c>
      <c r="AQ714" s="174">
        <v>-837.5</v>
      </c>
    </row>
    <row r="715" spans="42:43" x14ac:dyDescent="0.25">
      <c r="AP715" s="199">
        <v>40714</v>
      </c>
      <c r="AQ715" s="174">
        <v>2300</v>
      </c>
    </row>
    <row r="716" spans="42:43" x14ac:dyDescent="0.25">
      <c r="AP716" s="199">
        <v>40718</v>
      </c>
      <c r="AQ716" s="174">
        <v>87.5</v>
      </c>
    </row>
    <row r="717" spans="42:43" x14ac:dyDescent="0.25">
      <c r="AP717" s="199">
        <v>40722</v>
      </c>
      <c r="AQ717" s="174">
        <v>-412.5</v>
      </c>
    </row>
    <row r="718" spans="42:43" x14ac:dyDescent="0.25">
      <c r="AP718" s="199">
        <v>40722</v>
      </c>
      <c r="AQ718" s="174">
        <v>-337.5</v>
      </c>
    </row>
    <row r="719" spans="42:43" x14ac:dyDescent="0.25">
      <c r="AP719" s="199">
        <v>40722</v>
      </c>
      <c r="AQ719" s="174">
        <v>6537.5</v>
      </c>
    </row>
    <row r="720" spans="42:43" x14ac:dyDescent="0.25">
      <c r="AP720" s="199">
        <v>40735</v>
      </c>
      <c r="AQ720" s="174">
        <v>350</v>
      </c>
    </row>
    <row r="721" spans="42:43" x14ac:dyDescent="0.25">
      <c r="AP721" s="199">
        <v>40746</v>
      </c>
      <c r="AQ721" s="174">
        <v>-775</v>
      </c>
    </row>
    <row r="722" spans="42:43" x14ac:dyDescent="0.25">
      <c r="AP722" s="199">
        <v>40746</v>
      </c>
      <c r="AQ722" s="174">
        <v>-1087.5</v>
      </c>
    </row>
    <row r="723" spans="42:43" x14ac:dyDescent="0.25">
      <c r="AP723" s="199">
        <v>40749</v>
      </c>
      <c r="AQ723" s="174">
        <v>-112.5</v>
      </c>
    </row>
    <row r="724" spans="42:43" x14ac:dyDescent="0.25">
      <c r="AP724" s="199">
        <v>40750</v>
      </c>
      <c r="AQ724" s="174">
        <v>-325</v>
      </c>
    </row>
    <row r="725" spans="42:43" x14ac:dyDescent="0.25">
      <c r="AP725" s="199">
        <v>40750</v>
      </c>
      <c r="AQ725" s="174">
        <v>-625</v>
      </c>
    </row>
    <row r="726" spans="42:43" x14ac:dyDescent="0.25">
      <c r="AP726" s="199">
        <v>40751</v>
      </c>
      <c r="AQ726" s="174">
        <v>2862.5</v>
      </c>
    </row>
    <row r="727" spans="42:43" x14ac:dyDescent="0.25">
      <c r="AP727" s="199">
        <v>40786</v>
      </c>
      <c r="AQ727" s="174">
        <v>-737.5</v>
      </c>
    </row>
    <row r="728" spans="42:43" x14ac:dyDescent="0.25">
      <c r="AP728" s="199">
        <v>40787</v>
      </c>
      <c r="AQ728" s="174">
        <v>-125</v>
      </c>
    </row>
    <row r="729" spans="42:43" x14ac:dyDescent="0.25">
      <c r="AP729" s="199">
        <v>40787</v>
      </c>
      <c r="AQ729" s="174">
        <v>-2062.5</v>
      </c>
    </row>
    <row r="730" spans="42:43" x14ac:dyDescent="0.25">
      <c r="AP730" s="199">
        <v>40787</v>
      </c>
      <c r="AQ730" s="174">
        <v>-650</v>
      </c>
    </row>
    <row r="731" spans="42:43" x14ac:dyDescent="0.25">
      <c r="AP731" s="199">
        <v>40788</v>
      </c>
      <c r="AQ731" s="174">
        <v>7875</v>
      </c>
    </row>
    <row r="732" spans="42:43" x14ac:dyDescent="0.25">
      <c r="AP732" s="199">
        <v>40801</v>
      </c>
      <c r="AQ732" s="174">
        <v>-2087.5</v>
      </c>
    </row>
    <row r="733" spans="42:43" x14ac:dyDescent="0.25">
      <c r="AP733" s="199">
        <v>40808</v>
      </c>
      <c r="AQ733" s="174">
        <v>312.5</v>
      </c>
    </row>
    <row r="734" spans="42:43" x14ac:dyDescent="0.25">
      <c r="AP734" s="199">
        <v>40813</v>
      </c>
      <c r="AQ734" s="174">
        <v>1187.5</v>
      </c>
    </row>
    <row r="735" spans="42:43" x14ac:dyDescent="0.25">
      <c r="AP735" s="199">
        <v>40819</v>
      </c>
      <c r="AQ735" s="174">
        <v>-1425</v>
      </c>
    </row>
    <row r="736" spans="42:43" x14ac:dyDescent="0.25">
      <c r="AP736" s="199">
        <v>40819</v>
      </c>
      <c r="AQ736" s="174">
        <v>937.5</v>
      </c>
    </row>
    <row r="737" spans="42:43" x14ac:dyDescent="0.25">
      <c r="AP737" s="199">
        <v>40822</v>
      </c>
      <c r="AQ737" s="174">
        <v>-1187.5</v>
      </c>
    </row>
    <row r="738" spans="42:43" x14ac:dyDescent="0.25">
      <c r="AP738" s="199">
        <v>40848</v>
      </c>
      <c r="AQ738" s="174">
        <v>-1750</v>
      </c>
    </row>
    <row r="739" spans="42:43" x14ac:dyDescent="0.25">
      <c r="AP739" s="199">
        <v>40850</v>
      </c>
      <c r="AQ739" s="174">
        <v>-1675</v>
      </c>
    </row>
    <row r="740" spans="42:43" x14ac:dyDescent="0.25">
      <c r="AP740" s="199">
        <v>40854</v>
      </c>
      <c r="AQ740" s="174">
        <v>-1550</v>
      </c>
    </row>
    <row r="741" spans="42:43" x14ac:dyDescent="0.25">
      <c r="AP741" s="199">
        <v>40854</v>
      </c>
      <c r="AQ741" s="174">
        <v>-1075</v>
      </c>
    </row>
    <row r="742" spans="42:43" x14ac:dyDescent="0.25">
      <c r="AP742" s="199">
        <v>40854</v>
      </c>
      <c r="AQ742" s="174">
        <v>-487.5</v>
      </c>
    </row>
    <row r="743" spans="42:43" x14ac:dyDescent="0.25">
      <c r="AP743" s="199">
        <v>40854</v>
      </c>
      <c r="AQ743" s="174">
        <v>-1362.5</v>
      </c>
    </row>
    <row r="744" spans="42:43" x14ac:dyDescent="0.25">
      <c r="AP744" s="199">
        <v>40856</v>
      </c>
      <c r="AQ744" s="174">
        <v>-137.5</v>
      </c>
    </row>
    <row r="745" spans="42:43" x14ac:dyDescent="0.25">
      <c r="AP745" s="199">
        <v>40861</v>
      </c>
      <c r="AQ745" s="174">
        <v>-975</v>
      </c>
    </row>
    <row r="746" spans="42:43" x14ac:dyDescent="0.25">
      <c r="AP746" s="199">
        <v>40861</v>
      </c>
      <c r="AQ746" s="174">
        <v>-637.5</v>
      </c>
    </row>
    <row r="747" spans="42:43" x14ac:dyDescent="0.25">
      <c r="AP747" s="199">
        <v>40861</v>
      </c>
      <c r="AQ747" s="174">
        <v>-537.5</v>
      </c>
    </row>
    <row r="748" spans="42:43" x14ac:dyDescent="0.25">
      <c r="AP748" s="199">
        <v>40861</v>
      </c>
      <c r="AQ748" s="174">
        <v>-825</v>
      </c>
    </row>
    <row r="749" spans="42:43" x14ac:dyDescent="0.25">
      <c r="AP749" s="199">
        <v>40861</v>
      </c>
      <c r="AQ749" s="174">
        <v>437.5</v>
      </c>
    </row>
    <row r="750" spans="42:43" x14ac:dyDescent="0.25">
      <c r="AP750" s="199">
        <v>40876</v>
      </c>
      <c r="AQ750" s="174">
        <v>7387.5</v>
      </c>
    </row>
    <row r="751" spans="42:43" x14ac:dyDescent="0.25">
      <c r="AP751" s="199">
        <v>40890</v>
      </c>
      <c r="AQ751" s="174">
        <v>-1206.5177755273226</v>
      </c>
    </row>
    <row r="752" spans="42:43" x14ac:dyDescent="0.25">
      <c r="AP752" s="199">
        <v>40890</v>
      </c>
      <c r="AQ752" s="174">
        <v>1937.5</v>
      </c>
    </row>
    <row r="753" spans="42:43" x14ac:dyDescent="0.25">
      <c r="AP753" s="199">
        <v>40899</v>
      </c>
      <c r="AQ753" s="174">
        <v>-1062.5</v>
      </c>
    </row>
    <row r="754" spans="42:43" x14ac:dyDescent="0.25">
      <c r="AP754" s="199">
        <v>40899</v>
      </c>
      <c r="AQ754" s="174">
        <v>-50</v>
      </c>
    </row>
    <row r="755" spans="42:43" x14ac:dyDescent="0.25">
      <c r="AP755" s="199">
        <v>40900</v>
      </c>
      <c r="AQ755" s="174">
        <v>-412.5</v>
      </c>
    </row>
    <row r="756" spans="42:43" x14ac:dyDescent="0.25">
      <c r="AP756" s="199">
        <v>40900</v>
      </c>
      <c r="AQ756" s="174">
        <v>-287.5</v>
      </c>
    </row>
    <row r="757" spans="42:43" x14ac:dyDescent="0.25">
      <c r="AP757" s="199">
        <v>40906</v>
      </c>
      <c r="AQ757" s="174">
        <v>-650</v>
      </c>
    </row>
    <row r="758" spans="42:43" x14ac:dyDescent="0.25">
      <c r="AP758" s="199">
        <v>40906</v>
      </c>
      <c r="AQ758" s="174">
        <v>-412.5</v>
      </c>
    </row>
    <row r="759" spans="42:43" x14ac:dyDescent="0.25">
      <c r="AP759" s="199">
        <v>40907</v>
      </c>
      <c r="AQ759" s="174">
        <v>6462.5</v>
      </c>
    </row>
    <row r="760" spans="42:43" x14ac:dyDescent="0.25">
      <c r="AP760" s="199">
        <v>40955</v>
      </c>
      <c r="AQ760" s="174">
        <v>3925</v>
      </c>
    </row>
    <row r="761" spans="42:43" x14ac:dyDescent="0.25">
      <c r="AP761" s="199">
        <v>40962</v>
      </c>
      <c r="AQ761" s="174">
        <v>-637.5</v>
      </c>
    </row>
    <row r="762" spans="42:43" x14ac:dyDescent="0.25">
      <c r="AP762" s="199">
        <v>40963</v>
      </c>
      <c r="AQ762" s="174">
        <v>-775</v>
      </c>
    </row>
    <row r="763" spans="42:43" x14ac:dyDescent="0.25">
      <c r="AP763" s="199">
        <v>40963</v>
      </c>
      <c r="AQ763" s="174">
        <v>-987.5</v>
      </c>
    </row>
    <row r="764" spans="42:43" x14ac:dyDescent="0.25">
      <c r="AP764" s="199">
        <v>40966</v>
      </c>
      <c r="AQ764" s="174">
        <v>-200</v>
      </c>
    </row>
    <row r="765" spans="42:43" x14ac:dyDescent="0.25">
      <c r="AP765" s="199">
        <v>40966</v>
      </c>
      <c r="AQ765" s="174">
        <v>-200</v>
      </c>
    </row>
    <row r="766" spans="42:43" x14ac:dyDescent="0.25">
      <c r="AP766" s="199">
        <v>40966</v>
      </c>
      <c r="AQ766" s="174">
        <v>-162.5</v>
      </c>
    </row>
    <row r="767" spans="42:43" x14ac:dyDescent="0.25">
      <c r="AP767" s="199">
        <v>40966</v>
      </c>
      <c r="AQ767" s="174">
        <v>-137.5</v>
      </c>
    </row>
    <row r="768" spans="42:43" x14ac:dyDescent="0.25">
      <c r="AP768" s="199">
        <v>40966</v>
      </c>
      <c r="AQ768" s="174">
        <v>-300</v>
      </c>
    </row>
    <row r="769" spans="42:43" x14ac:dyDescent="0.25">
      <c r="AP769" s="199">
        <v>40966</v>
      </c>
      <c r="AQ769" s="174">
        <v>50</v>
      </c>
    </row>
    <row r="770" spans="42:43" x14ac:dyDescent="0.25">
      <c r="AP770" s="199">
        <v>40967</v>
      </c>
      <c r="AQ770" s="174">
        <v>1025</v>
      </c>
    </row>
    <row r="771" spans="42:43" x14ac:dyDescent="0.25">
      <c r="AP771" s="199">
        <v>40973</v>
      </c>
      <c r="AQ771" s="174">
        <v>-237.5</v>
      </c>
    </row>
    <row r="772" spans="42:43" x14ac:dyDescent="0.25">
      <c r="AP772" s="199">
        <v>40973</v>
      </c>
      <c r="AQ772" s="174">
        <v>-475</v>
      </c>
    </row>
    <row r="773" spans="42:43" x14ac:dyDescent="0.25">
      <c r="AP773" s="199">
        <v>40974</v>
      </c>
      <c r="AQ773" s="174">
        <v>3137.5</v>
      </c>
    </row>
    <row r="774" spans="42:43" x14ac:dyDescent="0.25">
      <c r="AP774" s="199">
        <v>40977</v>
      </c>
      <c r="AQ774" s="174">
        <v>7075</v>
      </c>
    </row>
    <row r="775" spans="42:43" x14ac:dyDescent="0.25">
      <c r="AP775" s="199">
        <v>40991</v>
      </c>
      <c r="AQ775" s="174">
        <v>-512.5</v>
      </c>
    </row>
    <row r="776" spans="42:43" x14ac:dyDescent="0.25">
      <c r="AP776" s="199">
        <v>40991</v>
      </c>
      <c r="AQ776" s="174">
        <v>-225</v>
      </c>
    </row>
    <row r="777" spans="42:43" x14ac:dyDescent="0.25">
      <c r="AP777" s="199">
        <v>40991</v>
      </c>
      <c r="AQ777" s="174">
        <v>-37.5</v>
      </c>
    </row>
    <row r="778" spans="42:43" x14ac:dyDescent="0.25">
      <c r="AP778" s="199">
        <v>40994</v>
      </c>
      <c r="AQ778" s="174">
        <v>1462.5</v>
      </c>
    </row>
    <row r="779" spans="42:43" x14ac:dyDescent="0.25">
      <c r="AP779" s="199">
        <v>40996</v>
      </c>
      <c r="AQ779" s="174">
        <v>-462.5</v>
      </c>
    </row>
    <row r="780" spans="42:43" x14ac:dyDescent="0.25">
      <c r="AP780" s="199">
        <v>40996</v>
      </c>
      <c r="AQ780" s="174">
        <v>1625</v>
      </c>
    </row>
    <row r="781" spans="42:43" x14ac:dyDescent="0.25">
      <c r="AP781" s="199">
        <v>41002</v>
      </c>
      <c r="AQ781" s="174">
        <v>-862.5</v>
      </c>
    </row>
    <row r="782" spans="42:43" x14ac:dyDescent="0.25">
      <c r="AP782" s="199">
        <v>41002</v>
      </c>
      <c r="AQ782" s="174">
        <v>-850</v>
      </c>
    </row>
    <row r="783" spans="42:43" x14ac:dyDescent="0.25">
      <c r="AP783" s="199">
        <v>41002</v>
      </c>
      <c r="AQ783" s="174">
        <v>7212.5</v>
      </c>
    </row>
    <row r="784" spans="42:43" x14ac:dyDescent="0.25">
      <c r="AP784" s="199">
        <v>41018</v>
      </c>
      <c r="AQ784" s="174">
        <v>-1262.5</v>
      </c>
    </row>
    <row r="785" spans="42:43" x14ac:dyDescent="0.25">
      <c r="AP785" s="199">
        <v>41018</v>
      </c>
      <c r="AQ785" s="174">
        <v>-1000</v>
      </c>
    </row>
    <row r="786" spans="42:43" x14ac:dyDescent="0.25">
      <c r="AP786" s="199">
        <v>41025</v>
      </c>
      <c r="AQ786" s="174">
        <v>-200</v>
      </c>
    </row>
    <row r="787" spans="42:43" x14ac:dyDescent="0.25">
      <c r="AP787" s="199">
        <v>41025</v>
      </c>
      <c r="AQ787" s="174">
        <v>-250</v>
      </c>
    </row>
    <row r="788" spans="42:43" x14ac:dyDescent="0.25">
      <c r="AP788" s="199">
        <v>41025</v>
      </c>
      <c r="AQ788" s="174">
        <v>-662.5</v>
      </c>
    </row>
    <row r="789" spans="42:43" x14ac:dyDescent="0.25">
      <c r="AP789" s="199">
        <v>41025</v>
      </c>
      <c r="AQ789" s="174">
        <v>-975</v>
      </c>
    </row>
    <row r="790" spans="42:43" x14ac:dyDescent="0.25">
      <c r="AP790" s="199">
        <v>41026</v>
      </c>
      <c r="AQ790" s="174">
        <v>-662.5</v>
      </c>
    </row>
    <row r="791" spans="42:43" x14ac:dyDescent="0.25">
      <c r="AP791" s="199">
        <v>41026</v>
      </c>
      <c r="AQ791" s="174">
        <v>975</v>
      </c>
    </row>
    <row r="792" spans="42:43" x14ac:dyDescent="0.25">
      <c r="AP792" s="199">
        <v>41032</v>
      </c>
      <c r="AQ792" s="174">
        <v>3725</v>
      </c>
    </row>
    <row r="793" spans="42:43" x14ac:dyDescent="0.25">
      <c r="AP793" s="199">
        <v>41057</v>
      </c>
      <c r="AQ793" s="174">
        <v>-1375</v>
      </c>
    </row>
    <row r="794" spans="42:43" x14ac:dyDescent="0.25">
      <c r="AP794" s="199">
        <v>41058</v>
      </c>
      <c r="AQ794" s="174">
        <v>-425</v>
      </c>
    </row>
    <row r="795" spans="42:43" x14ac:dyDescent="0.25">
      <c r="AP795" s="199">
        <v>41058</v>
      </c>
      <c r="AQ795" s="174">
        <v>-687.5</v>
      </c>
    </row>
    <row r="796" spans="42:43" x14ac:dyDescent="0.25">
      <c r="AP796" s="199">
        <v>41058</v>
      </c>
      <c r="AQ796" s="174">
        <v>-50</v>
      </c>
    </row>
    <row r="797" spans="42:43" x14ac:dyDescent="0.25">
      <c r="AP797" s="199">
        <v>41059</v>
      </c>
      <c r="AQ797" s="174">
        <v>-925</v>
      </c>
    </row>
    <row r="798" spans="42:43" x14ac:dyDescent="0.25">
      <c r="AP798" s="199">
        <v>41059</v>
      </c>
      <c r="AQ798" s="174">
        <v>8437.5</v>
      </c>
    </row>
    <row r="799" spans="42:43" x14ac:dyDescent="0.25">
      <c r="AP799" s="199">
        <v>41071</v>
      </c>
      <c r="AQ799" s="174">
        <v>62.5</v>
      </c>
    </row>
    <row r="800" spans="42:43" x14ac:dyDescent="0.25">
      <c r="AP800" s="199">
        <v>41072</v>
      </c>
      <c r="AQ800" s="174">
        <v>-162.5</v>
      </c>
    </row>
    <row r="801" spans="42:43" x14ac:dyDescent="0.25">
      <c r="AP801" s="199">
        <v>41072</v>
      </c>
      <c r="AQ801" s="174">
        <v>-487.5</v>
      </c>
    </row>
    <row r="802" spans="42:43" x14ac:dyDescent="0.25">
      <c r="AP802" s="199">
        <v>41072</v>
      </c>
      <c r="AQ802" s="174">
        <v>-1200</v>
      </c>
    </row>
    <row r="803" spans="42:43" x14ac:dyDescent="0.25">
      <c r="AP803" s="199">
        <v>41072</v>
      </c>
      <c r="AQ803" s="174">
        <v>-525</v>
      </c>
    </row>
    <row r="804" spans="42:43" x14ac:dyDescent="0.25">
      <c r="AP804" s="199">
        <v>41073</v>
      </c>
      <c r="AQ804" s="174">
        <v>-262.5</v>
      </c>
    </row>
    <row r="805" spans="42:43" x14ac:dyDescent="0.25">
      <c r="AP805" s="199">
        <v>41073</v>
      </c>
      <c r="AQ805" s="174">
        <v>-900</v>
      </c>
    </row>
    <row r="806" spans="42:43" x14ac:dyDescent="0.25">
      <c r="AP806" s="199">
        <v>41073</v>
      </c>
      <c r="AQ806" s="174">
        <v>-225</v>
      </c>
    </row>
    <row r="807" spans="42:43" x14ac:dyDescent="0.25">
      <c r="AP807" s="199">
        <v>41073</v>
      </c>
      <c r="AQ807" s="174">
        <v>-900</v>
      </c>
    </row>
    <row r="808" spans="42:43" x14ac:dyDescent="0.25">
      <c r="AP808" s="199">
        <v>41073</v>
      </c>
      <c r="AQ808" s="174">
        <v>-700</v>
      </c>
    </row>
    <row r="809" spans="42:43" x14ac:dyDescent="0.25">
      <c r="AP809" s="199">
        <v>41074</v>
      </c>
      <c r="AQ809" s="174">
        <v>-1048.2153870872025</v>
      </c>
    </row>
    <row r="810" spans="42:43" x14ac:dyDescent="0.25">
      <c r="AP810" s="199">
        <v>41074</v>
      </c>
      <c r="AQ810" s="174">
        <v>12.5</v>
      </c>
    </row>
    <row r="811" spans="42:43" x14ac:dyDescent="0.25">
      <c r="AP811" s="199">
        <v>41074</v>
      </c>
      <c r="AQ811" s="174">
        <v>-762.5</v>
      </c>
    </row>
    <row r="812" spans="42:43" x14ac:dyDescent="0.25">
      <c r="AP812" s="199">
        <v>41075</v>
      </c>
      <c r="AQ812" s="174">
        <v>-500</v>
      </c>
    </row>
    <row r="813" spans="42:43" x14ac:dyDescent="0.25">
      <c r="AP813" s="199">
        <v>41075</v>
      </c>
      <c r="AQ813" s="174">
        <v>1225</v>
      </c>
    </row>
    <row r="814" spans="42:43" x14ac:dyDescent="0.25">
      <c r="AP814" s="199">
        <v>41085</v>
      </c>
      <c r="AQ814" s="174">
        <v>-137.5</v>
      </c>
    </row>
    <row r="815" spans="42:43" x14ac:dyDescent="0.25">
      <c r="AP815" s="199">
        <v>41088</v>
      </c>
      <c r="AQ815" s="174">
        <v>-3637.5</v>
      </c>
    </row>
    <row r="816" spans="42:43" x14ac:dyDescent="0.25">
      <c r="AP816" s="199">
        <v>41089</v>
      </c>
      <c r="AQ816" s="174">
        <v>-1150</v>
      </c>
    </row>
    <row r="817" spans="42:43" x14ac:dyDescent="0.25">
      <c r="AP817" s="199">
        <v>41089</v>
      </c>
      <c r="AQ817" s="174">
        <v>6512.5</v>
      </c>
    </row>
    <row r="818" spans="42:43" x14ac:dyDescent="0.25">
      <c r="AP818" s="199">
        <v>41100</v>
      </c>
      <c r="AQ818" s="174">
        <v>-750</v>
      </c>
    </row>
    <row r="819" spans="42:43" x14ac:dyDescent="0.25">
      <c r="AP819" s="199">
        <v>41100</v>
      </c>
      <c r="AQ819" s="174">
        <v>62.5</v>
      </c>
    </row>
    <row r="820" spans="42:43" x14ac:dyDescent="0.25">
      <c r="AP820" s="199">
        <v>41102</v>
      </c>
      <c r="AQ820" s="174">
        <v>-387.5</v>
      </c>
    </row>
    <row r="821" spans="42:43" x14ac:dyDescent="0.25">
      <c r="AP821" s="199">
        <v>41102</v>
      </c>
      <c r="AQ821" s="174">
        <v>2350</v>
      </c>
    </row>
    <row r="822" spans="42:43" x14ac:dyDescent="0.25">
      <c r="AP822" s="199">
        <v>41113</v>
      </c>
      <c r="AQ822" s="174">
        <v>-175</v>
      </c>
    </row>
    <row r="823" spans="42:43" x14ac:dyDescent="0.25">
      <c r="AP823" s="199">
        <v>41117</v>
      </c>
      <c r="AQ823" s="174">
        <v>-1043.2192046462433</v>
      </c>
    </row>
    <row r="824" spans="42:43" x14ac:dyDescent="0.25">
      <c r="AP824" s="199">
        <v>41117</v>
      </c>
      <c r="AQ824" s="174">
        <v>4725</v>
      </c>
    </row>
    <row r="825" spans="42:43" x14ac:dyDescent="0.25">
      <c r="AP825" s="199">
        <v>41144</v>
      </c>
      <c r="AQ825" s="174">
        <v>-212.5</v>
      </c>
    </row>
    <row r="826" spans="42:43" x14ac:dyDescent="0.25">
      <c r="AP826" s="199">
        <v>41144</v>
      </c>
      <c r="AQ826" s="174">
        <v>-162.5</v>
      </c>
    </row>
    <row r="827" spans="42:43" x14ac:dyDescent="0.25">
      <c r="AP827" s="199">
        <v>41145</v>
      </c>
      <c r="AQ827" s="174">
        <v>-462.5</v>
      </c>
    </row>
    <row r="828" spans="42:43" x14ac:dyDescent="0.25">
      <c r="AP828" s="199">
        <v>41145</v>
      </c>
      <c r="AQ828" s="174">
        <v>-712.5</v>
      </c>
    </row>
    <row r="829" spans="42:43" x14ac:dyDescent="0.25">
      <c r="AP829" s="199">
        <v>41148</v>
      </c>
      <c r="AQ829" s="174">
        <v>-412.5</v>
      </c>
    </row>
    <row r="830" spans="42:43" x14ac:dyDescent="0.25">
      <c r="AP830" s="199">
        <v>41148</v>
      </c>
      <c r="AQ830" s="174">
        <v>487.5</v>
      </c>
    </row>
    <row r="831" spans="42:43" x14ac:dyDescent="0.25">
      <c r="AP831" s="199">
        <v>41149</v>
      </c>
      <c r="AQ831" s="174">
        <v>-687.5</v>
      </c>
    </row>
    <row r="832" spans="42:43" x14ac:dyDescent="0.25">
      <c r="AP832" s="199">
        <v>41149</v>
      </c>
      <c r="AQ832" s="174">
        <v>-312.5</v>
      </c>
    </row>
    <row r="833" spans="42:43" x14ac:dyDescent="0.25">
      <c r="AP833" s="199">
        <v>41149</v>
      </c>
      <c r="AQ833" s="174">
        <v>-162.5</v>
      </c>
    </row>
    <row r="834" spans="42:43" x14ac:dyDescent="0.25">
      <c r="AP834" s="199">
        <v>41150</v>
      </c>
      <c r="AQ834" s="174">
        <v>-300</v>
      </c>
    </row>
    <row r="835" spans="42:43" x14ac:dyDescent="0.25">
      <c r="AP835" s="199">
        <v>41150</v>
      </c>
      <c r="AQ835" s="174">
        <v>-200</v>
      </c>
    </row>
    <row r="836" spans="42:43" x14ac:dyDescent="0.25">
      <c r="AP836" s="199">
        <v>41150</v>
      </c>
      <c r="AQ836" s="174">
        <v>-212.5</v>
      </c>
    </row>
    <row r="837" spans="42:43" x14ac:dyDescent="0.25">
      <c r="AP837" s="199">
        <v>41150</v>
      </c>
      <c r="AQ837" s="174">
        <v>-575</v>
      </c>
    </row>
    <row r="838" spans="42:43" x14ac:dyDescent="0.25">
      <c r="AP838" s="199">
        <v>41151</v>
      </c>
      <c r="AQ838" s="174">
        <v>-637.5</v>
      </c>
    </row>
    <row r="839" spans="42:43" x14ac:dyDescent="0.25">
      <c r="AP839" s="199">
        <v>41152</v>
      </c>
      <c r="AQ839" s="174">
        <v>-725</v>
      </c>
    </row>
    <row r="840" spans="42:43" x14ac:dyDescent="0.25">
      <c r="AP840" s="199">
        <v>41152</v>
      </c>
      <c r="AQ840" s="174">
        <v>-925</v>
      </c>
    </row>
    <row r="841" spans="42:43" x14ac:dyDescent="0.25">
      <c r="AP841" s="199">
        <v>41152</v>
      </c>
      <c r="AQ841" s="174">
        <v>-875</v>
      </c>
    </row>
    <row r="842" spans="42:43" x14ac:dyDescent="0.25">
      <c r="AP842" s="199">
        <v>41155</v>
      </c>
      <c r="AQ842" s="174">
        <v>350</v>
      </c>
    </row>
    <row r="843" spans="42:43" x14ac:dyDescent="0.25">
      <c r="AP843" s="199">
        <v>41156</v>
      </c>
      <c r="AQ843" s="174">
        <v>-375</v>
      </c>
    </row>
    <row r="844" spans="42:43" x14ac:dyDescent="0.25">
      <c r="AP844" s="199">
        <v>41156</v>
      </c>
      <c r="AQ844" s="174">
        <v>-237.5</v>
      </c>
    </row>
    <row r="845" spans="42:43" x14ac:dyDescent="0.25">
      <c r="AP845" s="199">
        <v>41157</v>
      </c>
      <c r="AQ845" s="174">
        <v>-487.5</v>
      </c>
    </row>
    <row r="846" spans="42:43" x14ac:dyDescent="0.25">
      <c r="AP846" s="199">
        <v>41157</v>
      </c>
      <c r="AQ846" s="174">
        <v>-781.83266620055747</v>
      </c>
    </row>
    <row r="847" spans="42:43" x14ac:dyDescent="0.25">
      <c r="AP847" s="199">
        <v>41157</v>
      </c>
      <c r="AQ847" s="174">
        <v>-375</v>
      </c>
    </row>
    <row r="848" spans="42:43" x14ac:dyDescent="0.25">
      <c r="AP848" s="199">
        <v>41157</v>
      </c>
      <c r="AQ848" s="174">
        <v>-862.5</v>
      </c>
    </row>
    <row r="849" spans="42:43" x14ac:dyDescent="0.25">
      <c r="AP849" s="199">
        <v>41157</v>
      </c>
      <c r="AQ849" s="174">
        <v>-350</v>
      </c>
    </row>
    <row r="850" spans="42:43" x14ac:dyDescent="0.25">
      <c r="AP850" s="199">
        <v>41157</v>
      </c>
      <c r="AQ850" s="174">
        <v>-587.5</v>
      </c>
    </row>
    <row r="851" spans="42:43" x14ac:dyDescent="0.25">
      <c r="AP851" s="199">
        <v>41157</v>
      </c>
      <c r="AQ851" s="174">
        <v>-325</v>
      </c>
    </row>
    <row r="852" spans="42:43" x14ac:dyDescent="0.25">
      <c r="AP852" s="199">
        <v>41157</v>
      </c>
      <c r="AQ852" s="174">
        <v>-300</v>
      </c>
    </row>
    <row r="853" spans="42:43" x14ac:dyDescent="0.25">
      <c r="AP853" s="199">
        <v>41158</v>
      </c>
      <c r="AQ853" s="174">
        <v>5050</v>
      </c>
    </row>
    <row r="854" spans="42:43" x14ac:dyDescent="0.25">
      <c r="AP854" s="199">
        <v>41178</v>
      </c>
      <c r="AQ854" s="174">
        <v>-225</v>
      </c>
    </row>
    <row r="855" spans="42:43" x14ac:dyDescent="0.25">
      <c r="AP855" s="199">
        <v>41178</v>
      </c>
      <c r="AQ855" s="174">
        <v>-137.5</v>
      </c>
    </row>
    <row r="856" spans="42:43" x14ac:dyDescent="0.25">
      <c r="AP856" s="199">
        <v>41178</v>
      </c>
      <c r="AQ856" s="174">
        <v>-125</v>
      </c>
    </row>
    <row r="857" spans="42:43" x14ac:dyDescent="0.25">
      <c r="AP857" s="199">
        <v>41179</v>
      </c>
      <c r="AQ857" s="174">
        <v>-387.5</v>
      </c>
    </row>
    <row r="858" spans="42:43" x14ac:dyDescent="0.25">
      <c r="AP858" s="199">
        <v>41179</v>
      </c>
      <c r="AQ858" s="174">
        <v>-437.5</v>
      </c>
    </row>
    <row r="859" spans="42:43" x14ac:dyDescent="0.25">
      <c r="AP859" s="199">
        <v>41179</v>
      </c>
      <c r="AQ859" s="174">
        <v>0</v>
      </c>
    </row>
    <row r="860" spans="42:43" x14ac:dyDescent="0.25">
      <c r="AP860" s="199">
        <v>41180</v>
      </c>
      <c r="AQ860" s="174">
        <v>287.5</v>
      </c>
    </row>
    <row r="861" spans="42:43" x14ac:dyDescent="0.25">
      <c r="AP861" s="199">
        <v>41183</v>
      </c>
      <c r="AQ861" s="174">
        <v>-50</v>
      </c>
    </row>
    <row r="862" spans="42:43" x14ac:dyDescent="0.25">
      <c r="AP862" s="199">
        <v>41184</v>
      </c>
      <c r="AQ862" s="174">
        <v>-450</v>
      </c>
    </row>
    <row r="863" spans="42:43" x14ac:dyDescent="0.25">
      <c r="AP863" s="199">
        <v>41184</v>
      </c>
      <c r="AQ863" s="174">
        <v>-562.5</v>
      </c>
    </row>
    <row r="864" spans="42:43" x14ac:dyDescent="0.25">
      <c r="AP864" s="199">
        <v>41185</v>
      </c>
      <c r="AQ864" s="174">
        <v>-212.5</v>
      </c>
    </row>
    <row r="865" spans="42:43" x14ac:dyDescent="0.25">
      <c r="AP865" s="199">
        <v>41185</v>
      </c>
      <c r="AQ865" s="174">
        <v>-87.5</v>
      </c>
    </row>
    <row r="866" spans="42:43" x14ac:dyDescent="0.25">
      <c r="AP866" s="199">
        <v>41185</v>
      </c>
      <c r="AQ866" s="174">
        <v>-400</v>
      </c>
    </row>
    <row r="867" spans="42:43" x14ac:dyDescent="0.25">
      <c r="AP867" s="199">
        <v>41185</v>
      </c>
      <c r="AQ867" s="174">
        <v>-612.5</v>
      </c>
    </row>
    <row r="868" spans="42:43" x14ac:dyDescent="0.25">
      <c r="AP868" s="199">
        <v>41185</v>
      </c>
      <c r="AQ868" s="174">
        <v>-500</v>
      </c>
    </row>
    <row r="869" spans="42:43" x14ac:dyDescent="0.25">
      <c r="AP869" s="199">
        <v>41186</v>
      </c>
      <c r="AQ869" s="174">
        <v>-800</v>
      </c>
    </row>
    <row r="870" spans="42:43" x14ac:dyDescent="0.25">
      <c r="AP870" s="199">
        <v>41186</v>
      </c>
      <c r="AQ870" s="174">
        <v>-250</v>
      </c>
    </row>
    <row r="871" spans="42:43" x14ac:dyDescent="0.25">
      <c r="AP871" s="199">
        <v>41186</v>
      </c>
      <c r="AQ871" s="174">
        <v>-700</v>
      </c>
    </row>
    <row r="872" spans="42:43" x14ac:dyDescent="0.25">
      <c r="AP872" s="199">
        <v>41186</v>
      </c>
      <c r="AQ872" s="174">
        <v>-425</v>
      </c>
    </row>
    <row r="873" spans="42:43" x14ac:dyDescent="0.25">
      <c r="AP873" s="199">
        <v>41186</v>
      </c>
      <c r="AQ873" s="174">
        <v>-175</v>
      </c>
    </row>
    <row r="874" spans="42:43" x14ac:dyDescent="0.25">
      <c r="AP874" s="199">
        <v>41186</v>
      </c>
      <c r="AQ874" s="174">
        <v>-525</v>
      </c>
    </row>
    <row r="875" spans="42:43" x14ac:dyDescent="0.25">
      <c r="AP875" s="199">
        <v>41186</v>
      </c>
      <c r="AQ875" s="174">
        <v>-387.5</v>
      </c>
    </row>
    <row r="876" spans="42:43" x14ac:dyDescent="0.25">
      <c r="AP876" s="199">
        <v>41186</v>
      </c>
      <c r="AQ876" s="174">
        <v>-250</v>
      </c>
    </row>
    <row r="877" spans="42:43" x14ac:dyDescent="0.25">
      <c r="AP877" s="199">
        <v>41187</v>
      </c>
      <c r="AQ877" s="174">
        <v>50</v>
      </c>
    </row>
    <row r="878" spans="42:43" x14ac:dyDescent="0.25">
      <c r="AP878" s="199">
        <v>41190</v>
      </c>
      <c r="AQ878" s="174">
        <v>-337.5</v>
      </c>
    </row>
    <row r="879" spans="42:43" x14ac:dyDescent="0.25">
      <c r="AP879" s="199">
        <v>41190</v>
      </c>
      <c r="AQ879" s="174">
        <v>-162.5</v>
      </c>
    </row>
    <row r="880" spans="42:43" x14ac:dyDescent="0.25">
      <c r="AP880" s="199">
        <v>41191</v>
      </c>
      <c r="AQ880" s="174">
        <v>675</v>
      </c>
    </row>
    <row r="881" spans="42:43" x14ac:dyDescent="0.25">
      <c r="AP881" s="199">
        <v>41194</v>
      </c>
      <c r="AQ881" s="174">
        <v>-262.5</v>
      </c>
    </row>
    <row r="882" spans="42:43" x14ac:dyDescent="0.25">
      <c r="AP882" s="199">
        <v>41194</v>
      </c>
      <c r="AQ882" s="174">
        <v>-712.5</v>
      </c>
    </row>
    <row r="883" spans="42:43" x14ac:dyDescent="0.25">
      <c r="AP883" s="199">
        <v>41194</v>
      </c>
      <c r="AQ883" s="174">
        <v>-37.5</v>
      </c>
    </row>
    <row r="884" spans="42:43" x14ac:dyDescent="0.25">
      <c r="AP884" s="199">
        <v>41197</v>
      </c>
      <c r="AQ884" s="174">
        <v>-162.5</v>
      </c>
    </row>
    <row r="885" spans="42:43" x14ac:dyDescent="0.25">
      <c r="AP885" s="199">
        <v>41197</v>
      </c>
      <c r="AQ885" s="174">
        <v>-325</v>
      </c>
    </row>
    <row r="886" spans="42:43" x14ac:dyDescent="0.25">
      <c r="AP886" s="199">
        <v>41197</v>
      </c>
      <c r="AQ886" s="174">
        <v>-325</v>
      </c>
    </row>
    <row r="887" spans="42:43" x14ac:dyDescent="0.25">
      <c r="AP887" s="199">
        <v>41197</v>
      </c>
      <c r="AQ887" s="174">
        <v>-275</v>
      </c>
    </row>
    <row r="888" spans="42:43" x14ac:dyDescent="0.25">
      <c r="AP888" s="199">
        <v>41198</v>
      </c>
      <c r="AQ888" s="174">
        <v>2275</v>
      </c>
    </row>
    <row r="889" spans="42:43" x14ac:dyDescent="0.25">
      <c r="AP889" s="199">
        <v>41204</v>
      </c>
      <c r="AQ889" s="174">
        <v>-112.5</v>
      </c>
    </row>
    <row r="890" spans="42:43" x14ac:dyDescent="0.25">
      <c r="AP890" s="199">
        <v>41204</v>
      </c>
      <c r="AQ890" s="174">
        <v>2725</v>
      </c>
    </row>
    <row r="891" spans="42:43" x14ac:dyDescent="0.25">
      <c r="AP891" s="199">
        <v>41212</v>
      </c>
      <c r="AQ891" s="174">
        <v>-87.5</v>
      </c>
    </row>
    <row r="892" spans="42:43" x14ac:dyDescent="0.25">
      <c r="AP892" s="199">
        <v>41212</v>
      </c>
      <c r="AQ892" s="174">
        <v>-162.5</v>
      </c>
    </row>
    <row r="893" spans="42:43" x14ac:dyDescent="0.25">
      <c r="AP893" s="199">
        <v>41212</v>
      </c>
      <c r="AQ893" s="174">
        <v>37.5</v>
      </c>
    </row>
    <row r="894" spans="42:43" x14ac:dyDescent="0.25">
      <c r="AP894" s="199">
        <v>41213</v>
      </c>
      <c r="AQ894" s="174">
        <v>-525</v>
      </c>
    </row>
    <row r="895" spans="42:43" x14ac:dyDescent="0.25">
      <c r="AP895" s="199">
        <v>41214</v>
      </c>
      <c r="AQ895" s="174">
        <v>-387.5</v>
      </c>
    </row>
    <row r="896" spans="42:43" x14ac:dyDescent="0.25">
      <c r="AP896" s="199">
        <v>41214</v>
      </c>
      <c r="AQ896" s="174">
        <v>687.5</v>
      </c>
    </row>
    <row r="897" spans="42:43" x14ac:dyDescent="0.25">
      <c r="AP897" s="199">
        <v>41218</v>
      </c>
      <c r="AQ897" s="174">
        <v>-87.5</v>
      </c>
    </row>
    <row r="898" spans="42:43" x14ac:dyDescent="0.25">
      <c r="AP898" s="199">
        <v>41218</v>
      </c>
      <c r="AQ898" s="174">
        <v>-225</v>
      </c>
    </row>
    <row r="899" spans="42:43" x14ac:dyDescent="0.25">
      <c r="AP899" s="199">
        <v>41218</v>
      </c>
      <c r="AQ899" s="174">
        <v>-112.5</v>
      </c>
    </row>
    <row r="900" spans="42:43" x14ac:dyDescent="0.25">
      <c r="AP900" s="199">
        <v>41219</v>
      </c>
      <c r="AQ900" s="174">
        <v>-325</v>
      </c>
    </row>
    <row r="901" spans="42:43" x14ac:dyDescent="0.25">
      <c r="AP901" s="199">
        <v>41219</v>
      </c>
      <c r="AQ901" s="174">
        <v>612.5</v>
      </c>
    </row>
    <row r="902" spans="42:43" x14ac:dyDescent="0.25">
      <c r="AP902" s="199">
        <v>41221</v>
      </c>
      <c r="AQ902" s="174">
        <v>-848.04914953949719</v>
      </c>
    </row>
    <row r="903" spans="42:43" x14ac:dyDescent="0.25">
      <c r="AP903" s="199">
        <v>41221</v>
      </c>
      <c r="AQ903" s="174">
        <v>2125</v>
      </c>
    </row>
    <row r="904" spans="42:43" x14ac:dyDescent="0.25">
      <c r="AP904" s="199">
        <v>41234</v>
      </c>
      <c r="AQ904" s="174">
        <v>-400</v>
      </c>
    </row>
    <row r="905" spans="42:43" x14ac:dyDescent="0.25">
      <c r="AP905" s="199">
        <v>41234</v>
      </c>
      <c r="AQ905" s="174">
        <v>3512.5</v>
      </c>
    </row>
    <row r="906" spans="42:43" x14ac:dyDescent="0.25">
      <c r="AP906" s="199">
        <v>41270</v>
      </c>
      <c r="AQ906" s="174">
        <v>-400</v>
      </c>
    </row>
    <row r="907" spans="42:43" x14ac:dyDescent="0.25">
      <c r="AP907" s="199">
        <v>41271</v>
      </c>
      <c r="AQ907" s="174">
        <v>-287.5</v>
      </c>
    </row>
  </sheetData>
  <mergeCells count="2">
    <mergeCell ref="O20:Z20"/>
    <mergeCell ref="AS101:AT10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B1:AT998"/>
  <sheetViews>
    <sheetView zoomScale="80" zoomScaleNormal="80" workbookViewId="0">
      <selection activeCell="M11" sqref="M11"/>
    </sheetView>
  </sheetViews>
  <sheetFormatPr baseColWidth="10" defaultRowHeight="15" x14ac:dyDescent="0.25"/>
  <cols>
    <col min="1" max="1" width="3.42578125" customWidth="1"/>
    <col min="2" max="2" width="15.5703125" customWidth="1"/>
    <col min="3" max="3" width="10.5703125" bestFit="1" customWidth="1"/>
    <col min="4" max="4" width="13" bestFit="1" customWidth="1"/>
    <col min="5" max="5" width="9.5703125" bestFit="1" customWidth="1"/>
    <col min="6" max="6" width="7.28515625" bestFit="1" customWidth="1"/>
    <col min="7" max="7" width="8.7109375" bestFit="1" customWidth="1"/>
    <col min="8" max="8" width="11.28515625" bestFit="1" customWidth="1"/>
    <col min="9" max="10" width="14" bestFit="1" customWidth="1"/>
    <col min="11" max="11" width="16.42578125" bestFit="1" customWidth="1"/>
    <col min="13" max="13" width="12.5703125" customWidth="1"/>
    <col min="14" max="14" width="13.140625" customWidth="1"/>
    <col min="30" max="30" width="13.5703125" bestFit="1" customWidth="1"/>
    <col min="31" max="31" width="13.7109375" bestFit="1" customWidth="1"/>
    <col min="42" max="42" width="17" customWidth="1"/>
    <col min="43" max="43" width="13.7109375" customWidth="1"/>
    <col min="45" max="45" width="11.5703125" style="240" bestFit="1" customWidth="1"/>
    <col min="46" max="46" width="12.7109375" customWidth="1"/>
  </cols>
  <sheetData>
    <row r="1" spans="2:13" ht="15.75" thickBot="1" x14ac:dyDescent="0.3"/>
    <row r="2" spans="2:13" ht="21.75" thickBot="1" x14ac:dyDescent="0.4">
      <c r="B2" s="244" t="s">
        <v>221</v>
      </c>
      <c r="C2" s="245"/>
      <c r="D2" s="245"/>
      <c r="E2" s="245"/>
      <c r="F2" s="245"/>
      <c r="G2" s="245"/>
      <c r="H2" s="245"/>
      <c r="I2" s="245"/>
      <c r="J2" s="245"/>
      <c r="K2" s="245"/>
      <c r="L2" s="245"/>
      <c r="M2" s="119"/>
    </row>
    <row r="4" spans="2:13" x14ac:dyDescent="0.25">
      <c r="B4" s="5" t="s">
        <v>0</v>
      </c>
      <c r="C4" s="112" t="s">
        <v>83</v>
      </c>
      <c r="D4" s="81"/>
      <c r="E4" s="14"/>
      <c r="F4" s="25"/>
      <c r="G4" s="25"/>
      <c r="H4" s="25"/>
      <c r="I4" s="14"/>
      <c r="J4" s="14"/>
      <c r="K4" s="14"/>
      <c r="L4" s="25"/>
      <c r="M4" s="25"/>
    </row>
    <row r="5" spans="2:13" x14ac:dyDescent="0.25">
      <c r="B5" s="5" t="s">
        <v>2</v>
      </c>
      <c r="C5" s="81"/>
      <c r="D5" s="114">
        <v>25</v>
      </c>
      <c r="E5" s="14"/>
      <c r="F5" s="14"/>
      <c r="G5" s="14"/>
      <c r="H5" s="14"/>
      <c r="I5" s="14"/>
      <c r="J5" s="14"/>
      <c r="K5" s="14"/>
      <c r="L5" s="25"/>
      <c r="M5" s="25"/>
    </row>
    <row r="6" spans="2:13" x14ac:dyDescent="0.25">
      <c r="B6" s="5" t="s">
        <v>3</v>
      </c>
      <c r="C6" s="81"/>
      <c r="D6" s="123" t="s">
        <v>84</v>
      </c>
      <c r="E6" s="14"/>
      <c r="F6" s="14"/>
      <c r="G6" s="14"/>
      <c r="H6" s="14"/>
      <c r="I6" s="14"/>
      <c r="J6" s="14"/>
      <c r="K6" s="14"/>
      <c r="L6" s="25"/>
      <c r="M6" s="25"/>
    </row>
    <row r="7" spans="2:13" x14ac:dyDescent="0.25">
      <c r="B7" s="15"/>
      <c r="C7" s="25"/>
      <c r="D7" s="25"/>
      <c r="E7" s="14"/>
      <c r="F7" s="14"/>
      <c r="G7" s="14"/>
      <c r="H7" s="14"/>
      <c r="I7" s="14"/>
      <c r="J7" s="14"/>
      <c r="K7" s="14"/>
      <c r="L7" s="25"/>
      <c r="M7" s="25"/>
    </row>
    <row r="8" spans="2:13" x14ac:dyDescent="0.25">
      <c r="B8" s="25" t="s">
        <v>33</v>
      </c>
      <c r="C8" s="25"/>
      <c r="D8" s="25"/>
      <c r="E8" s="14"/>
      <c r="F8" s="14"/>
      <c r="G8" s="14"/>
      <c r="H8" s="14"/>
      <c r="I8" s="14"/>
      <c r="J8" s="14"/>
      <c r="K8" s="14"/>
      <c r="L8" s="25"/>
      <c r="M8" s="25"/>
    </row>
    <row r="9" spans="2:13" x14ac:dyDescent="0.25">
      <c r="B9" s="25"/>
      <c r="C9" s="25"/>
      <c r="D9" s="25"/>
      <c r="E9" s="14"/>
      <c r="F9" s="14"/>
      <c r="G9" s="14"/>
      <c r="H9" s="14"/>
      <c r="I9" s="14"/>
      <c r="J9" s="14"/>
      <c r="K9" s="14"/>
      <c r="L9" s="25"/>
      <c r="M9" s="25"/>
    </row>
    <row r="10" spans="2:13" x14ac:dyDescent="0.25">
      <c r="B10" s="16" t="s">
        <v>215</v>
      </c>
      <c r="C10" s="25"/>
      <c r="D10" s="25"/>
      <c r="E10" s="14"/>
      <c r="F10" s="14"/>
      <c r="G10" s="14"/>
      <c r="H10" s="14"/>
      <c r="I10" s="14"/>
      <c r="J10" s="14"/>
      <c r="K10" s="14"/>
    </row>
    <row r="11" spans="2:13" x14ac:dyDescent="0.25">
      <c r="B11" s="220" t="s">
        <v>5</v>
      </c>
      <c r="C11" s="220" t="s">
        <v>6</v>
      </c>
      <c r="D11" s="220" t="s">
        <v>153</v>
      </c>
      <c r="E11" s="220" t="s">
        <v>120</v>
      </c>
      <c r="F11" s="220" t="s">
        <v>121</v>
      </c>
      <c r="G11" s="220" t="s">
        <v>122</v>
      </c>
      <c r="H11" s="220" t="s">
        <v>8</v>
      </c>
      <c r="I11" s="220" t="s">
        <v>123</v>
      </c>
      <c r="J11" s="220" t="s">
        <v>124</v>
      </c>
      <c r="K11" s="220" t="s">
        <v>154</v>
      </c>
    </row>
    <row r="12" spans="2:13" x14ac:dyDescent="0.25">
      <c r="B12" s="232" t="s">
        <v>155</v>
      </c>
      <c r="C12" s="221">
        <v>2.46</v>
      </c>
      <c r="D12" s="221">
        <v>1830</v>
      </c>
      <c r="E12" s="221">
        <v>915</v>
      </c>
      <c r="F12" s="221">
        <v>2</v>
      </c>
      <c r="G12" s="221">
        <v>10</v>
      </c>
      <c r="H12" s="221">
        <v>769</v>
      </c>
      <c r="I12" s="221">
        <v>64</v>
      </c>
      <c r="J12" s="221">
        <v>10</v>
      </c>
      <c r="K12" s="221">
        <v>1.4</v>
      </c>
    </row>
    <row r="15" spans="2:13" x14ac:dyDescent="0.25">
      <c r="B15" s="16" t="s">
        <v>215</v>
      </c>
      <c r="C15" s="25"/>
      <c r="D15" s="25"/>
      <c r="E15" s="14"/>
      <c r="F15" s="14"/>
      <c r="G15" s="14"/>
      <c r="H15" s="14"/>
      <c r="I15" s="14"/>
      <c r="J15" s="14"/>
      <c r="K15" s="14"/>
    </row>
    <row r="16" spans="2:13" x14ac:dyDescent="0.25">
      <c r="B16" s="220" t="s">
        <v>5</v>
      </c>
      <c r="C16" s="220" t="s">
        <v>6</v>
      </c>
      <c r="D16" s="220" t="s">
        <v>153</v>
      </c>
      <c r="E16" s="220" t="s">
        <v>120</v>
      </c>
      <c r="F16" s="220" t="s">
        <v>121</v>
      </c>
      <c r="G16" s="220" t="s">
        <v>122</v>
      </c>
      <c r="H16" s="220" t="s">
        <v>8</v>
      </c>
      <c r="I16" s="220" t="s">
        <v>123</v>
      </c>
      <c r="J16" s="220" t="s">
        <v>124</v>
      </c>
      <c r="K16" s="220" t="s">
        <v>154</v>
      </c>
    </row>
    <row r="17" spans="2:26" x14ac:dyDescent="0.25">
      <c r="B17" s="232" t="s">
        <v>155</v>
      </c>
      <c r="C17" s="221">
        <v>3.03</v>
      </c>
      <c r="D17" s="221">
        <v>1830</v>
      </c>
      <c r="E17" s="221">
        <v>915</v>
      </c>
      <c r="F17" s="221">
        <v>2</v>
      </c>
      <c r="G17" s="221">
        <v>43</v>
      </c>
      <c r="H17" s="221">
        <v>707</v>
      </c>
      <c r="I17" s="221">
        <v>67</v>
      </c>
      <c r="J17" s="221">
        <v>10</v>
      </c>
      <c r="K17" s="221">
        <v>1.1000000000000001</v>
      </c>
    </row>
    <row r="18" spans="2:26" x14ac:dyDescent="0.25">
      <c r="B18" s="162"/>
      <c r="C18" s="239"/>
      <c r="D18" s="239"/>
      <c r="E18" s="239"/>
      <c r="F18" s="239"/>
      <c r="G18" s="239"/>
      <c r="H18" s="239"/>
      <c r="I18" s="239"/>
      <c r="J18" s="239"/>
      <c r="K18" s="239"/>
    </row>
    <row r="19" spans="2:26" x14ac:dyDescent="0.25">
      <c r="B19" s="9" t="s">
        <v>214</v>
      </c>
      <c r="O19" s="9" t="s">
        <v>214</v>
      </c>
    </row>
    <row r="20" spans="2:26" x14ac:dyDescent="0.25">
      <c r="B20" s="17"/>
      <c r="C20" s="18"/>
      <c r="D20" s="18"/>
      <c r="E20" s="18"/>
      <c r="F20" s="18"/>
      <c r="G20" s="18"/>
      <c r="H20" s="18"/>
      <c r="I20" s="18"/>
      <c r="J20" s="18"/>
      <c r="K20" s="18"/>
      <c r="L20" s="18"/>
      <c r="M20" s="19"/>
      <c r="O20" s="17"/>
      <c r="P20" s="18"/>
      <c r="Q20" s="18"/>
      <c r="R20" s="18"/>
      <c r="S20" s="18"/>
      <c r="T20" s="18"/>
      <c r="U20" s="18"/>
      <c r="V20" s="18"/>
      <c r="W20" s="18"/>
      <c r="X20" s="18"/>
      <c r="Y20" s="18"/>
      <c r="Z20" s="19"/>
    </row>
    <row r="21" spans="2:26" x14ac:dyDescent="0.25">
      <c r="B21" s="20"/>
      <c r="C21" s="10"/>
      <c r="D21" s="10"/>
      <c r="E21" s="10"/>
      <c r="F21" s="10"/>
      <c r="G21" s="10"/>
      <c r="H21" s="10"/>
      <c r="I21" s="10"/>
      <c r="J21" s="10"/>
      <c r="K21" s="10"/>
      <c r="L21" s="10"/>
      <c r="M21" s="21"/>
      <c r="O21" s="20"/>
      <c r="P21" s="10"/>
      <c r="Q21" s="10"/>
      <c r="R21" s="10"/>
      <c r="S21" s="10"/>
      <c r="T21" s="10"/>
      <c r="U21" s="10"/>
      <c r="V21" s="10"/>
      <c r="W21" s="10"/>
      <c r="X21" s="10"/>
      <c r="Y21" s="10"/>
      <c r="Z21" s="21"/>
    </row>
    <row r="22" spans="2:26" x14ac:dyDescent="0.25">
      <c r="B22" s="20"/>
      <c r="C22" s="10"/>
      <c r="D22" s="10"/>
      <c r="E22" s="10"/>
      <c r="F22" s="10"/>
      <c r="G22" s="10"/>
      <c r="H22" s="10"/>
      <c r="I22" s="10"/>
      <c r="J22" s="10"/>
      <c r="K22" s="10"/>
      <c r="L22" s="10"/>
      <c r="M22" s="21"/>
      <c r="O22" s="20"/>
      <c r="P22" s="10"/>
      <c r="Q22" s="10"/>
      <c r="R22" s="10"/>
      <c r="S22" s="10"/>
      <c r="T22" s="10"/>
      <c r="U22" s="10"/>
      <c r="V22" s="10"/>
      <c r="W22" s="10"/>
      <c r="X22" s="10"/>
      <c r="Y22" s="10"/>
      <c r="Z22" s="21"/>
    </row>
    <row r="23" spans="2:26" x14ac:dyDescent="0.25">
      <c r="B23" s="20"/>
      <c r="C23" s="10"/>
      <c r="D23" s="10"/>
      <c r="E23" s="10"/>
      <c r="F23" s="10"/>
      <c r="G23" s="10"/>
      <c r="H23" s="10"/>
      <c r="I23" s="10"/>
      <c r="J23" s="10"/>
      <c r="K23" s="10"/>
      <c r="L23" s="10"/>
      <c r="M23" s="21"/>
      <c r="O23" s="20"/>
      <c r="P23" s="10"/>
      <c r="Q23" s="10"/>
      <c r="R23" s="10"/>
      <c r="S23" s="10"/>
      <c r="T23" s="10"/>
      <c r="U23" s="10"/>
      <c r="V23" s="10"/>
      <c r="W23" s="10"/>
      <c r="X23" s="10"/>
      <c r="Y23" s="10"/>
      <c r="Z23" s="21"/>
    </row>
    <row r="24" spans="2:26" x14ac:dyDescent="0.25">
      <c r="B24" s="20"/>
      <c r="C24" s="10"/>
      <c r="D24" s="10"/>
      <c r="E24" s="10"/>
      <c r="F24" s="10"/>
      <c r="G24" s="10"/>
      <c r="H24" s="10"/>
      <c r="I24" s="10"/>
      <c r="J24" s="10"/>
      <c r="K24" s="10"/>
      <c r="L24" s="10"/>
      <c r="M24" s="21"/>
      <c r="O24" s="20"/>
      <c r="P24" s="10"/>
      <c r="Q24" s="10"/>
      <c r="R24" s="10"/>
      <c r="S24" s="10"/>
      <c r="T24" s="10"/>
      <c r="U24" s="10"/>
      <c r="V24" s="10"/>
      <c r="W24" s="10"/>
      <c r="X24" s="10"/>
      <c r="Y24" s="10"/>
      <c r="Z24" s="21"/>
    </row>
    <row r="25" spans="2:26" x14ac:dyDescent="0.25">
      <c r="B25" s="20"/>
      <c r="C25" s="10"/>
      <c r="D25" s="10"/>
      <c r="E25" s="10"/>
      <c r="F25" s="10"/>
      <c r="G25" s="10"/>
      <c r="H25" s="10"/>
      <c r="I25" s="10"/>
      <c r="J25" s="10"/>
      <c r="K25" s="10"/>
      <c r="L25" s="10"/>
      <c r="M25" s="21"/>
      <c r="O25" s="20"/>
      <c r="P25" s="10"/>
      <c r="Q25" s="10"/>
      <c r="R25" s="10"/>
      <c r="S25" s="10"/>
      <c r="T25" s="10"/>
      <c r="U25" s="10"/>
      <c r="V25" s="10"/>
      <c r="W25" s="10"/>
      <c r="X25" s="10"/>
      <c r="Y25" s="10"/>
      <c r="Z25" s="21"/>
    </row>
    <row r="26" spans="2:26" x14ac:dyDescent="0.25">
      <c r="B26" s="20"/>
      <c r="C26" s="10"/>
      <c r="D26" s="10"/>
      <c r="E26" s="10"/>
      <c r="F26" s="10"/>
      <c r="G26" s="10"/>
      <c r="H26" s="10"/>
      <c r="I26" s="10"/>
      <c r="J26" s="10"/>
      <c r="K26" s="10"/>
      <c r="L26" s="10"/>
      <c r="M26" s="21"/>
      <c r="O26" s="20"/>
      <c r="P26" s="10"/>
      <c r="Q26" s="10"/>
      <c r="R26" s="10"/>
      <c r="S26" s="10"/>
      <c r="T26" s="10"/>
      <c r="U26" s="10"/>
      <c r="V26" s="10"/>
      <c r="W26" s="10"/>
      <c r="X26" s="10"/>
      <c r="Y26" s="10"/>
      <c r="Z26" s="21"/>
    </row>
    <row r="27" spans="2:26" x14ac:dyDescent="0.25">
      <c r="B27" s="20"/>
      <c r="C27" s="10"/>
      <c r="D27" s="10"/>
      <c r="E27" s="10"/>
      <c r="F27" s="10"/>
      <c r="G27" s="10"/>
      <c r="H27" s="10"/>
      <c r="I27" s="10"/>
      <c r="J27" s="10"/>
      <c r="K27" s="10"/>
      <c r="L27" s="10"/>
      <c r="M27" s="21"/>
      <c r="O27" s="20"/>
      <c r="P27" s="10"/>
      <c r="Q27" s="10"/>
      <c r="R27" s="10"/>
      <c r="S27" s="10"/>
      <c r="T27" s="10"/>
      <c r="U27" s="10"/>
      <c r="V27" s="10"/>
      <c r="W27" s="10"/>
      <c r="X27" s="10"/>
      <c r="Y27" s="10"/>
      <c r="Z27" s="21"/>
    </row>
    <row r="28" spans="2:26" x14ac:dyDescent="0.25">
      <c r="B28" s="20"/>
      <c r="C28" s="10"/>
      <c r="D28" s="10"/>
      <c r="E28" s="10"/>
      <c r="F28" s="10"/>
      <c r="G28" s="10"/>
      <c r="H28" s="10"/>
      <c r="I28" s="10"/>
      <c r="J28" s="10"/>
      <c r="K28" s="10"/>
      <c r="L28" s="10"/>
      <c r="M28" s="21"/>
      <c r="O28" s="20"/>
      <c r="P28" s="10"/>
      <c r="Q28" s="10"/>
      <c r="R28" s="10"/>
      <c r="S28" s="10"/>
      <c r="T28" s="10"/>
      <c r="U28" s="10"/>
      <c r="V28" s="10"/>
      <c r="W28" s="10"/>
      <c r="X28" s="10"/>
      <c r="Y28" s="10"/>
      <c r="Z28" s="21"/>
    </row>
    <row r="29" spans="2:26" x14ac:dyDescent="0.25">
      <c r="B29" s="20"/>
      <c r="C29" s="10"/>
      <c r="D29" s="10"/>
      <c r="E29" s="10"/>
      <c r="F29" s="10"/>
      <c r="G29" s="10"/>
      <c r="H29" s="10"/>
      <c r="I29" s="10"/>
      <c r="J29" s="10"/>
      <c r="K29" s="10"/>
      <c r="L29" s="10"/>
      <c r="M29" s="21"/>
      <c r="O29" s="20"/>
      <c r="P29" s="10"/>
      <c r="Q29" s="10"/>
      <c r="R29" s="10"/>
      <c r="S29" s="10"/>
      <c r="T29" s="10"/>
      <c r="U29" s="10"/>
      <c r="V29" s="10"/>
      <c r="W29" s="10"/>
      <c r="X29" s="10"/>
      <c r="Y29" s="10"/>
      <c r="Z29" s="21"/>
    </row>
    <row r="30" spans="2:26" x14ac:dyDescent="0.25">
      <c r="B30" s="20"/>
      <c r="C30" s="10"/>
      <c r="D30" s="10"/>
      <c r="E30" s="10"/>
      <c r="F30" s="10"/>
      <c r="G30" s="10"/>
      <c r="H30" s="10"/>
      <c r="I30" s="10"/>
      <c r="J30" s="10"/>
      <c r="K30" s="10"/>
      <c r="L30" s="10"/>
      <c r="M30" s="21"/>
      <c r="O30" s="20"/>
      <c r="P30" s="10"/>
      <c r="Q30" s="10"/>
      <c r="R30" s="10"/>
      <c r="S30" s="10"/>
      <c r="T30" s="10"/>
      <c r="U30" s="10"/>
      <c r="V30" s="10"/>
      <c r="W30" s="10"/>
      <c r="X30" s="10"/>
      <c r="Y30" s="10"/>
      <c r="Z30" s="21"/>
    </row>
    <row r="31" spans="2:26" x14ac:dyDescent="0.25">
      <c r="B31" s="20"/>
      <c r="C31" s="10"/>
      <c r="D31" s="10"/>
      <c r="E31" s="10"/>
      <c r="F31" s="10"/>
      <c r="G31" s="10"/>
      <c r="H31" s="10"/>
      <c r="I31" s="10"/>
      <c r="J31" s="10"/>
      <c r="K31" s="10"/>
      <c r="L31" s="10"/>
      <c r="M31" s="21"/>
      <c r="O31" s="20"/>
      <c r="P31" s="10"/>
      <c r="Q31" s="10"/>
      <c r="R31" s="10"/>
      <c r="S31" s="10"/>
      <c r="T31" s="10"/>
      <c r="U31" s="10"/>
      <c r="V31" s="10"/>
      <c r="W31" s="10"/>
      <c r="X31" s="10"/>
      <c r="Y31" s="10"/>
      <c r="Z31" s="21"/>
    </row>
    <row r="32" spans="2:26" x14ac:dyDescent="0.25">
      <c r="B32" s="20"/>
      <c r="C32" s="10"/>
      <c r="D32" s="10"/>
      <c r="E32" s="10"/>
      <c r="F32" s="10"/>
      <c r="G32" s="10"/>
      <c r="H32" s="10"/>
      <c r="I32" s="10"/>
      <c r="J32" s="10"/>
      <c r="K32" s="10"/>
      <c r="L32" s="10"/>
      <c r="M32" s="21"/>
      <c r="O32" s="20"/>
      <c r="P32" s="10"/>
      <c r="Q32" s="10"/>
      <c r="R32" s="10"/>
      <c r="S32" s="10"/>
      <c r="T32" s="10"/>
      <c r="U32" s="10"/>
      <c r="V32" s="10"/>
      <c r="W32" s="10"/>
      <c r="X32" s="10"/>
      <c r="Y32" s="10"/>
      <c r="Z32" s="21"/>
    </row>
    <row r="33" spans="2:26" x14ac:dyDescent="0.25">
      <c r="B33" s="20"/>
      <c r="C33" s="10"/>
      <c r="D33" s="10"/>
      <c r="E33" s="10"/>
      <c r="F33" s="10"/>
      <c r="G33" s="10"/>
      <c r="H33" s="10"/>
      <c r="I33" s="10"/>
      <c r="J33" s="10"/>
      <c r="K33" s="10"/>
      <c r="L33" s="10"/>
      <c r="M33" s="21"/>
      <c r="O33" s="20"/>
      <c r="P33" s="10"/>
      <c r="Q33" s="10"/>
      <c r="R33" s="10"/>
      <c r="S33" s="10"/>
      <c r="T33" s="10"/>
      <c r="U33" s="10"/>
      <c r="V33" s="10"/>
      <c r="W33" s="10"/>
      <c r="X33" s="10"/>
      <c r="Y33" s="10"/>
      <c r="Z33" s="21"/>
    </row>
    <row r="34" spans="2:26" x14ac:dyDescent="0.25">
      <c r="B34" s="20"/>
      <c r="C34" s="10"/>
      <c r="D34" s="10"/>
      <c r="E34" s="10"/>
      <c r="F34" s="10"/>
      <c r="G34" s="10"/>
      <c r="H34" s="10"/>
      <c r="I34" s="10"/>
      <c r="J34" s="10"/>
      <c r="K34" s="10"/>
      <c r="L34" s="10"/>
      <c r="M34" s="21"/>
      <c r="O34" s="20"/>
      <c r="P34" s="10"/>
      <c r="Q34" s="10"/>
      <c r="R34" s="10"/>
      <c r="S34" s="10"/>
      <c r="T34" s="10"/>
      <c r="U34" s="10"/>
      <c r="V34" s="10"/>
      <c r="W34" s="10"/>
      <c r="X34" s="10"/>
      <c r="Y34" s="10"/>
      <c r="Z34" s="21"/>
    </row>
    <row r="35" spans="2:26" x14ac:dyDescent="0.25">
      <c r="B35" s="20"/>
      <c r="C35" s="10"/>
      <c r="D35" s="10"/>
      <c r="E35" s="10"/>
      <c r="F35" s="10"/>
      <c r="G35" s="10"/>
      <c r="H35" s="10"/>
      <c r="I35" s="10"/>
      <c r="J35" s="10"/>
      <c r="K35" s="10"/>
      <c r="L35" s="10"/>
      <c r="M35" s="21"/>
      <c r="O35" s="20"/>
      <c r="P35" s="10"/>
      <c r="Q35" s="10"/>
      <c r="R35" s="10"/>
      <c r="S35" s="10"/>
      <c r="T35" s="10"/>
      <c r="U35" s="10"/>
      <c r="V35" s="10"/>
      <c r="W35" s="10"/>
      <c r="X35" s="10"/>
      <c r="Y35" s="10"/>
      <c r="Z35" s="21"/>
    </row>
    <row r="36" spans="2:26" x14ac:dyDescent="0.25">
      <c r="B36" s="20"/>
      <c r="C36" s="10"/>
      <c r="D36" s="10"/>
      <c r="E36" s="10"/>
      <c r="F36" s="10"/>
      <c r="G36" s="10"/>
      <c r="H36" s="10"/>
      <c r="I36" s="10"/>
      <c r="J36" s="10"/>
      <c r="K36" s="10"/>
      <c r="L36" s="10"/>
      <c r="M36" s="21"/>
      <c r="O36" s="20"/>
      <c r="P36" s="10"/>
      <c r="Q36" s="10"/>
      <c r="R36" s="10"/>
      <c r="S36" s="10"/>
      <c r="T36" s="10"/>
      <c r="U36" s="10"/>
      <c r="V36" s="10"/>
      <c r="W36" s="10"/>
      <c r="X36" s="10"/>
      <c r="Y36" s="10"/>
      <c r="Z36" s="21"/>
    </row>
    <row r="37" spans="2:26" x14ac:dyDescent="0.25">
      <c r="B37" s="20"/>
      <c r="C37" s="10"/>
      <c r="D37" s="10"/>
      <c r="E37" s="10"/>
      <c r="F37" s="10"/>
      <c r="G37" s="10"/>
      <c r="H37" s="10"/>
      <c r="I37" s="10"/>
      <c r="J37" s="10"/>
      <c r="K37" s="10"/>
      <c r="L37" s="10"/>
      <c r="M37" s="21"/>
      <c r="O37" s="20"/>
      <c r="P37" s="10"/>
      <c r="Q37" s="10"/>
      <c r="R37" s="10"/>
      <c r="S37" s="10"/>
      <c r="T37" s="10"/>
      <c r="U37" s="10"/>
      <c r="V37" s="10"/>
      <c r="W37" s="10"/>
      <c r="X37" s="10"/>
      <c r="Y37" s="10"/>
      <c r="Z37" s="21"/>
    </row>
    <row r="38" spans="2:26" x14ac:dyDescent="0.25">
      <c r="B38" s="20"/>
      <c r="C38" s="10"/>
      <c r="D38" s="10"/>
      <c r="E38" s="10"/>
      <c r="F38" s="10"/>
      <c r="G38" s="10"/>
      <c r="H38" s="10"/>
      <c r="I38" s="10"/>
      <c r="J38" s="10"/>
      <c r="K38" s="10"/>
      <c r="L38" s="10"/>
      <c r="M38" s="21"/>
      <c r="O38" s="20"/>
      <c r="P38" s="10"/>
      <c r="Q38" s="10"/>
      <c r="R38" s="10"/>
      <c r="S38" s="10"/>
      <c r="T38" s="10"/>
      <c r="U38" s="10"/>
      <c r="V38" s="10"/>
      <c r="W38" s="10"/>
      <c r="X38" s="10"/>
      <c r="Y38" s="10"/>
      <c r="Z38" s="21"/>
    </row>
    <row r="39" spans="2:26" x14ac:dyDescent="0.25">
      <c r="B39" s="20"/>
      <c r="C39" s="10"/>
      <c r="D39" s="10"/>
      <c r="E39" s="10"/>
      <c r="F39" s="10"/>
      <c r="G39" s="10"/>
      <c r="H39" s="10"/>
      <c r="I39" s="10"/>
      <c r="J39" s="10"/>
      <c r="K39" s="10"/>
      <c r="L39" s="10"/>
      <c r="M39" s="21"/>
      <c r="O39" s="20"/>
      <c r="P39" s="10"/>
      <c r="Q39" s="10"/>
      <c r="R39" s="10"/>
      <c r="S39" s="10"/>
      <c r="T39" s="10"/>
      <c r="U39" s="10"/>
      <c r="V39" s="10"/>
      <c r="W39" s="10"/>
      <c r="X39" s="10"/>
      <c r="Y39" s="10"/>
      <c r="Z39" s="21"/>
    </row>
    <row r="40" spans="2:26" x14ac:dyDescent="0.25">
      <c r="B40" s="20"/>
      <c r="C40" s="10"/>
      <c r="D40" s="10"/>
      <c r="E40" s="10"/>
      <c r="F40" s="10"/>
      <c r="G40" s="10"/>
      <c r="H40" s="10"/>
      <c r="I40" s="10"/>
      <c r="J40" s="10"/>
      <c r="K40" s="10"/>
      <c r="L40" s="10"/>
      <c r="M40" s="21"/>
      <c r="O40" s="20"/>
      <c r="P40" s="10"/>
      <c r="Q40" s="10"/>
      <c r="R40" s="10"/>
      <c r="S40" s="10"/>
      <c r="T40" s="10"/>
      <c r="U40" s="10"/>
      <c r="V40" s="10"/>
      <c r="W40" s="10"/>
      <c r="X40" s="10"/>
      <c r="Y40" s="10"/>
      <c r="Z40" s="21"/>
    </row>
    <row r="41" spans="2:26" x14ac:dyDescent="0.25">
      <c r="B41" s="20"/>
      <c r="C41" s="10"/>
      <c r="D41" s="10"/>
      <c r="E41" s="10"/>
      <c r="F41" s="10"/>
      <c r="G41" s="10"/>
      <c r="H41" s="10"/>
      <c r="I41" s="10"/>
      <c r="J41" s="10"/>
      <c r="K41" s="10"/>
      <c r="L41" s="10"/>
      <c r="M41" s="21"/>
      <c r="O41" s="20"/>
      <c r="P41" s="10"/>
      <c r="Q41" s="10"/>
      <c r="R41" s="10"/>
      <c r="S41" s="10"/>
      <c r="T41" s="10"/>
      <c r="U41" s="10"/>
      <c r="V41" s="10"/>
      <c r="W41" s="10"/>
      <c r="X41" s="10"/>
      <c r="Y41" s="10"/>
      <c r="Z41" s="21"/>
    </row>
    <row r="42" spans="2:26" x14ac:dyDescent="0.25">
      <c r="B42" s="20"/>
      <c r="C42" s="10"/>
      <c r="D42" s="10"/>
      <c r="E42" s="10"/>
      <c r="F42" s="10"/>
      <c r="G42" s="10"/>
      <c r="H42" s="10"/>
      <c r="I42" s="10"/>
      <c r="J42" s="10"/>
      <c r="K42" s="10"/>
      <c r="L42" s="10"/>
      <c r="M42" s="21"/>
      <c r="O42" s="20"/>
      <c r="P42" s="10"/>
      <c r="Q42" s="10"/>
      <c r="R42" s="10"/>
      <c r="S42" s="10"/>
      <c r="T42" s="10"/>
      <c r="U42" s="10"/>
      <c r="V42" s="10"/>
      <c r="W42" s="10"/>
      <c r="X42" s="10"/>
      <c r="Y42" s="10"/>
      <c r="Z42" s="21"/>
    </row>
    <row r="43" spans="2:26" x14ac:dyDescent="0.25">
      <c r="B43" s="20"/>
      <c r="C43" s="10"/>
      <c r="D43" s="10"/>
      <c r="E43" s="10"/>
      <c r="F43" s="10"/>
      <c r="G43" s="10"/>
      <c r="H43" s="10"/>
      <c r="I43" s="10"/>
      <c r="J43" s="10"/>
      <c r="K43" s="10"/>
      <c r="L43" s="10"/>
      <c r="M43" s="21"/>
      <c r="O43" s="20"/>
      <c r="P43" s="10"/>
      <c r="Q43" s="10"/>
      <c r="R43" s="10"/>
      <c r="S43" s="10"/>
      <c r="T43" s="10"/>
      <c r="U43" s="10"/>
      <c r="V43" s="10"/>
      <c r="W43" s="10"/>
      <c r="X43" s="10"/>
      <c r="Y43" s="10"/>
      <c r="Z43" s="21"/>
    </row>
    <row r="44" spans="2:26" x14ac:dyDescent="0.25">
      <c r="B44" s="20"/>
      <c r="C44" s="10"/>
      <c r="D44" s="10"/>
      <c r="E44" s="10"/>
      <c r="F44" s="10"/>
      <c r="G44" s="10"/>
      <c r="H44" s="10"/>
      <c r="I44" s="10"/>
      <c r="J44" s="10"/>
      <c r="K44" s="10"/>
      <c r="L44" s="10"/>
      <c r="M44" s="21"/>
      <c r="O44" s="20"/>
      <c r="P44" s="10"/>
      <c r="Q44" s="10"/>
      <c r="R44" s="10"/>
      <c r="S44" s="10"/>
      <c r="T44" s="10"/>
      <c r="U44" s="10"/>
      <c r="V44" s="10"/>
      <c r="W44" s="10"/>
      <c r="X44" s="10"/>
      <c r="Y44" s="10"/>
      <c r="Z44" s="21"/>
    </row>
    <row r="45" spans="2:26" x14ac:dyDescent="0.25">
      <c r="B45" s="20"/>
      <c r="C45" s="10"/>
      <c r="D45" s="10"/>
      <c r="E45" s="10"/>
      <c r="F45" s="10"/>
      <c r="G45" s="10"/>
      <c r="H45" s="10"/>
      <c r="I45" s="10"/>
      <c r="J45" s="10"/>
      <c r="K45" s="10"/>
      <c r="L45" s="10"/>
      <c r="M45" s="21"/>
      <c r="O45" s="20"/>
      <c r="P45" s="10"/>
      <c r="Q45" s="10"/>
      <c r="R45" s="10"/>
      <c r="S45" s="10"/>
      <c r="T45" s="10"/>
      <c r="U45" s="10"/>
      <c r="V45" s="10"/>
      <c r="W45" s="10"/>
      <c r="X45" s="10"/>
      <c r="Y45" s="10"/>
      <c r="Z45" s="21"/>
    </row>
    <row r="46" spans="2:26" x14ac:dyDescent="0.25">
      <c r="B46" s="20"/>
      <c r="C46" s="10"/>
      <c r="D46" s="10"/>
      <c r="E46" s="10"/>
      <c r="F46" s="10"/>
      <c r="G46" s="10"/>
      <c r="H46" s="10"/>
      <c r="I46" s="10"/>
      <c r="J46" s="10"/>
      <c r="K46" s="10"/>
      <c r="L46" s="10"/>
      <c r="M46" s="21"/>
      <c r="O46" s="20"/>
      <c r="P46" s="10"/>
      <c r="Q46" s="10"/>
      <c r="R46" s="10"/>
      <c r="S46" s="10"/>
      <c r="T46" s="10"/>
      <c r="U46" s="10"/>
      <c r="V46" s="10"/>
      <c r="W46" s="10"/>
      <c r="X46" s="10"/>
      <c r="Y46" s="10"/>
      <c r="Z46" s="21"/>
    </row>
    <row r="47" spans="2:26" x14ac:dyDescent="0.25">
      <c r="B47" s="20"/>
      <c r="C47" s="10"/>
      <c r="D47" s="10"/>
      <c r="E47" s="10"/>
      <c r="F47" s="10"/>
      <c r="G47" s="10"/>
      <c r="H47" s="10"/>
      <c r="I47" s="10"/>
      <c r="J47" s="10"/>
      <c r="K47" s="10"/>
      <c r="L47" s="10"/>
      <c r="M47" s="21"/>
      <c r="O47" s="20"/>
      <c r="P47" s="10"/>
      <c r="Q47" s="10"/>
      <c r="R47" s="10"/>
      <c r="S47" s="10"/>
      <c r="T47" s="10"/>
      <c r="U47" s="10"/>
      <c r="V47" s="10"/>
      <c r="W47" s="10"/>
      <c r="X47" s="10"/>
      <c r="Y47" s="10"/>
      <c r="Z47" s="21"/>
    </row>
    <row r="48" spans="2:26" x14ac:dyDescent="0.25">
      <c r="B48" s="20"/>
      <c r="C48" s="10"/>
      <c r="D48" s="10"/>
      <c r="E48" s="10"/>
      <c r="F48" s="10"/>
      <c r="G48" s="10"/>
      <c r="H48" s="10"/>
      <c r="I48" s="10"/>
      <c r="J48" s="10"/>
      <c r="K48" s="10"/>
      <c r="L48" s="10"/>
      <c r="M48" s="21"/>
      <c r="O48" s="20"/>
      <c r="P48" s="10"/>
      <c r="Q48" s="10"/>
      <c r="R48" s="10"/>
      <c r="S48" s="10"/>
      <c r="T48" s="10"/>
      <c r="U48" s="10"/>
      <c r="V48" s="10"/>
      <c r="W48" s="10"/>
      <c r="X48" s="10"/>
      <c r="Y48" s="10"/>
      <c r="Z48" s="21"/>
    </row>
    <row r="49" spans="2:26" x14ac:dyDescent="0.25">
      <c r="B49" s="20"/>
      <c r="C49" s="10"/>
      <c r="D49" s="10"/>
      <c r="E49" s="10"/>
      <c r="F49" s="10"/>
      <c r="G49" s="10"/>
      <c r="H49" s="10"/>
      <c r="I49" s="10"/>
      <c r="J49" s="10"/>
      <c r="K49" s="10"/>
      <c r="L49" s="10"/>
      <c r="M49" s="21"/>
      <c r="O49" s="20"/>
      <c r="P49" s="10"/>
      <c r="Q49" s="10"/>
      <c r="R49" s="10"/>
      <c r="S49" s="10"/>
      <c r="T49" s="10"/>
      <c r="U49" s="10"/>
      <c r="V49" s="10"/>
      <c r="W49" s="10"/>
      <c r="X49" s="10"/>
      <c r="Y49" s="10"/>
      <c r="Z49" s="21"/>
    </row>
    <row r="50" spans="2:26" x14ac:dyDescent="0.25">
      <c r="B50" s="20"/>
      <c r="C50" s="10"/>
      <c r="D50" s="10"/>
      <c r="E50" s="10"/>
      <c r="F50" s="10"/>
      <c r="G50" s="10"/>
      <c r="H50" s="10"/>
      <c r="I50" s="10"/>
      <c r="J50" s="10"/>
      <c r="K50" s="10"/>
      <c r="L50" s="10"/>
      <c r="M50" s="21"/>
      <c r="O50" s="20"/>
      <c r="P50" s="10"/>
      <c r="Q50" s="10"/>
      <c r="R50" s="10"/>
      <c r="S50" s="10"/>
      <c r="T50" s="10"/>
      <c r="U50" s="10"/>
      <c r="V50" s="10"/>
      <c r="W50" s="10"/>
      <c r="X50" s="10"/>
      <c r="Y50" s="10"/>
      <c r="Z50" s="21"/>
    </row>
    <row r="51" spans="2:26" x14ac:dyDescent="0.25">
      <c r="B51" s="20"/>
      <c r="C51" s="10"/>
      <c r="D51" s="10"/>
      <c r="E51" s="10"/>
      <c r="F51" s="10"/>
      <c r="G51" s="10"/>
      <c r="H51" s="10"/>
      <c r="I51" s="10"/>
      <c r="J51" s="10"/>
      <c r="K51" s="10"/>
      <c r="L51" s="10"/>
      <c r="M51" s="21"/>
      <c r="O51" s="20"/>
      <c r="P51" s="10"/>
      <c r="Q51" s="10"/>
      <c r="R51" s="10"/>
      <c r="S51" s="10"/>
      <c r="T51" s="10"/>
      <c r="U51" s="10"/>
      <c r="V51" s="10"/>
      <c r="W51" s="10"/>
      <c r="X51" s="10"/>
      <c r="Y51" s="10"/>
      <c r="Z51" s="21"/>
    </row>
    <row r="52" spans="2:26" x14ac:dyDescent="0.25">
      <c r="B52" s="20"/>
      <c r="C52" s="10"/>
      <c r="D52" s="10"/>
      <c r="E52" s="10"/>
      <c r="F52" s="10"/>
      <c r="G52" s="10"/>
      <c r="H52" s="10"/>
      <c r="I52" s="10"/>
      <c r="J52" s="10"/>
      <c r="K52" s="10"/>
      <c r="L52" s="10"/>
      <c r="M52" s="21"/>
      <c r="O52" s="20"/>
      <c r="P52" s="10"/>
      <c r="Q52" s="10"/>
      <c r="R52" s="10"/>
      <c r="S52" s="10"/>
      <c r="T52" s="10"/>
      <c r="U52" s="10"/>
      <c r="V52" s="10"/>
      <c r="W52" s="10"/>
      <c r="X52" s="10"/>
      <c r="Y52" s="10"/>
      <c r="Z52" s="21"/>
    </row>
    <row r="53" spans="2:26" x14ac:dyDescent="0.25">
      <c r="B53" s="20"/>
      <c r="C53" s="10"/>
      <c r="D53" s="10"/>
      <c r="E53" s="10"/>
      <c r="F53" s="10"/>
      <c r="G53" s="10"/>
      <c r="H53" s="10"/>
      <c r="I53" s="10"/>
      <c r="J53" s="10"/>
      <c r="K53" s="10"/>
      <c r="L53" s="10"/>
      <c r="M53" s="21"/>
      <c r="O53" s="20"/>
      <c r="P53" s="10"/>
      <c r="Q53" s="10"/>
      <c r="R53" s="10"/>
      <c r="S53" s="10"/>
      <c r="T53" s="10"/>
      <c r="U53" s="10"/>
      <c r="V53" s="10"/>
      <c r="W53" s="10"/>
      <c r="X53" s="10"/>
      <c r="Y53" s="10"/>
      <c r="Z53" s="21"/>
    </row>
    <row r="54" spans="2:26" x14ac:dyDescent="0.25">
      <c r="B54" s="20"/>
      <c r="C54" s="10"/>
      <c r="D54" s="10"/>
      <c r="E54" s="10"/>
      <c r="F54" s="10"/>
      <c r="G54" s="10"/>
      <c r="H54" s="10"/>
      <c r="I54" s="10"/>
      <c r="J54" s="10"/>
      <c r="K54" s="10"/>
      <c r="L54" s="10"/>
      <c r="M54" s="21"/>
      <c r="O54" s="20"/>
      <c r="P54" s="10"/>
      <c r="Q54" s="10"/>
      <c r="R54" s="10"/>
      <c r="S54" s="10"/>
      <c r="T54" s="10"/>
      <c r="U54" s="10"/>
      <c r="V54" s="10"/>
      <c r="W54" s="10"/>
      <c r="X54" s="10"/>
      <c r="Y54" s="10"/>
      <c r="Z54" s="21"/>
    </row>
    <row r="55" spans="2:26" x14ac:dyDescent="0.25">
      <c r="B55" s="20"/>
      <c r="C55" s="10"/>
      <c r="D55" s="10"/>
      <c r="E55" s="10"/>
      <c r="F55" s="10"/>
      <c r="G55" s="10"/>
      <c r="H55" s="10"/>
      <c r="I55" s="10"/>
      <c r="J55" s="10"/>
      <c r="K55" s="10"/>
      <c r="L55" s="10"/>
      <c r="M55" s="21"/>
      <c r="O55" s="20"/>
      <c r="P55" s="10"/>
      <c r="Q55" s="10"/>
      <c r="R55" s="10"/>
      <c r="S55" s="10"/>
      <c r="T55" s="10"/>
      <c r="U55" s="10"/>
      <c r="V55" s="10"/>
      <c r="W55" s="10"/>
      <c r="X55" s="10"/>
      <c r="Y55" s="10"/>
      <c r="Z55" s="21"/>
    </row>
    <row r="56" spans="2:26" x14ac:dyDescent="0.25">
      <c r="B56" s="20"/>
      <c r="C56" s="10"/>
      <c r="D56" s="10"/>
      <c r="E56" s="10"/>
      <c r="F56" s="10"/>
      <c r="G56" s="10"/>
      <c r="H56" s="10"/>
      <c r="I56" s="10"/>
      <c r="J56" s="10"/>
      <c r="K56" s="10"/>
      <c r="L56" s="10"/>
      <c r="M56" s="21"/>
      <c r="O56" s="20"/>
      <c r="P56" s="10"/>
      <c r="Q56" s="10"/>
      <c r="R56" s="10"/>
      <c r="S56" s="10"/>
      <c r="T56" s="10"/>
      <c r="U56" s="10"/>
      <c r="V56" s="10"/>
      <c r="W56" s="10"/>
      <c r="X56" s="10"/>
      <c r="Y56" s="10"/>
      <c r="Z56" s="21"/>
    </row>
    <row r="57" spans="2:26" x14ac:dyDescent="0.25">
      <c r="B57" s="20"/>
      <c r="C57" s="10"/>
      <c r="D57" s="10"/>
      <c r="E57" s="10"/>
      <c r="F57" s="10"/>
      <c r="G57" s="10"/>
      <c r="H57" s="10"/>
      <c r="I57" s="10"/>
      <c r="J57" s="10"/>
      <c r="K57" s="10"/>
      <c r="L57" s="10"/>
      <c r="M57" s="21"/>
      <c r="O57" s="20"/>
      <c r="P57" s="10"/>
      <c r="Q57" s="10"/>
      <c r="R57" s="10"/>
      <c r="S57" s="10"/>
      <c r="T57" s="10"/>
      <c r="U57" s="10"/>
      <c r="V57" s="10"/>
      <c r="W57" s="10"/>
      <c r="X57" s="10"/>
      <c r="Y57" s="10"/>
      <c r="Z57" s="21"/>
    </row>
    <row r="58" spans="2:26" x14ac:dyDescent="0.25">
      <c r="B58" s="20"/>
      <c r="C58" s="10"/>
      <c r="D58" s="10"/>
      <c r="E58" s="10"/>
      <c r="F58" s="10"/>
      <c r="G58" s="10"/>
      <c r="H58" s="10"/>
      <c r="I58" s="10"/>
      <c r="J58" s="10"/>
      <c r="K58" s="10"/>
      <c r="L58" s="10"/>
      <c r="M58" s="21"/>
      <c r="O58" s="20"/>
      <c r="P58" s="10"/>
      <c r="Q58" s="10"/>
      <c r="R58" s="10"/>
      <c r="S58" s="10"/>
      <c r="T58" s="10"/>
      <c r="U58" s="10"/>
      <c r="V58" s="10"/>
      <c r="W58" s="10"/>
      <c r="X58" s="10"/>
      <c r="Y58" s="10"/>
      <c r="Z58" s="21"/>
    </row>
    <row r="59" spans="2:26" x14ac:dyDescent="0.25">
      <c r="B59" s="20"/>
      <c r="C59" s="10"/>
      <c r="D59" s="10"/>
      <c r="E59" s="10"/>
      <c r="F59" s="10"/>
      <c r="G59" s="10"/>
      <c r="H59" s="10"/>
      <c r="I59" s="10"/>
      <c r="J59" s="10"/>
      <c r="K59" s="10"/>
      <c r="L59" s="10"/>
      <c r="M59" s="21"/>
      <c r="O59" s="20"/>
      <c r="P59" s="10"/>
      <c r="Q59" s="10"/>
      <c r="R59" s="10"/>
      <c r="S59" s="10"/>
      <c r="T59" s="10"/>
      <c r="U59" s="10"/>
      <c r="V59" s="10"/>
      <c r="W59" s="10"/>
      <c r="X59" s="10"/>
      <c r="Y59" s="10"/>
      <c r="Z59" s="21"/>
    </row>
    <row r="60" spans="2:26" x14ac:dyDescent="0.25">
      <c r="B60" s="20"/>
      <c r="C60" s="10"/>
      <c r="D60" s="10"/>
      <c r="E60" s="10"/>
      <c r="F60" s="10"/>
      <c r="G60" s="10"/>
      <c r="H60" s="10"/>
      <c r="I60" s="10"/>
      <c r="J60" s="10"/>
      <c r="K60" s="10"/>
      <c r="L60" s="10"/>
      <c r="M60" s="21"/>
      <c r="O60" s="20"/>
      <c r="P60" s="10"/>
      <c r="Q60" s="10"/>
      <c r="R60" s="10"/>
      <c r="S60" s="10"/>
      <c r="T60" s="10"/>
      <c r="U60" s="10"/>
      <c r="V60" s="10"/>
      <c r="W60" s="10"/>
      <c r="X60" s="10"/>
      <c r="Y60" s="10"/>
      <c r="Z60" s="21"/>
    </row>
    <row r="61" spans="2:26" x14ac:dyDescent="0.25">
      <c r="B61" s="20"/>
      <c r="C61" s="10"/>
      <c r="D61" s="10"/>
      <c r="E61" s="10"/>
      <c r="F61" s="10"/>
      <c r="G61" s="10"/>
      <c r="H61" s="10"/>
      <c r="I61" s="10"/>
      <c r="J61" s="10"/>
      <c r="K61" s="10"/>
      <c r="L61" s="10"/>
      <c r="M61" s="21"/>
      <c r="O61" s="20"/>
      <c r="P61" s="10"/>
      <c r="Q61" s="10"/>
      <c r="R61" s="10"/>
      <c r="S61" s="10"/>
      <c r="T61" s="10"/>
      <c r="U61" s="10"/>
      <c r="V61" s="10"/>
      <c r="W61" s="10"/>
      <c r="X61" s="10"/>
      <c r="Y61" s="10"/>
      <c r="Z61" s="21"/>
    </row>
    <row r="62" spans="2:26" x14ac:dyDescent="0.25">
      <c r="B62" s="20"/>
      <c r="C62" s="10"/>
      <c r="D62" s="10"/>
      <c r="E62" s="10"/>
      <c r="F62" s="10"/>
      <c r="G62" s="10"/>
      <c r="H62" s="10"/>
      <c r="I62" s="10"/>
      <c r="J62" s="10"/>
      <c r="K62" s="10"/>
      <c r="L62" s="10"/>
      <c r="M62" s="21"/>
      <c r="O62" s="20"/>
      <c r="P62" s="10"/>
      <c r="Q62" s="10"/>
      <c r="R62" s="10"/>
      <c r="S62" s="10"/>
      <c r="T62" s="10"/>
      <c r="U62" s="10"/>
      <c r="V62" s="10"/>
      <c r="W62" s="10"/>
      <c r="X62" s="10"/>
      <c r="Y62" s="10"/>
      <c r="Z62" s="21"/>
    </row>
    <row r="63" spans="2:26" x14ac:dyDescent="0.25">
      <c r="B63" s="20"/>
      <c r="C63" s="10"/>
      <c r="D63" s="10"/>
      <c r="E63" s="10"/>
      <c r="F63" s="10"/>
      <c r="G63" s="10"/>
      <c r="H63" s="10"/>
      <c r="I63" s="10"/>
      <c r="J63" s="10"/>
      <c r="K63" s="10"/>
      <c r="L63" s="10"/>
      <c r="M63" s="21"/>
      <c r="O63" s="20"/>
      <c r="P63" s="10"/>
      <c r="Q63" s="10"/>
      <c r="R63" s="10"/>
      <c r="S63" s="10"/>
      <c r="T63" s="10"/>
      <c r="U63" s="10"/>
      <c r="V63" s="10"/>
      <c r="W63" s="10"/>
      <c r="X63" s="10"/>
      <c r="Y63" s="10"/>
      <c r="Z63" s="21"/>
    </row>
    <row r="64" spans="2:26" x14ac:dyDescent="0.25">
      <c r="B64" s="20"/>
      <c r="C64" s="10"/>
      <c r="D64" s="10"/>
      <c r="E64" s="10"/>
      <c r="F64" s="10"/>
      <c r="G64" s="10"/>
      <c r="H64" s="10"/>
      <c r="I64" s="10"/>
      <c r="J64" s="10"/>
      <c r="K64" s="10"/>
      <c r="L64" s="10"/>
      <c r="M64" s="21"/>
      <c r="O64" s="20"/>
      <c r="P64" s="10"/>
      <c r="Q64" s="10"/>
      <c r="R64" s="10"/>
      <c r="S64" s="10"/>
      <c r="T64" s="10"/>
      <c r="U64" s="10"/>
      <c r="V64" s="10"/>
      <c r="W64" s="10"/>
      <c r="X64" s="10"/>
      <c r="Y64" s="10"/>
      <c r="Z64" s="21"/>
    </row>
    <row r="65" spans="2:46" x14ac:dyDescent="0.25">
      <c r="B65" s="22"/>
      <c r="C65" s="23"/>
      <c r="D65" s="23"/>
      <c r="E65" s="23"/>
      <c r="F65" s="23"/>
      <c r="G65" s="23"/>
      <c r="H65" s="23"/>
      <c r="I65" s="23"/>
      <c r="J65" s="23"/>
      <c r="K65" s="23"/>
      <c r="L65" s="23"/>
      <c r="M65" s="24"/>
      <c r="O65" s="22"/>
      <c r="P65" s="23"/>
      <c r="Q65" s="23"/>
      <c r="R65" s="23"/>
      <c r="S65" s="23"/>
      <c r="T65" s="23"/>
      <c r="U65" s="23"/>
      <c r="V65" s="23"/>
      <c r="W65" s="23"/>
      <c r="X65" s="23"/>
      <c r="Y65" s="23"/>
      <c r="Z65" s="24"/>
    </row>
    <row r="66" spans="2:46" s="11" customFormat="1" x14ac:dyDescent="0.25">
      <c r="AS66" s="241"/>
    </row>
    <row r="69" spans="2:46" x14ac:dyDescent="0.25">
      <c r="B69" s="9" t="s">
        <v>216</v>
      </c>
      <c r="V69" s="9" t="s">
        <v>218</v>
      </c>
      <c r="AP69" s="218" t="s">
        <v>219</v>
      </c>
      <c r="AS69" s="218" t="s">
        <v>220</v>
      </c>
    </row>
    <row r="70" spans="2:46" x14ac:dyDescent="0.25">
      <c r="B70" s="200" t="s">
        <v>25</v>
      </c>
      <c r="C70" s="200" t="s">
        <v>5</v>
      </c>
      <c r="D70" s="200" t="s">
        <v>192</v>
      </c>
      <c r="E70" s="200" t="s">
        <v>26</v>
      </c>
      <c r="F70" s="200" t="s">
        <v>27</v>
      </c>
      <c r="G70" s="200" t="s">
        <v>28</v>
      </c>
      <c r="H70" s="200" t="s">
        <v>29</v>
      </c>
      <c r="I70" s="200" t="s">
        <v>30</v>
      </c>
      <c r="J70" s="200" t="s">
        <v>16</v>
      </c>
      <c r="K70" s="200" t="s">
        <v>17</v>
      </c>
      <c r="L70" s="200" t="s">
        <v>193</v>
      </c>
      <c r="M70" s="200" t="s">
        <v>194</v>
      </c>
      <c r="N70" s="200" t="s">
        <v>18</v>
      </c>
      <c r="O70" s="200" t="s">
        <v>195</v>
      </c>
      <c r="P70" s="200" t="s">
        <v>196</v>
      </c>
      <c r="Q70" s="200" t="s">
        <v>197</v>
      </c>
      <c r="R70" s="200" t="s">
        <v>198</v>
      </c>
      <c r="S70" s="200" t="s">
        <v>199</v>
      </c>
      <c r="T70" s="200" t="s">
        <v>200</v>
      </c>
      <c r="V70" s="200" t="s">
        <v>25</v>
      </c>
      <c r="W70" s="200" t="s">
        <v>5</v>
      </c>
      <c r="X70" s="200" t="s">
        <v>192</v>
      </c>
      <c r="Y70" s="200" t="s">
        <v>26</v>
      </c>
      <c r="Z70" s="200" t="s">
        <v>27</v>
      </c>
      <c r="AA70" s="200" t="s">
        <v>28</v>
      </c>
      <c r="AB70" s="200" t="s">
        <v>29</v>
      </c>
      <c r="AC70" s="200" t="s">
        <v>30</v>
      </c>
      <c r="AD70" s="200" t="s">
        <v>16</v>
      </c>
      <c r="AE70" s="200" t="s">
        <v>17</v>
      </c>
      <c r="AF70" s="200" t="s">
        <v>193</v>
      </c>
      <c r="AG70" s="200" t="s">
        <v>194</v>
      </c>
      <c r="AH70" s="200" t="s">
        <v>18</v>
      </c>
      <c r="AI70" s="200" t="s">
        <v>195</v>
      </c>
      <c r="AJ70" s="200" t="s">
        <v>196</v>
      </c>
      <c r="AK70" s="200" t="s">
        <v>197</v>
      </c>
      <c r="AL70" s="200" t="s">
        <v>198</v>
      </c>
      <c r="AM70" s="200" t="s">
        <v>199</v>
      </c>
      <c r="AN70" s="200" t="s">
        <v>200</v>
      </c>
      <c r="AP70" s="200" t="s">
        <v>184</v>
      </c>
      <c r="AQ70" s="200" t="s">
        <v>18</v>
      </c>
      <c r="AS70" s="236" t="s">
        <v>184</v>
      </c>
      <c r="AT70" s="200" t="s">
        <v>18</v>
      </c>
    </row>
    <row r="71" spans="2:46" x14ac:dyDescent="0.25">
      <c r="B71" s="174">
        <v>1</v>
      </c>
      <c r="C71" s="174" t="s">
        <v>155</v>
      </c>
      <c r="D71" s="174" t="s">
        <v>201</v>
      </c>
      <c r="E71" s="174" t="s">
        <v>202</v>
      </c>
      <c r="F71" s="174" t="s">
        <v>31</v>
      </c>
      <c r="G71" s="174">
        <v>1</v>
      </c>
      <c r="H71" s="174">
        <v>5726.5</v>
      </c>
      <c r="I71" s="174">
        <v>5709</v>
      </c>
      <c r="J71" s="199">
        <v>40231.645833333336</v>
      </c>
      <c r="K71" s="199">
        <v>40231.729166666664</v>
      </c>
      <c r="L71" s="174" t="s">
        <v>205</v>
      </c>
      <c r="M71" s="174" t="s">
        <v>207</v>
      </c>
      <c r="N71" s="174">
        <v>-462.5</v>
      </c>
      <c r="O71" s="174">
        <v>-462.5</v>
      </c>
      <c r="P71" s="174">
        <v>25</v>
      </c>
      <c r="Q71" s="174">
        <v>750</v>
      </c>
      <c r="R71" s="174">
        <v>112.5</v>
      </c>
      <c r="S71" s="174">
        <v>575</v>
      </c>
      <c r="T71" s="174">
        <v>5</v>
      </c>
      <c r="V71" s="174">
        <v>1</v>
      </c>
      <c r="W71" s="174" t="s">
        <v>155</v>
      </c>
      <c r="X71" s="174" t="s">
        <v>201</v>
      </c>
      <c r="Y71" s="174" t="s">
        <v>202</v>
      </c>
      <c r="Z71" s="174" t="s">
        <v>31</v>
      </c>
      <c r="AA71" s="174">
        <v>1</v>
      </c>
      <c r="AB71" s="174">
        <v>6729</v>
      </c>
      <c r="AC71" s="174">
        <v>6727</v>
      </c>
      <c r="AD71" s="199">
        <v>36917.763888888891</v>
      </c>
      <c r="AE71" s="199">
        <v>36920.409722222219</v>
      </c>
      <c r="AF71" s="174" t="s">
        <v>205</v>
      </c>
      <c r="AG71" s="174" t="s">
        <v>207</v>
      </c>
      <c r="AH71" s="174">
        <v>-75</v>
      </c>
      <c r="AI71" s="174">
        <v>-75</v>
      </c>
      <c r="AJ71" s="174">
        <v>25</v>
      </c>
      <c r="AK71" s="174">
        <v>162.5</v>
      </c>
      <c r="AL71" s="174">
        <v>387.5</v>
      </c>
      <c r="AM71" s="174">
        <v>462.5</v>
      </c>
      <c r="AN71" s="174">
        <v>16</v>
      </c>
      <c r="AP71" s="199">
        <v>36917</v>
      </c>
      <c r="AQ71" s="174">
        <v>-75</v>
      </c>
      <c r="AS71" s="242">
        <v>36917</v>
      </c>
      <c r="AT71" s="243">
        <v>-75</v>
      </c>
    </row>
    <row r="72" spans="2:46" x14ac:dyDescent="0.25">
      <c r="B72" s="174">
        <v>2</v>
      </c>
      <c r="C72" s="174" t="s">
        <v>155</v>
      </c>
      <c r="D72" s="174" t="s">
        <v>201</v>
      </c>
      <c r="E72" s="174" t="s">
        <v>202</v>
      </c>
      <c r="F72" s="174" t="s">
        <v>31</v>
      </c>
      <c r="G72" s="174">
        <v>1</v>
      </c>
      <c r="H72" s="174">
        <v>5733</v>
      </c>
      <c r="I72" s="174">
        <v>5705</v>
      </c>
      <c r="J72" s="199">
        <v>40232.416666666664</v>
      </c>
      <c r="K72" s="199">
        <v>40232.458333333336</v>
      </c>
      <c r="L72" s="174" t="s">
        <v>205</v>
      </c>
      <c r="M72" s="174" t="s">
        <v>207</v>
      </c>
      <c r="N72" s="174">
        <v>-725</v>
      </c>
      <c r="O72" s="174">
        <v>-1187.5</v>
      </c>
      <c r="P72" s="174">
        <v>25</v>
      </c>
      <c r="Q72" s="174">
        <v>812.5</v>
      </c>
      <c r="R72" s="174">
        <v>25</v>
      </c>
      <c r="S72" s="174">
        <v>750</v>
      </c>
      <c r="T72" s="174">
        <v>3</v>
      </c>
      <c r="V72" s="174">
        <v>2</v>
      </c>
      <c r="W72" s="174" t="s">
        <v>155</v>
      </c>
      <c r="X72" s="174" t="s">
        <v>201</v>
      </c>
      <c r="Y72" s="174" t="s">
        <v>202</v>
      </c>
      <c r="Z72" s="174" t="s">
        <v>31</v>
      </c>
      <c r="AA72" s="174">
        <v>1</v>
      </c>
      <c r="AB72" s="174">
        <v>6722</v>
      </c>
      <c r="AC72" s="174">
        <v>6724.5</v>
      </c>
      <c r="AD72" s="199">
        <v>36920.527777777781</v>
      </c>
      <c r="AE72" s="199">
        <v>36920.666666666664</v>
      </c>
      <c r="AF72" s="174" t="s">
        <v>205</v>
      </c>
      <c r="AG72" s="174" t="s">
        <v>207</v>
      </c>
      <c r="AH72" s="174">
        <v>37.5</v>
      </c>
      <c r="AI72" s="174">
        <v>-37.5</v>
      </c>
      <c r="AJ72" s="174">
        <v>25</v>
      </c>
      <c r="AK72" s="174">
        <v>150</v>
      </c>
      <c r="AL72" s="174">
        <v>437.5</v>
      </c>
      <c r="AM72" s="174">
        <v>400</v>
      </c>
      <c r="AN72" s="174">
        <v>21</v>
      </c>
      <c r="AP72" s="199">
        <v>36920</v>
      </c>
      <c r="AQ72" s="174">
        <v>37.5</v>
      </c>
      <c r="AS72" s="242">
        <v>36920</v>
      </c>
      <c r="AT72" s="243">
        <v>612.5</v>
      </c>
    </row>
    <row r="73" spans="2:46" x14ac:dyDescent="0.25">
      <c r="B73" s="174">
        <v>3</v>
      </c>
      <c r="C73" s="174" t="s">
        <v>155</v>
      </c>
      <c r="D73" s="174" t="s">
        <v>201</v>
      </c>
      <c r="E73" s="174" t="s">
        <v>202</v>
      </c>
      <c r="F73" s="174" t="s">
        <v>32</v>
      </c>
      <c r="G73" s="174">
        <v>1</v>
      </c>
      <c r="H73" s="174">
        <v>5675.5</v>
      </c>
      <c r="I73" s="174">
        <v>5649.5</v>
      </c>
      <c r="J73" s="199">
        <v>40232.5</v>
      </c>
      <c r="K73" s="199">
        <v>40234.479166666664</v>
      </c>
      <c r="L73" s="174" t="s">
        <v>203</v>
      </c>
      <c r="M73" s="174" t="s">
        <v>204</v>
      </c>
      <c r="N73" s="174">
        <v>625</v>
      </c>
      <c r="O73" s="174">
        <v>-562.5</v>
      </c>
      <c r="P73" s="174">
        <v>25</v>
      </c>
      <c r="Q73" s="174">
        <v>0</v>
      </c>
      <c r="R73" s="174">
        <v>2950</v>
      </c>
      <c r="S73" s="174">
        <v>2325</v>
      </c>
      <c r="T73" s="174">
        <v>44</v>
      </c>
      <c r="V73" s="174">
        <v>3</v>
      </c>
      <c r="W73" s="174" t="s">
        <v>155</v>
      </c>
      <c r="X73" s="174" t="s">
        <v>201</v>
      </c>
      <c r="Y73" s="174" t="s">
        <v>202</v>
      </c>
      <c r="Z73" s="174" t="s">
        <v>31</v>
      </c>
      <c r="AA73" s="174">
        <v>1</v>
      </c>
      <c r="AB73" s="174">
        <v>6738.5</v>
      </c>
      <c r="AC73" s="174">
        <v>6762.5</v>
      </c>
      <c r="AD73" s="199">
        <v>36920.680555555555</v>
      </c>
      <c r="AE73" s="199">
        <v>36921.534722222219</v>
      </c>
      <c r="AF73" s="174" t="s">
        <v>205</v>
      </c>
      <c r="AG73" s="174" t="s">
        <v>207</v>
      </c>
      <c r="AH73" s="174">
        <v>575</v>
      </c>
      <c r="AI73" s="174">
        <v>537.5</v>
      </c>
      <c r="AJ73" s="174">
        <v>25</v>
      </c>
      <c r="AK73" s="174">
        <v>325</v>
      </c>
      <c r="AL73" s="174">
        <v>2237.5</v>
      </c>
      <c r="AM73" s="174">
        <v>1662.5</v>
      </c>
      <c r="AN73" s="174">
        <v>46</v>
      </c>
      <c r="AP73" s="199">
        <v>36920</v>
      </c>
      <c r="AQ73" s="174">
        <v>575</v>
      </c>
      <c r="AS73" s="242">
        <v>36921</v>
      </c>
      <c r="AT73" s="243">
        <v>37.5</v>
      </c>
    </row>
    <row r="74" spans="2:46" x14ac:dyDescent="0.25">
      <c r="B74" s="174">
        <v>4</v>
      </c>
      <c r="C74" s="174" t="s">
        <v>155</v>
      </c>
      <c r="D74" s="174" t="s">
        <v>201</v>
      </c>
      <c r="E74" s="174" t="s">
        <v>202</v>
      </c>
      <c r="F74" s="174" t="s">
        <v>32</v>
      </c>
      <c r="G74" s="174">
        <v>1</v>
      </c>
      <c r="H74" s="174">
        <v>5620.5</v>
      </c>
      <c r="I74" s="174">
        <v>5597</v>
      </c>
      <c r="J74" s="199">
        <v>40234.541666666664</v>
      </c>
      <c r="K74" s="199">
        <v>40235.770833333336</v>
      </c>
      <c r="L74" s="174" t="s">
        <v>203</v>
      </c>
      <c r="M74" s="174" t="s">
        <v>204</v>
      </c>
      <c r="N74" s="174">
        <v>562.5</v>
      </c>
      <c r="O74" s="174">
        <v>0</v>
      </c>
      <c r="P74" s="174">
        <v>25</v>
      </c>
      <c r="Q74" s="174">
        <v>175</v>
      </c>
      <c r="R74" s="174">
        <v>2537.5</v>
      </c>
      <c r="S74" s="174">
        <v>1975</v>
      </c>
      <c r="T74" s="174">
        <v>34</v>
      </c>
      <c r="V74" s="174">
        <v>4</v>
      </c>
      <c r="W74" s="174" t="s">
        <v>155</v>
      </c>
      <c r="X74" s="174" t="s">
        <v>201</v>
      </c>
      <c r="Y74" s="174" t="s">
        <v>202</v>
      </c>
      <c r="Z74" s="174" t="s">
        <v>31</v>
      </c>
      <c r="AA74" s="174">
        <v>1</v>
      </c>
      <c r="AB74" s="174">
        <v>6766</v>
      </c>
      <c r="AC74" s="174">
        <v>6766</v>
      </c>
      <c r="AD74" s="199">
        <v>36921.618055555555</v>
      </c>
      <c r="AE74" s="199">
        <v>36921.680555555555</v>
      </c>
      <c r="AF74" s="174" t="s">
        <v>205</v>
      </c>
      <c r="AG74" s="174" t="s">
        <v>207</v>
      </c>
      <c r="AH74" s="174">
        <v>-25</v>
      </c>
      <c r="AI74" s="174">
        <v>512.5</v>
      </c>
      <c r="AJ74" s="174">
        <v>25</v>
      </c>
      <c r="AK74" s="174">
        <v>125</v>
      </c>
      <c r="AL74" s="174">
        <v>550</v>
      </c>
      <c r="AM74" s="174">
        <v>575</v>
      </c>
      <c r="AN74" s="174">
        <v>10</v>
      </c>
      <c r="AP74" s="199">
        <v>36921</v>
      </c>
      <c r="AQ74" s="174">
        <v>-25</v>
      </c>
      <c r="AS74" s="242">
        <v>36922</v>
      </c>
      <c r="AT74" s="243">
        <v>-700</v>
      </c>
    </row>
    <row r="75" spans="2:46" x14ac:dyDescent="0.25">
      <c r="B75" s="174">
        <v>5</v>
      </c>
      <c r="C75" s="174" t="s">
        <v>155</v>
      </c>
      <c r="D75" s="174" t="s">
        <v>201</v>
      </c>
      <c r="E75" s="174" t="s">
        <v>202</v>
      </c>
      <c r="F75" s="174" t="s">
        <v>31</v>
      </c>
      <c r="G75" s="174">
        <v>1</v>
      </c>
      <c r="H75" s="174">
        <v>5693</v>
      </c>
      <c r="I75" s="174">
        <v>5846</v>
      </c>
      <c r="J75" s="199">
        <v>40238.708333333336</v>
      </c>
      <c r="K75" s="199">
        <v>40246.520833333336</v>
      </c>
      <c r="L75" s="174" t="s">
        <v>205</v>
      </c>
      <c r="M75" s="174" t="s">
        <v>207</v>
      </c>
      <c r="N75" s="174">
        <v>3800</v>
      </c>
      <c r="O75" s="174">
        <v>3800</v>
      </c>
      <c r="P75" s="174">
        <v>25</v>
      </c>
      <c r="Q75" s="174">
        <v>225</v>
      </c>
      <c r="R75" s="174">
        <v>5175</v>
      </c>
      <c r="S75" s="174">
        <v>1375</v>
      </c>
      <c r="T75" s="174">
        <v>124</v>
      </c>
      <c r="V75" s="174">
        <v>5</v>
      </c>
      <c r="W75" s="174" t="s">
        <v>155</v>
      </c>
      <c r="X75" s="174" t="s">
        <v>201</v>
      </c>
      <c r="Y75" s="174" t="s">
        <v>202</v>
      </c>
      <c r="Z75" s="174" t="s">
        <v>31</v>
      </c>
      <c r="AA75" s="174">
        <v>1</v>
      </c>
      <c r="AB75" s="174">
        <v>6769</v>
      </c>
      <c r="AC75" s="174">
        <v>6766.5</v>
      </c>
      <c r="AD75" s="199">
        <v>36921.729166666664</v>
      </c>
      <c r="AE75" s="199">
        <v>36921.763888888891</v>
      </c>
      <c r="AF75" s="174" t="s">
        <v>205</v>
      </c>
      <c r="AG75" s="174" t="s">
        <v>207</v>
      </c>
      <c r="AH75" s="174">
        <v>-87.5</v>
      </c>
      <c r="AI75" s="174">
        <v>425</v>
      </c>
      <c r="AJ75" s="174">
        <v>25</v>
      </c>
      <c r="AK75" s="174">
        <v>87.5</v>
      </c>
      <c r="AL75" s="174">
        <v>275</v>
      </c>
      <c r="AM75" s="174">
        <v>362.5</v>
      </c>
      <c r="AN75" s="174">
        <v>6</v>
      </c>
      <c r="AP75" s="199">
        <v>36921</v>
      </c>
      <c r="AQ75" s="174">
        <v>-87.5</v>
      </c>
      <c r="AS75" s="242">
        <v>36923</v>
      </c>
      <c r="AT75" s="243">
        <v>-337.5</v>
      </c>
    </row>
    <row r="76" spans="2:46" x14ac:dyDescent="0.25">
      <c r="B76" s="174">
        <v>6</v>
      </c>
      <c r="C76" s="174" t="s">
        <v>155</v>
      </c>
      <c r="D76" s="174" t="s">
        <v>201</v>
      </c>
      <c r="E76" s="174" t="s">
        <v>202</v>
      </c>
      <c r="F76" s="174" t="s">
        <v>31</v>
      </c>
      <c r="G76" s="174">
        <v>1</v>
      </c>
      <c r="H76" s="174">
        <v>6201.5</v>
      </c>
      <c r="I76" s="174">
        <v>6157.5</v>
      </c>
      <c r="J76" s="199">
        <v>40298.416666666664</v>
      </c>
      <c r="K76" s="199">
        <v>40298.541666666664</v>
      </c>
      <c r="L76" s="174" t="s">
        <v>205</v>
      </c>
      <c r="M76" s="174" t="s">
        <v>206</v>
      </c>
      <c r="N76" s="174">
        <v>-1125</v>
      </c>
      <c r="O76" s="174">
        <v>2675</v>
      </c>
      <c r="P76" s="174">
        <v>25</v>
      </c>
      <c r="Q76" s="174">
        <v>1100</v>
      </c>
      <c r="R76" s="174">
        <v>300</v>
      </c>
      <c r="S76" s="174">
        <v>1425</v>
      </c>
      <c r="T76" s="174">
        <v>7</v>
      </c>
      <c r="V76" s="174">
        <v>6</v>
      </c>
      <c r="W76" s="174" t="s">
        <v>155</v>
      </c>
      <c r="X76" s="174" t="s">
        <v>201</v>
      </c>
      <c r="Y76" s="174" t="s">
        <v>202</v>
      </c>
      <c r="Z76" s="174" t="s">
        <v>31</v>
      </c>
      <c r="AA76" s="174">
        <v>1</v>
      </c>
      <c r="AB76" s="174">
        <v>6775</v>
      </c>
      <c r="AC76" s="174">
        <v>6782</v>
      </c>
      <c r="AD76" s="199">
        <v>36921.770833333336</v>
      </c>
      <c r="AE76" s="199">
        <v>36922.381944444445</v>
      </c>
      <c r="AF76" s="174" t="s">
        <v>205</v>
      </c>
      <c r="AG76" s="174" t="s">
        <v>207</v>
      </c>
      <c r="AH76" s="174">
        <v>150</v>
      </c>
      <c r="AI76" s="174">
        <v>575</v>
      </c>
      <c r="AJ76" s="174">
        <v>25</v>
      </c>
      <c r="AK76" s="174">
        <v>237.5</v>
      </c>
      <c r="AL76" s="174">
        <v>175</v>
      </c>
      <c r="AM76" s="174">
        <v>25</v>
      </c>
      <c r="AN76" s="174">
        <v>11</v>
      </c>
      <c r="AP76" s="199">
        <v>36921</v>
      </c>
      <c r="AQ76" s="174">
        <v>150</v>
      </c>
      <c r="AS76" s="242">
        <v>36924</v>
      </c>
      <c r="AT76" s="243">
        <v>862.5</v>
      </c>
    </row>
    <row r="77" spans="2:46" x14ac:dyDescent="0.25">
      <c r="B77" s="174">
        <v>7</v>
      </c>
      <c r="C77" s="174" t="s">
        <v>155</v>
      </c>
      <c r="D77" s="174" t="s">
        <v>201</v>
      </c>
      <c r="E77" s="174" t="s">
        <v>202</v>
      </c>
      <c r="F77" s="174" t="s">
        <v>32</v>
      </c>
      <c r="G77" s="174">
        <v>1</v>
      </c>
      <c r="H77" s="174">
        <v>6118</v>
      </c>
      <c r="I77" s="174">
        <v>6137.5</v>
      </c>
      <c r="J77" s="199">
        <v>40298.708333333336</v>
      </c>
      <c r="K77" s="199">
        <v>40298.729166666664</v>
      </c>
      <c r="L77" s="174" t="s">
        <v>203</v>
      </c>
      <c r="M77" s="174" t="s">
        <v>204</v>
      </c>
      <c r="N77" s="174">
        <v>-512.5</v>
      </c>
      <c r="O77" s="174">
        <v>2162.5</v>
      </c>
      <c r="P77" s="174">
        <v>25</v>
      </c>
      <c r="Q77" s="174">
        <v>675</v>
      </c>
      <c r="R77" s="174">
        <v>287.5</v>
      </c>
      <c r="S77" s="174">
        <v>800</v>
      </c>
      <c r="T77" s="174">
        <v>2</v>
      </c>
      <c r="V77" s="174">
        <v>7</v>
      </c>
      <c r="W77" s="174" t="s">
        <v>155</v>
      </c>
      <c r="X77" s="174" t="s">
        <v>201</v>
      </c>
      <c r="Y77" s="174" t="s">
        <v>202</v>
      </c>
      <c r="Z77" s="174" t="s">
        <v>31</v>
      </c>
      <c r="AA77" s="174">
        <v>1</v>
      </c>
      <c r="AB77" s="174">
        <v>6789.5</v>
      </c>
      <c r="AC77" s="174">
        <v>6769.5</v>
      </c>
      <c r="AD77" s="199">
        <v>36922.395833333336</v>
      </c>
      <c r="AE77" s="199">
        <v>36922.423611111109</v>
      </c>
      <c r="AF77" s="174" t="s">
        <v>205</v>
      </c>
      <c r="AG77" s="174" t="s">
        <v>206</v>
      </c>
      <c r="AH77" s="174">
        <v>-525</v>
      </c>
      <c r="AI77" s="174">
        <v>50</v>
      </c>
      <c r="AJ77" s="174">
        <v>25</v>
      </c>
      <c r="AK77" s="174">
        <v>500</v>
      </c>
      <c r="AL77" s="174">
        <v>112.5</v>
      </c>
      <c r="AM77" s="174">
        <v>637.5</v>
      </c>
      <c r="AN77" s="174">
        <v>5</v>
      </c>
      <c r="AP77" s="199">
        <v>36922</v>
      </c>
      <c r="AQ77" s="174">
        <v>-525</v>
      </c>
      <c r="AS77" s="242">
        <v>36928</v>
      </c>
      <c r="AT77" s="243">
        <v>-387.5</v>
      </c>
    </row>
    <row r="78" spans="2:46" x14ac:dyDescent="0.25">
      <c r="B78" s="174">
        <v>8</v>
      </c>
      <c r="C78" s="174" t="s">
        <v>155</v>
      </c>
      <c r="D78" s="174" t="s">
        <v>201</v>
      </c>
      <c r="E78" s="174" t="s">
        <v>202</v>
      </c>
      <c r="F78" s="174" t="s">
        <v>32</v>
      </c>
      <c r="G78" s="174">
        <v>1</v>
      </c>
      <c r="H78" s="174">
        <v>6118</v>
      </c>
      <c r="I78" s="174">
        <v>6128.5</v>
      </c>
      <c r="J78" s="199">
        <v>40298.791666666664</v>
      </c>
      <c r="K78" s="199">
        <v>40301.541666666664</v>
      </c>
      <c r="L78" s="174" t="s">
        <v>203</v>
      </c>
      <c r="M78" s="174" t="s">
        <v>204</v>
      </c>
      <c r="N78" s="174">
        <v>-287.5</v>
      </c>
      <c r="O78" s="174">
        <v>1875</v>
      </c>
      <c r="P78" s="174">
        <v>25</v>
      </c>
      <c r="Q78" s="174">
        <v>412.5</v>
      </c>
      <c r="R78" s="174">
        <v>612.5</v>
      </c>
      <c r="S78" s="174">
        <v>900</v>
      </c>
      <c r="T78" s="174">
        <v>11</v>
      </c>
      <c r="V78" s="174">
        <v>8</v>
      </c>
      <c r="W78" s="174" t="s">
        <v>155</v>
      </c>
      <c r="X78" s="174" t="s">
        <v>201</v>
      </c>
      <c r="Y78" s="174" t="s">
        <v>202</v>
      </c>
      <c r="Z78" s="174" t="s">
        <v>31</v>
      </c>
      <c r="AA78" s="174">
        <v>1</v>
      </c>
      <c r="AB78" s="174">
        <v>6773</v>
      </c>
      <c r="AC78" s="174">
        <v>6767</v>
      </c>
      <c r="AD78" s="199">
        <v>36922.472222222219</v>
      </c>
      <c r="AE78" s="199">
        <v>36923.388888888891</v>
      </c>
      <c r="AF78" s="174" t="s">
        <v>205</v>
      </c>
      <c r="AG78" s="174" t="s">
        <v>207</v>
      </c>
      <c r="AH78" s="174">
        <v>-175</v>
      </c>
      <c r="AI78" s="174">
        <v>-125</v>
      </c>
      <c r="AJ78" s="174">
        <v>25</v>
      </c>
      <c r="AK78" s="174">
        <v>175</v>
      </c>
      <c r="AL78" s="174">
        <v>1287.5</v>
      </c>
      <c r="AM78" s="174">
        <v>1462.5</v>
      </c>
      <c r="AN78" s="174">
        <v>55</v>
      </c>
      <c r="AP78" s="199">
        <v>36922</v>
      </c>
      <c r="AQ78" s="174">
        <v>-175</v>
      </c>
      <c r="AS78" s="242">
        <v>36929</v>
      </c>
      <c r="AT78" s="243">
        <v>-200</v>
      </c>
    </row>
    <row r="79" spans="2:46" x14ac:dyDescent="0.25">
      <c r="B79" s="174">
        <v>9</v>
      </c>
      <c r="C79" s="174" t="s">
        <v>155</v>
      </c>
      <c r="D79" s="174" t="s">
        <v>201</v>
      </c>
      <c r="E79" s="174" t="s">
        <v>202</v>
      </c>
      <c r="F79" s="174" t="s">
        <v>31</v>
      </c>
      <c r="G79" s="174">
        <v>1</v>
      </c>
      <c r="H79" s="174">
        <v>6150</v>
      </c>
      <c r="I79" s="174">
        <v>6133</v>
      </c>
      <c r="J79" s="199">
        <v>40301.6875</v>
      </c>
      <c r="K79" s="199">
        <v>40302.479166666664</v>
      </c>
      <c r="L79" s="174" t="s">
        <v>205</v>
      </c>
      <c r="M79" s="174" t="s">
        <v>207</v>
      </c>
      <c r="N79" s="174">
        <v>-450</v>
      </c>
      <c r="O79" s="174">
        <v>1425</v>
      </c>
      <c r="P79" s="174">
        <v>25</v>
      </c>
      <c r="Q79" s="174">
        <v>675</v>
      </c>
      <c r="R79" s="174">
        <v>1425</v>
      </c>
      <c r="S79" s="174">
        <v>1875</v>
      </c>
      <c r="T79" s="174">
        <v>13</v>
      </c>
      <c r="V79" s="174">
        <v>9</v>
      </c>
      <c r="W79" s="174" t="s">
        <v>155</v>
      </c>
      <c r="X79" s="174" t="s">
        <v>201</v>
      </c>
      <c r="Y79" s="174" t="s">
        <v>202</v>
      </c>
      <c r="Z79" s="174" t="s">
        <v>31</v>
      </c>
      <c r="AA79" s="174">
        <v>1</v>
      </c>
      <c r="AB79" s="174">
        <v>6792.5</v>
      </c>
      <c r="AC79" s="174">
        <v>6787</v>
      </c>
      <c r="AD79" s="199">
        <v>36923.458333333336</v>
      </c>
      <c r="AE79" s="199">
        <v>36923.465277777781</v>
      </c>
      <c r="AF79" s="174" t="s">
        <v>205</v>
      </c>
      <c r="AG79" s="174" t="s">
        <v>207</v>
      </c>
      <c r="AH79" s="174">
        <v>-162.5</v>
      </c>
      <c r="AI79" s="174">
        <v>-287.5</v>
      </c>
      <c r="AJ79" s="174">
        <v>25</v>
      </c>
      <c r="AK79" s="174">
        <v>187.5</v>
      </c>
      <c r="AL79" s="174">
        <v>100</v>
      </c>
      <c r="AM79" s="174">
        <v>262.5</v>
      </c>
      <c r="AN79" s="174">
        <v>2</v>
      </c>
      <c r="AP79" s="199">
        <v>36923</v>
      </c>
      <c r="AQ79" s="174">
        <v>-162.5</v>
      </c>
      <c r="AS79" s="242">
        <v>36930</v>
      </c>
      <c r="AT79" s="243">
        <v>625</v>
      </c>
    </row>
    <row r="80" spans="2:46" x14ac:dyDescent="0.25">
      <c r="B80" s="174">
        <v>10</v>
      </c>
      <c r="C80" s="174" t="s">
        <v>155</v>
      </c>
      <c r="D80" s="174" t="s">
        <v>201</v>
      </c>
      <c r="E80" s="174" t="s">
        <v>202</v>
      </c>
      <c r="F80" s="174" t="s">
        <v>32</v>
      </c>
      <c r="G80" s="174">
        <v>1</v>
      </c>
      <c r="H80" s="174">
        <v>6120.5</v>
      </c>
      <c r="I80" s="174">
        <v>6128.5</v>
      </c>
      <c r="J80" s="199">
        <v>40302.5</v>
      </c>
      <c r="K80" s="199">
        <v>40302.520833333336</v>
      </c>
      <c r="L80" s="174" t="s">
        <v>203</v>
      </c>
      <c r="M80" s="174" t="s">
        <v>204</v>
      </c>
      <c r="N80" s="174">
        <v>-225</v>
      </c>
      <c r="O80" s="174">
        <v>1200</v>
      </c>
      <c r="P80" s="174">
        <v>25</v>
      </c>
      <c r="Q80" s="174">
        <v>437.5</v>
      </c>
      <c r="R80" s="174">
        <v>200</v>
      </c>
      <c r="S80" s="174">
        <v>425</v>
      </c>
      <c r="T80" s="174">
        <v>2</v>
      </c>
      <c r="V80" s="174">
        <v>10</v>
      </c>
      <c r="W80" s="174" t="s">
        <v>155</v>
      </c>
      <c r="X80" s="174" t="s">
        <v>201</v>
      </c>
      <c r="Y80" s="174" t="s">
        <v>202</v>
      </c>
      <c r="Z80" s="174" t="s">
        <v>31</v>
      </c>
      <c r="AA80" s="174">
        <v>1</v>
      </c>
      <c r="AB80" s="174">
        <v>6772</v>
      </c>
      <c r="AC80" s="174">
        <v>6766</v>
      </c>
      <c r="AD80" s="199">
        <v>36923.736111111109</v>
      </c>
      <c r="AE80" s="199">
        <v>36923.770833333336</v>
      </c>
      <c r="AF80" s="174" t="s">
        <v>205</v>
      </c>
      <c r="AG80" s="174" t="s">
        <v>207</v>
      </c>
      <c r="AH80" s="174">
        <v>-175</v>
      </c>
      <c r="AI80" s="174">
        <v>-462.5</v>
      </c>
      <c r="AJ80" s="174">
        <v>25</v>
      </c>
      <c r="AK80" s="174">
        <v>162.5</v>
      </c>
      <c r="AL80" s="174">
        <v>187.5</v>
      </c>
      <c r="AM80" s="174">
        <v>362.5</v>
      </c>
      <c r="AN80" s="174">
        <v>6</v>
      </c>
      <c r="AP80" s="199">
        <v>36923</v>
      </c>
      <c r="AQ80" s="174">
        <v>-175</v>
      </c>
      <c r="AS80" s="242">
        <v>36931</v>
      </c>
      <c r="AT80" s="243">
        <v>1325</v>
      </c>
    </row>
    <row r="81" spans="2:46" x14ac:dyDescent="0.25">
      <c r="B81" s="174">
        <v>11</v>
      </c>
      <c r="C81" s="174" t="s">
        <v>155</v>
      </c>
      <c r="D81" s="174" t="s">
        <v>201</v>
      </c>
      <c r="E81" s="174" t="s">
        <v>202</v>
      </c>
      <c r="F81" s="174" t="s">
        <v>32</v>
      </c>
      <c r="G81" s="174">
        <v>1</v>
      </c>
      <c r="H81" s="174">
        <v>6095.5</v>
      </c>
      <c r="I81" s="174">
        <v>5913.5</v>
      </c>
      <c r="J81" s="199">
        <v>40302.604166666664</v>
      </c>
      <c r="K81" s="199">
        <v>40308.416666666664</v>
      </c>
      <c r="L81" s="174" t="s">
        <v>203</v>
      </c>
      <c r="M81" s="174" t="s">
        <v>204</v>
      </c>
      <c r="N81" s="174">
        <v>4525</v>
      </c>
      <c r="O81" s="174">
        <v>5725</v>
      </c>
      <c r="P81" s="174">
        <v>25</v>
      </c>
      <c r="Q81" s="174">
        <v>287.5</v>
      </c>
      <c r="R81" s="174">
        <v>10887.5</v>
      </c>
      <c r="S81" s="174">
        <v>6362.5</v>
      </c>
      <c r="T81" s="174">
        <v>80</v>
      </c>
      <c r="V81" s="174">
        <v>11</v>
      </c>
      <c r="W81" s="174" t="s">
        <v>155</v>
      </c>
      <c r="X81" s="174" t="s">
        <v>201</v>
      </c>
      <c r="Y81" s="174" t="s">
        <v>202</v>
      </c>
      <c r="Z81" s="174" t="s">
        <v>31</v>
      </c>
      <c r="AA81" s="174">
        <v>1</v>
      </c>
      <c r="AB81" s="174">
        <v>6779</v>
      </c>
      <c r="AC81" s="174">
        <v>6763.5</v>
      </c>
      <c r="AD81" s="199">
        <v>36924.409722222219</v>
      </c>
      <c r="AE81" s="199">
        <v>36924.430555555555</v>
      </c>
      <c r="AF81" s="174" t="s">
        <v>205</v>
      </c>
      <c r="AG81" s="174" t="s">
        <v>207</v>
      </c>
      <c r="AH81" s="174">
        <v>-412.5</v>
      </c>
      <c r="AI81" s="174">
        <v>-875</v>
      </c>
      <c r="AJ81" s="174">
        <v>25</v>
      </c>
      <c r="AK81" s="174">
        <v>400</v>
      </c>
      <c r="AL81" s="174">
        <v>50</v>
      </c>
      <c r="AM81" s="174">
        <v>462.5</v>
      </c>
      <c r="AN81" s="174">
        <v>4</v>
      </c>
      <c r="AP81" s="199">
        <v>36924</v>
      </c>
      <c r="AQ81" s="174">
        <v>-412.5</v>
      </c>
      <c r="AS81" s="242">
        <v>36938</v>
      </c>
      <c r="AT81" s="243">
        <v>675</v>
      </c>
    </row>
    <row r="82" spans="2:46" x14ac:dyDescent="0.25">
      <c r="B82" s="174">
        <v>12</v>
      </c>
      <c r="C82" s="174" t="s">
        <v>155</v>
      </c>
      <c r="D82" s="174" t="s">
        <v>201</v>
      </c>
      <c r="E82" s="174" t="s">
        <v>202</v>
      </c>
      <c r="F82" s="174" t="s">
        <v>32</v>
      </c>
      <c r="G82" s="174">
        <v>1</v>
      </c>
      <c r="H82" s="174">
        <v>6091</v>
      </c>
      <c r="I82" s="174">
        <v>6130</v>
      </c>
      <c r="J82" s="199">
        <v>40312.729166666664</v>
      </c>
      <c r="K82" s="199">
        <v>40315.5</v>
      </c>
      <c r="L82" s="174" t="s">
        <v>203</v>
      </c>
      <c r="M82" s="174" t="s">
        <v>204</v>
      </c>
      <c r="N82" s="174">
        <v>-1000</v>
      </c>
      <c r="O82" s="174">
        <v>4725</v>
      </c>
      <c r="P82" s="174">
        <v>25</v>
      </c>
      <c r="Q82" s="174">
        <v>1137.5</v>
      </c>
      <c r="R82" s="174">
        <v>1862.5</v>
      </c>
      <c r="S82" s="174">
        <v>2862.5</v>
      </c>
      <c r="T82" s="174">
        <v>12</v>
      </c>
      <c r="V82" s="174">
        <v>12</v>
      </c>
      <c r="W82" s="174" t="s">
        <v>155</v>
      </c>
      <c r="X82" s="174" t="s">
        <v>201</v>
      </c>
      <c r="Y82" s="174" t="s">
        <v>202</v>
      </c>
      <c r="Z82" s="174" t="s">
        <v>32</v>
      </c>
      <c r="AA82" s="174">
        <v>1</v>
      </c>
      <c r="AB82" s="174">
        <v>6724.5</v>
      </c>
      <c r="AC82" s="174">
        <v>6726</v>
      </c>
      <c r="AD82" s="199">
        <v>36924.527777777781</v>
      </c>
      <c r="AE82" s="199">
        <v>36924.666666666664</v>
      </c>
      <c r="AF82" s="174" t="s">
        <v>203</v>
      </c>
      <c r="AG82" s="174" t="s">
        <v>204</v>
      </c>
      <c r="AH82" s="174">
        <v>-62.5</v>
      </c>
      <c r="AI82" s="174">
        <v>-937.5</v>
      </c>
      <c r="AJ82" s="174">
        <v>25</v>
      </c>
      <c r="AK82" s="174">
        <v>162.5</v>
      </c>
      <c r="AL82" s="174">
        <v>987.5</v>
      </c>
      <c r="AM82" s="174">
        <v>1050</v>
      </c>
      <c r="AN82" s="174">
        <v>21</v>
      </c>
      <c r="AP82" s="199">
        <v>36924</v>
      </c>
      <c r="AQ82" s="174">
        <v>-62.5</v>
      </c>
      <c r="AS82" s="242">
        <v>36942</v>
      </c>
      <c r="AT82" s="243">
        <v>2675</v>
      </c>
    </row>
    <row r="83" spans="2:46" x14ac:dyDescent="0.25">
      <c r="B83" s="174">
        <v>13</v>
      </c>
      <c r="C83" s="174" t="s">
        <v>155</v>
      </c>
      <c r="D83" s="174" t="s">
        <v>201</v>
      </c>
      <c r="E83" s="174" t="s">
        <v>202</v>
      </c>
      <c r="F83" s="174" t="s">
        <v>31</v>
      </c>
      <c r="G83" s="174">
        <v>1</v>
      </c>
      <c r="H83" s="174">
        <v>6152.5</v>
      </c>
      <c r="I83" s="174">
        <v>6103</v>
      </c>
      <c r="J83" s="199">
        <v>40315.583333333336</v>
      </c>
      <c r="K83" s="199">
        <v>40315.625</v>
      </c>
      <c r="L83" s="174" t="s">
        <v>205</v>
      </c>
      <c r="M83" s="174" t="s">
        <v>207</v>
      </c>
      <c r="N83" s="174">
        <v>-1262.5</v>
      </c>
      <c r="O83" s="174">
        <v>3462.5</v>
      </c>
      <c r="P83" s="174">
        <v>25</v>
      </c>
      <c r="Q83" s="174">
        <v>1325</v>
      </c>
      <c r="R83" s="174">
        <v>75</v>
      </c>
      <c r="S83" s="174">
        <v>1337.5</v>
      </c>
      <c r="T83" s="174">
        <v>3</v>
      </c>
      <c r="V83" s="174">
        <v>13</v>
      </c>
      <c r="W83" s="174" t="s">
        <v>155</v>
      </c>
      <c r="X83" s="174" t="s">
        <v>201</v>
      </c>
      <c r="Y83" s="174" t="s">
        <v>202</v>
      </c>
      <c r="Z83" s="174" t="s">
        <v>32</v>
      </c>
      <c r="AA83" s="174">
        <v>1</v>
      </c>
      <c r="AB83" s="174">
        <v>6718</v>
      </c>
      <c r="AC83" s="174">
        <v>6663.5</v>
      </c>
      <c r="AD83" s="199">
        <v>36924.694444444445</v>
      </c>
      <c r="AE83" s="199">
        <v>36927.8125</v>
      </c>
      <c r="AF83" s="174" t="s">
        <v>203</v>
      </c>
      <c r="AG83" s="174" t="s">
        <v>204</v>
      </c>
      <c r="AH83" s="174">
        <v>1337.5</v>
      </c>
      <c r="AI83" s="174">
        <v>400</v>
      </c>
      <c r="AJ83" s="174">
        <v>25</v>
      </c>
      <c r="AK83" s="174">
        <v>12.5</v>
      </c>
      <c r="AL83" s="174">
        <v>2187.5</v>
      </c>
      <c r="AM83" s="174">
        <v>850</v>
      </c>
      <c r="AN83" s="174">
        <v>83</v>
      </c>
      <c r="AP83" s="199">
        <v>36924</v>
      </c>
      <c r="AQ83" s="174">
        <v>1337.5</v>
      </c>
      <c r="AS83" s="242">
        <v>36956</v>
      </c>
      <c r="AT83" s="243">
        <v>-12.5</v>
      </c>
    </row>
    <row r="84" spans="2:46" x14ac:dyDescent="0.25">
      <c r="B84" s="174">
        <v>14</v>
      </c>
      <c r="C84" s="174" t="s">
        <v>155</v>
      </c>
      <c r="D84" s="174" t="s">
        <v>201</v>
      </c>
      <c r="E84" s="174" t="s">
        <v>202</v>
      </c>
      <c r="F84" s="174" t="s">
        <v>31</v>
      </c>
      <c r="G84" s="174">
        <v>1</v>
      </c>
      <c r="H84" s="174">
        <v>6139</v>
      </c>
      <c r="I84" s="174">
        <v>6093.5</v>
      </c>
      <c r="J84" s="199">
        <v>40315.666666666664</v>
      </c>
      <c r="K84" s="199">
        <v>40315.6875</v>
      </c>
      <c r="L84" s="174" t="s">
        <v>205</v>
      </c>
      <c r="M84" s="174" t="s">
        <v>208</v>
      </c>
      <c r="N84" s="174">
        <v>-1162.5</v>
      </c>
      <c r="O84" s="174">
        <v>2300</v>
      </c>
      <c r="P84" s="174">
        <v>25</v>
      </c>
      <c r="Q84" s="174">
        <v>1250</v>
      </c>
      <c r="R84" s="174">
        <v>300</v>
      </c>
      <c r="S84" s="174">
        <v>1462.5</v>
      </c>
      <c r="T84" s="174">
        <v>2</v>
      </c>
      <c r="V84" s="174">
        <v>14</v>
      </c>
      <c r="W84" s="174" t="s">
        <v>155</v>
      </c>
      <c r="X84" s="174" t="s">
        <v>201</v>
      </c>
      <c r="Y84" s="174" t="s">
        <v>202</v>
      </c>
      <c r="Z84" s="174" t="s">
        <v>31</v>
      </c>
      <c r="AA84" s="174">
        <v>1</v>
      </c>
      <c r="AB84" s="174">
        <v>6710.5</v>
      </c>
      <c r="AC84" s="174">
        <v>6704</v>
      </c>
      <c r="AD84" s="199">
        <v>36928.604166666664</v>
      </c>
      <c r="AE84" s="199">
        <v>36928.611111111109</v>
      </c>
      <c r="AF84" s="174" t="s">
        <v>205</v>
      </c>
      <c r="AG84" s="174" t="s">
        <v>207</v>
      </c>
      <c r="AH84" s="174">
        <v>-187.5</v>
      </c>
      <c r="AI84" s="174">
        <v>212.5</v>
      </c>
      <c r="AJ84" s="174">
        <v>25</v>
      </c>
      <c r="AK84" s="174">
        <v>200</v>
      </c>
      <c r="AL84" s="174">
        <v>0</v>
      </c>
      <c r="AM84" s="174">
        <v>0</v>
      </c>
      <c r="AN84" s="174">
        <v>2</v>
      </c>
      <c r="AP84" s="199">
        <v>36928</v>
      </c>
      <c r="AQ84" s="174">
        <v>-187.5</v>
      </c>
      <c r="AS84" s="242">
        <v>36957</v>
      </c>
      <c r="AT84" s="243">
        <v>-950</v>
      </c>
    </row>
    <row r="85" spans="2:46" x14ac:dyDescent="0.25">
      <c r="B85" s="174">
        <v>15</v>
      </c>
      <c r="C85" s="174" t="s">
        <v>155</v>
      </c>
      <c r="D85" s="174" t="s">
        <v>201</v>
      </c>
      <c r="E85" s="174" t="s">
        <v>202</v>
      </c>
      <c r="F85" s="174" t="s">
        <v>32</v>
      </c>
      <c r="G85" s="174">
        <v>1</v>
      </c>
      <c r="H85" s="174">
        <v>6093.5</v>
      </c>
      <c r="I85" s="174">
        <v>6132</v>
      </c>
      <c r="J85" s="199">
        <v>40315.6875</v>
      </c>
      <c r="K85" s="199">
        <v>40315.708333333336</v>
      </c>
      <c r="L85" s="174" t="s">
        <v>203</v>
      </c>
      <c r="M85" s="174" t="s">
        <v>204</v>
      </c>
      <c r="N85" s="174">
        <v>-987.5</v>
      </c>
      <c r="O85" s="174">
        <v>1312.5</v>
      </c>
      <c r="P85" s="174">
        <v>25</v>
      </c>
      <c r="Q85" s="174">
        <v>1012.5</v>
      </c>
      <c r="R85" s="174">
        <v>262.5</v>
      </c>
      <c r="S85" s="174">
        <v>1250</v>
      </c>
      <c r="T85" s="174">
        <v>2</v>
      </c>
      <c r="V85" s="174">
        <v>15</v>
      </c>
      <c r="W85" s="174" t="s">
        <v>155</v>
      </c>
      <c r="X85" s="174" t="s">
        <v>201</v>
      </c>
      <c r="Y85" s="174" t="s">
        <v>202</v>
      </c>
      <c r="Z85" s="174" t="s">
        <v>31</v>
      </c>
      <c r="AA85" s="174">
        <v>1</v>
      </c>
      <c r="AB85" s="174">
        <v>6708.5</v>
      </c>
      <c r="AC85" s="174">
        <v>6704</v>
      </c>
      <c r="AD85" s="199">
        <v>36928.701388888891</v>
      </c>
      <c r="AE85" s="199">
        <v>36928.708333333336</v>
      </c>
      <c r="AF85" s="174" t="s">
        <v>205</v>
      </c>
      <c r="AG85" s="174" t="s">
        <v>207</v>
      </c>
      <c r="AH85" s="174">
        <v>-137.5</v>
      </c>
      <c r="AI85" s="174">
        <v>75</v>
      </c>
      <c r="AJ85" s="174">
        <v>25</v>
      </c>
      <c r="AK85" s="174">
        <v>112.5</v>
      </c>
      <c r="AL85" s="174">
        <v>112.5</v>
      </c>
      <c r="AM85" s="174">
        <v>250</v>
      </c>
      <c r="AN85" s="174">
        <v>2</v>
      </c>
      <c r="AP85" s="199">
        <v>36928</v>
      </c>
      <c r="AQ85" s="174">
        <v>-137.5</v>
      </c>
      <c r="AS85" s="242">
        <v>36958</v>
      </c>
      <c r="AT85" s="243">
        <v>-300</v>
      </c>
    </row>
    <row r="86" spans="2:46" x14ac:dyDescent="0.25">
      <c r="B86" s="174">
        <v>16</v>
      </c>
      <c r="C86" s="174" t="s">
        <v>155</v>
      </c>
      <c r="D86" s="174" t="s">
        <v>201</v>
      </c>
      <c r="E86" s="174" t="s">
        <v>202</v>
      </c>
      <c r="F86" s="174" t="s">
        <v>32</v>
      </c>
      <c r="G86" s="174">
        <v>1</v>
      </c>
      <c r="H86" s="174">
        <v>6088.5</v>
      </c>
      <c r="I86" s="174">
        <v>6158</v>
      </c>
      <c r="J86" s="199">
        <v>40315.729166666664</v>
      </c>
      <c r="K86" s="199">
        <v>40316.395833333336</v>
      </c>
      <c r="L86" s="174" t="s">
        <v>203</v>
      </c>
      <c r="M86" s="174" t="s">
        <v>206</v>
      </c>
      <c r="N86" s="174">
        <v>-1762.5</v>
      </c>
      <c r="O86" s="174">
        <v>-450</v>
      </c>
      <c r="P86" s="174">
        <v>25</v>
      </c>
      <c r="Q86" s="174">
        <v>1737.5</v>
      </c>
      <c r="R86" s="174">
        <v>1912.5</v>
      </c>
      <c r="S86" s="174">
        <v>3675</v>
      </c>
      <c r="T86" s="174">
        <v>7</v>
      </c>
      <c r="V86" s="174">
        <v>16</v>
      </c>
      <c r="W86" s="174" t="s">
        <v>155</v>
      </c>
      <c r="X86" s="174" t="s">
        <v>201</v>
      </c>
      <c r="Y86" s="174" t="s">
        <v>202</v>
      </c>
      <c r="Z86" s="174" t="s">
        <v>31</v>
      </c>
      <c r="AA86" s="174">
        <v>1</v>
      </c>
      <c r="AB86" s="174">
        <v>6711.5</v>
      </c>
      <c r="AC86" s="174">
        <v>6710</v>
      </c>
      <c r="AD86" s="199">
        <v>36928.729166666664</v>
      </c>
      <c r="AE86" s="199">
        <v>36928.8125</v>
      </c>
      <c r="AF86" s="174" t="s">
        <v>205</v>
      </c>
      <c r="AG86" s="174" t="s">
        <v>207</v>
      </c>
      <c r="AH86" s="174">
        <v>-62.5</v>
      </c>
      <c r="AI86" s="174">
        <v>12.5</v>
      </c>
      <c r="AJ86" s="174">
        <v>25</v>
      </c>
      <c r="AK86" s="174">
        <v>137.5</v>
      </c>
      <c r="AL86" s="174">
        <v>312.5</v>
      </c>
      <c r="AM86" s="174">
        <v>375</v>
      </c>
      <c r="AN86" s="174">
        <v>13</v>
      </c>
      <c r="AP86" s="199">
        <v>36928</v>
      </c>
      <c r="AQ86" s="174">
        <v>-62.5</v>
      </c>
      <c r="AS86" s="242">
        <v>36959</v>
      </c>
      <c r="AT86" s="243">
        <v>6312.5</v>
      </c>
    </row>
    <row r="87" spans="2:46" x14ac:dyDescent="0.25">
      <c r="B87" s="174">
        <v>17</v>
      </c>
      <c r="C87" s="174" t="s">
        <v>155</v>
      </c>
      <c r="D87" s="174" t="s">
        <v>201</v>
      </c>
      <c r="E87" s="174" t="s">
        <v>202</v>
      </c>
      <c r="F87" s="174" t="s">
        <v>31</v>
      </c>
      <c r="G87" s="174">
        <v>1</v>
      </c>
      <c r="H87" s="174">
        <v>6166</v>
      </c>
      <c r="I87" s="174">
        <v>6107.5</v>
      </c>
      <c r="J87" s="199">
        <v>40316.416666666664</v>
      </c>
      <c r="K87" s="199">
        <v>40317.395833333336</v>
      </c>
      <c r="L87" s="174" t="s">
        <v>205</v>
      </c>
      <c r="M87" s="174" t="s">
        <v>206</v>
      </c>
      <c r="N87" s="174">
        <v>-1487.5</v>
      </c>
      <c r="O87" s="174">
        <v>-1937.5</v>
      </c>
      <c r="P87" s="174">
        <v>25</v>
      </c>
      <c r="Q87" s="174">
        <v>1462.5</v>
      </c>
      <c r="R87" s="174">
        <v>525</v>
      </c>
      <c r="S87" s="174">
        <v>2012.5</v>
      </c>
      <c r="T87" s="174">
        <v>22</v>
      </c>
      <c r="V87" s="174">
        <v>17</v>
      </c>
      <c r="W87" s="174" t="s">
        <v>155</v>
      </c>
      <c r="X87" s="174" t="s">
        <v>201</v>
      </c>
      <c r="Y87" s="174" t="s">
        <v>202</v>
      </c>
      <c r="Z87" s="174" t="s">
        <v>32</v>
      </c>
      <c r="AA87" s="174">
        <v>1</v>
      </c>
      <c r="AB87" s="174">
        <v>6661.5</v>
      </c>
      <c r="AC87" s="174">
        <v>6656</v>
      </c>
      <c r="AD87" s="199">
        <v>36929.395833333336</v>
      </c>
      <c r="AE87" s="199">
        <v>36929.736111111109</v>
      </c>
      <c r="AF87" s="174" t="s">
        <v>203</v>
      </c>
      <c r="AG87" s="174" t="s">
        <v>204</v>
      </c>
      <c r="AH87" s="174">
        <v>112.5</v>
      </c>
      <c r="AI87" s="174">
        <v>125</v>
      </c>
      <c r="AJ87" s="174">
        <v>25</v>
      </c>
      <c r="AK87" s="174">
        <v>450</v>
      </c>
      <c r="AL87" s="174">
        <v>1062.5</v>
      </c>
      <c r="AM87" s="174">
        <v>950</v>
      </c>
      <c r="AN87" s="174">
        <v>50</v>
      </c>
      <c r="AP87" s="199">
        <v>36929</v>
      </c>
      <c r="AQ87" s="174">
        <v>112.5</v>
      </c>
      <c r="AS87" s="242">
        <v>36977</v>
      </c>
      <c r="AT87" s="243">
        <v>1325</v>
      </c>
    </row>
    <row r="88" spans="2:46" x14ac:dyDescent="0.25">
      <c r="B88" s="174">
        <v>18</v>
      </c>
      <c r="C88" s="174" t="s">
        <v>155</v>
      </c>
      <c r="D88" s="174" t="s">
        <v>201</v>
      </c>
      <c r="E88" s="174" t="s">
        <v>202</v>
      </c>
      <c r="F88" s="174" t="s">
        <v>32</v>
      </c>
      <c r="G88" s="174">
        <v>1</v>
      </c>
      <c r="H88" s="174">
        <v>6077.5</v>
      </c>
      <c r="I88" s="174">
        <v>5758.5</v>
      </c>
      <c r="J88" s="199">
        <v>40317.4375</v>
      </c>
      <c r="K88" s="199">
        <v>40324.4375</v>
      </c>
      <c r="L88" s="174" t="s">
        <v>203</v>
      </c>
      <c r="M88" s="174" t="s">
        <v>204</v>
      </c>
      <c r="N88" s="174">
        <v>7950</v>
      </c>
      <c r="O88" s="174">
        <v>6012.5</v>
      </c>
      <c r="P88" s="174">
        <v>25</v>
      </c>
      <c r="Q88" s="174">
        <v>0</v>
      </c>
      <c r="R88" s="174">
        <v>11700</v>
      </c>
      <c r="S88" s="174">
        <v>3750</v>
      </c>
      <c r="T88" s="174">
        <v>111</v>
      </c>
      <c r="V88" s="174">
        <v>18</v>
      </c>
      <c r="W88" s="174" t="s">
        <v>155</v>
      </c>
      <c r="X88" s="174" t="s">
        <v>201</v>
      </c>
      <c r="Y88" s="174" t="s">
        <v>202</v>
      </c>
      <c r="Z88" s="174" t="s">
        <v>32</v>
      </c>
      <c r="AA88" s="174">
        <v>1</v>
      </c>
      <c r="AB88" s="174">
        <v>6638.5</v>
      </c>
      <c r="AC88" s="174">
        <v>6650</v>
      </c>
      <c r="AD88" s="199">
        <v>36929.777777777781</v>
      </c>
      <c r="AE88" s="199">
        <v>36930.423611111109</v>
      </c>
      <c r="AF88" s="174" t="s">
        <v>203</v>
      </c>
      <c r="AG88" s="174" t="s">
        <v>204</v>
      </c>
      <c r="AH88" s="174">
        <v>-312.5</v>
      </c>
      <c r="AI88" s="174">
        <v>-187.5</v>
      </c>
      <c r="AJ88" s="174">
        <v>25</v>
      </c>
      <c r="AK88" s="174">
        <v>400</v>
      </c>
      <c r="AL88" s="174">
        <v>650</v>
      </c>
      <c r="AM88" s="174">
        <v>962.5</v>
      </c>
      <c r="AN88" s="174">
        <v>16</v>
      </c>
      <c r="AP88" s="199">
        <v>36929</v>
      </c>
      <c r="AQ88" s="174">
        <v>-312.5</v>
      </c>
      <c r="AS88" s="242">
        <v>36984</v>
      </c>
      <c r="AT88" s="243">
        <v>3062.5</v>
      </c>
    </row>
    <row r="89" spans="2:46" x14ac:dyDescent="0.25">
      <c r="B89" s="174">
        <v>19</v>
      </c>
      <c r="C89" s="174" t="s">
        <v>155</v>
      </c>
      <c r="D89" s="174" t="s">
        <v>201</v>
      </c>
      <c r="E89" s="174" t="s">
        <v>202</v>
      </c>
      <c r="F89" s="174" t="s">
        <v>31</v>
      </c>
      <c r="G89" s="174">
        <v>1</v>
      </c>
      <c r="H89" s="174">
        <v>6091.5</v>
      </c>
      <c r="I89" s="174">
        <v>6049.5</v>
      </c>
      <c r="J89" s="199">
        <v>40333.416666666664</v>
      </c>
      <c r="K89" s="199">
        <v>40333.5625</v>
      </c>
      <c r="L89" s="174" t="s">
        <v>205</v>
      </c>
      <c r="M89" s="174" t="s">
        <v>206</v>
      </c>
      <c r="N89" s="174">
        <v>-1075</v>
      </c>
      <c r="O89" s="174">
        <v>4937.5</v>
      </c>
      <c r="P89" s="174">
        <v>25</v>
      </c>
      <c r="Q89" s="174">
        <v>1050</v>
      </c>
      <c r="R89" s="174">
        <v>600</v>
      </c>
      <c r="S89" s="174">
        <v>1675</v>
      </c>
      <c r="T89" s="174">
        <v>8</v>
      </c>
      <c r="V89" s="174">
        <v>19</v>
      </c>
      <c r="W89" s="174" t="s">
        <v>155</v>
      </c>
      <c r="X89" s="174" t="s">
        <v>201</v>
      </c>
      <c r="Y89" s="174" t="s">
        <v>202</v>
      </c>
      <c r="Z89" s="174" t="s">
        <v>32</v>
      </c>
      <c r="AA89" s="174">
        <v>1</v>
      </c>
      <c r="AB89" s="174">
        <v>6659</v>
      </c>
      <c r="AC89" s="174">
        <v>6663</v>
      </c>
      <c r="AD89" s="199">
        <v>36930.673611111109</v>
      </c>
      <c r="AE89" s="199">
        <v>36930.680555555555</v>
      </c>
      <c r="AF89" s="174" t="s">
        <v>203</v>
      </c>
      <c r="AG89" s="174" t="s">
        <v>204</v>
      </c>
      <c r="AH89" s="174">
        <v>-125</v>
      </c>
      <c r="AI89" s="174">
        <v>-312.5</v>
      </c>
      <c r="AJ89" s="174">
        <v>25</v>
      </c>
      <c r="AK89" s="174">
        <v>225</v>
      </c>
      <c r="AL89" s="174">
        <v>75</v>
      </c>
      <c r="AM89" s="174">
        <v>200</v>
      </c>
      <c r="AN89" s="174">
        <v>2</v>
      </c>
      <c r="AP89" s="199">
        <v>36930</v>
      </c>
      <c r="AQ89" s="174">
        <v>-125</v>
      </c>
      <c r="AS89" s="242">
        <v>36986</v>
      </c>
      <c r="AT89" s="243">
        <v>-62.5</v>
      </c>
    </row>
    <row r="90" spans="2:46" x14ac:dyDescent="0.25">
      <c r="B90" s="174">
        <v>20</v>
      </c>
      <c r="C90" s="174" t="s">
        <v>155</v>
      </c>
      <c r="D90" s="174" t="s">
        <v>201</v>
      </c>
      <c r="E90" s="174" t="s">
        <v>202</v>
      </c>
      <c r="F90" s="174" t="s">
        <v>32</v>
      </c>
      <c r="G90" s="174">
        <v>1</v>
      </c>
      <c r="H90" s="174">
        <v>5961.5</v>
      </c>
      <c r="I90" s="174">
        <v>5924</v>
      </c>
      <c r="J90" s="199">
        <v>40333.645833333336</v>
      </c>
      <c r="K90" s="199">
        <v>40338.416666666664</v>
      </c>
      <c r="L90" s="174" t="s">
        <v>203</v>
      </c>
      <c r="M90" s="174" t="s">
        <v>204</v>
      </c>
      <c r="N90" s="174">
        <v>912.5</v>
      </c>
      <c r="O90" s="174">
        <v>5850</v>
      </c>
      <c r="P90" s="174">
        <v>25</v>
      </c>
      <c r="Q90" s="174">
        <v>400</v>
      </c>
      <c r="R90" s="174">
        <v>4062.5</v>
      </c>
      <c r="S90" s="174">
        <v>3150</v>
      </c>
      <c r="T90" s="174">
        <v>56</v>
      </c>
      <c r="V90" s="174">
        <v>20</v>
      </c>
      <c r="W90" s="174" t="s">
        <v>155</v>
      </c>
      <c r="X90" s="174" t="s">
        <v>201</v>
      </c>
      <c r="Y90" s="174" t="s">
        <v>202</v>
      </c>
      <c r="Z90" s="174" t="s">
        <v>32</v>
      </c>
      <c r="AA90" s="174">
        <v>1</v>
      </c>
      <c r="AB90" s="174">
        <v>6662</v>
      </c>
      <c r="AC90" s="174">
        <v>6631</v>
      </c>
      <c r="AD90" s="199">
        <v>36930.715277777781</v>
      </c>
      <c r="AE90" s="199">
        <v>36931.381944444445</v>
      </c>
      <c r="AF90" s="174" t="s">
        <v>203</v>
      </c>
      <c r="AG90" s="174" t="s">
        <v>204</v>
      </c>
      <c r="AH90" s="174">
        <v>750</v>
      </c>
      <c r="AI90" s="174">
        <v>437.5</v>
      </c>
      <c r="AJ90" s="174">
        <v>25</v>
      </c>
      <c r="AK90" s="174">
        <v>62.5</v>
      </c>
      <c r="AL90" s="174">
        <v>775</v>
      </c>
      <c r="AM90" s="174">
        <v>25</v>
      </c>
      <c r="AN90" s="174">
        <v>19</v>
      </c>
      <c r="AP90" s="199">
        <v>36930</v>
      </c>
      <c r="AQ90" s="174">
        <v>750</v>
      </c>
      <c r="AS90" s="242">
        <v>36987</v>
      </c>
      <c r="AT90" s="243">
        <v>-1975</v>
      </c>
    </row>
    <row r="91" spans="2:46" x14ac:dyDescent="0.25">
      <c r="B91" s="174">
        <v>21</v>
      </c>
      <c r="C91" s="174" t="s">
        <v>155</v>
      </c>
      <c r="D91" s="174" t="s">
        <v>201</v>
      </c>
      <c r="E91" s="174" t="s">
        <v>202</v>
      </c>
      <c r="F91" s="174" t="s">
        <v>32</v>
      </c>
      <c r="G91" s="174">
        <v>1</v>
      </c>
      <c r="H91" s="174">
        <v>5872</v>
      </c>
      <c r="I91" s="174">
        <v>5927</v>
      </c>
      <c r="J91" s="199">
        <v>40338.479166666664</v>
      </c>
      <c r="K91" s="199">
        <v>40338.604166666664</v>
      </c>
      <c r="L91" s="174" t="s">
        <v>203</v>
      </c>
      <c r="M91" s="174" t="s">
        <v>204</v>
      </c>
      <c r="N91" s="174">
        <v>-1400</v>
      </c>
      <c r="O91" s="174">
        <v>4450</v>
      </c>
      <c r="P91" s="174">
        <v>25</v>
      </c>
      <c r="Q91" s="174">
        <v>1375</v>
      </c>
      <c r="R91" s="174">
        <v>975</v>
      </c>
      <c r="S91" s="174">
        <v>2375</v>
      </c>
      <c r="T91" s="174">
        <v>7</v>
      </c>
      <c r="V91" s="174">
        <v>21</v>
      </c>
      <c r="W91" s="174" t="s">
        <v>155</v>
      </c>
      <c r="X91" s="174" t="s">
        <v>201</v>
      </c>
      <c r="Y91" s="174" t="s">
        <v>202</v>
      </c>
      <c r="Z91" s="174" t="s">
        <v>32</v>
      </c>
      <c r="AA91" s="174">
        <v>1</v>
      </c>
      <c r="AB91" s="174">
        <v>6624</v>
      </c>
      <c r="AC91" s="174">
        <v>6570</v>
      </c>
      <c r="AD91" s="199">
        <v>36931.402777777781</v>
      </c>
      <c r="AE91" s="199">
        <v>36934.576388888891</v>
      </c>
      <c r="AF91" s="174" t="s">
        <v>203</v>
      </c>
      <c r="AG91" s="174" t="s">
        <v>204</v>
      </c>
      <c r="AH91" s="174">
        <v>1325</v>
      </c>
      <c r="AI91" s="174">
        <v>1762.5</v>
      </c>
      <c r="AJ91" s="174">
        <v>25</v>
      </c>
      <c r="AK91" s="174">
        <v>400</v>
      </c>
      <c r="AL91" s="174">
        <v>2412.5</v>
      </c>
      <c r="AM91" s="174">
        <v>1087.5</v>
      </c>
      <c r="AN91" s="174">
        <v>92</v>
      </c>
      <c r="AP91" s="199">
        <v>36931</v>
      </c>
      <c r="AQ91" s="174">
        <v>1325</v>
      </c>
      <c r="AS91" s="242">
        <v>36990</v>
      </c>
      <c r="AT91" s="243">
        <v>3687.5</v>
      </c>
    </row>
    <row r="92" spans="2:46" x14ac:dyDescent="0.25">
      <c r="B92" s="174">
        <v>22</v>
      </c>
      <c r="C92" s="174" t="s">
        <v>155</v>
      </c>
      <c r="D92" s="174" t="s">
        <v>201</v>
      </c>
      <c r="E92" s="174" t="s">
        <v>202</v>
      </c>
      <c r="F92" s="174" t="s">
        <v>31</v>
      </c>
      <c r="G92" s="174">
        <v>1</v>
      </c>
      <c r="H92" s="174">
        <v>6046.5</v>
      </c>
      <c r="I92" s="174">
        <v>6003.5</v>
      </c>
      <c r="J92" s="199">
        <v>40340.4375</v>
      </c>
      <c r="K92" s="199">
        <v>40340.625</v>
      </c>
      <c r="L92" s="174" t="s">
        <v>205</v>
      </c>
      <c r="M92" s="174" t="s">
        <v>206</v>
      </c>
      <c r="N92" s="174">
        <v>-1100</v>
      </c>
      <c r="O92" s="174">
        <v>3350</v>
      </c>
      <c r="P92" s="174">
        <v>25</v>
      </c>
      <c r="Q92" s="174">
        <v>1075</v>
      </c>
      <c r="R92" s="174">
        <v>912.5</v>
      </c>
      <c r="S92" s="174">
        <v>2012.5</v>
      </c>
      <c r="T92" s="174">
        <v>10</v>
      </c>
      <c r="V92" s="174">
        <v>22</v>
      </c>
      <c r="W92" s="174" t="s">
        <v>155</v>
      </c>
      <c r="X92" s="174" t="s">
        <v>201</v>
      </c>
      <c r="Y92" s="174" t="s">
        <v>202</v>
      </c>
      <c r="Z92" s="174" t="s">
        <v>32</v>
      </c>
      <c r="AA92" s="174">
        <v>1</v>
      </c>
      <c r="AB92" s="174">
        <v>6537.5</v>
      </c>
      <c r="AC92" s="174">
        <v>6509.5</v>
      </c>
      <c r="AD92" s="199">
        <v>36938.444444444445</v>
      </c>
      <c r="AE92" s="199">
        <v>36942.388888888891</v>
      </c>
      <c r="AF92" s="174" t="s">
        <v>203</v>
      </c>
      <c r="AG92" s="174" t="s">
        <v>204</v>
      </c>
      <c r="AH92" s="174">
        <v>675</v>
      </c>
      <c r="AI92" s="174">
        <v>2437.5</v>
      </c>
      <c r="AJ92" s="174">
        <v>25</v>
      </c>
      <c r="AK92" s="174">
        <v>375</v>
      </c>
      <c r="AL92" s="174">
        <v>1687.5</v>
      </c>
      <c r="AM92" s="174">
        <v>1012.5</v>
      </c>
      <c r="AN92" s="174">
        <v>125</v>
      </c>
      <c r="AP92" s="199">
        <v>36938</v>
      </c>
      <c r="AQ92" s="174">
        <v>675</v>
      </c>
      <c r="AS92" s="242">
        <v>37008</v>
      </c>
      <c r="AT92" s="243">
        <v>1512.5</v>
      </c>
    </row>
    <row r="93" spans="2:46" x14ac:dyDescent="0.25">
      <c r="B93" s="174">
        <v>23</v>
      </c>
      <c r="C93" s="174" t="s">
        <v>155</v>
      </c>
      <c r="D93" s="174" t="s">
        <v>201</v>
      </c>
      <c r="E93" s="174" t="s">
        <v>202</v>
      </c>
      <c r="F93" s="174" t="s">
        <v>32</v>
      </c>
      <c r="G93" s="174">
        <v>1</v>
      </c>
      <c r="H93" s="174">
        <v>5986</v>
      </c>
      <c r="I93" s="174">
        <v>6000</v>
      </c>
      <c r="J93" s="199">
        <v>40340.645833333336</v>
      </c>
      <c r="K93" s="199">
        <v>40340.666666666664</v>
      </c>
      <c r="L93" s="174" t="s">
        <v>203</v>
      </c>
      <c r="M93" s="174" t="s">
        <v>204</v>
      </c>
      <c r="N93" s="174">
        <v>-375</v>
      </c>
      <c r="O93" s="174">
        <v>2975</v>
      </c>
      <c r="P93" s="174">
        <v>25</v>
      </c>
      <c r="Q93" s="174">
        <v>387.5</v>
      </c>
      <c r="R93" s="174">
        <v>25</v>
      </c>
      <c r="S93" s="174">
        <v>400</v>
      </c>
      <c r="T93" s="174">
        <v>2</v>
      </c>
      <c r="V93" s="174">
        <v>23</v>
      </c>
      <c r="W93" s="174" t="s">
        <v>155</v>
      </c>
      <c r="X93" s="174" t="s">
        <v>201</v>
      </c>
      <c r="Y93" s="174" t="s">
        <v>202</v>
      </c>
      <c r="Z93" s="174" t="s">
        <v>32</v>
      </c>
      <c r="AA93" s="174">
        <v>1</v>
      </c>
      <c r="AB93" s="174">
        <v>6513</v>
      </c>
      <c r="AC93" s="174">
        <v>6405</v>
      </c>
      <c r="AD93" s="199">
        <v>36942.694444444445</v>
      </c>
      <c r="AE93" s="199">
        <v>36943.763888888891</v>
      </c>
      <c r="AF93" s="174" t="s">
        <v>203</v>
      </c>
      <c r="AG93" s="174" t="s">
        <v>204</v>
      </c>
      <c r="AH93" s="174">
        <v>2675</v>
      </c>
      <c r="AI93" s="174">
        <v>5112.5</v>
      </c>
      <c r="AJ93" s="174">
        <v>25</v>
      </c>
      <c r="AK93" s="174">
        <v>275</v>
      </c>
      <c r="AL93" s="174">
        <v>4562.5</v>
      </c>
      <c r="AM93" s="174">
        <v>1887.5</v>
      </c>
      <c r="AN93" s="174">
        <v>77</v>
      </c>
      <c r="AP93" s="199">
        <v>36942</v>
      </c>
      <c r="AQ93" s="174">
        <v>2675</v>
      </c>
      <c r="AS93" s="242">
        <v>37014</v>
      </c>
      <c r="AT93" s="243">
        <v>-537.5</v>
      </c>
    </row>
    <row r="94" spans="2:46" x14ac:dyDescent="0.25">
      <c r="B94" s="174">
        <v>24</v>
      </c>
      <c r="C94" s="174" t="s">
        <v>155</v>
      </c>
      <c r="D94" s="174" t="s">
        <v>201</v>
      </c>
      <c r="E94" s="174" t="s">
        <v>202</v>
      </c>
      <c r="F94" s="174" t="s">
        <v>31</v>
      </c>
      <c r="G94" s="174">
        <v>1</v>
      </c>
      <c r="H94" s="174">
        <v>6068</v>
      </c>
      <c r="I94" s="174">
        <v>6234</v>
      </c>
      <c r="J94" s="199">
        <v>40340.708333333336</v>
      </c>
      <c r="K94" s="199">
        <v>40351.5</v>
      </c>
      <c r="L94" s="174" t="s">
        <v>205</v>
      </c>
      <c r="M94" s="174" t="s">
        <v>207</v>
      </c>
      <c r="N94" s="174">
        <v>4125</v>
      </c>
      <c r="O94" s="174">
        <v>7100</v>
      </c>
      <c r="P94" s="174">
        <v>25</v>
      </c>
      <c r="Q94" s="174">
        <v>1112.5</v>
      </c>
      <c r="R94" s="174">
        <v>6725</v>
      </c>
      <c r="S94" s="174">
        <v>2600</v>
      </c>
      <c r="T94" s="174">
        <v>145</v>
      </c>
      <c r="V94" s="174">
        <v>24</v>
      </c>
      <c r="W94" s="174" t="s">
        <v>155</v>
      </c>
      <c r="X94" s="174" t="s">
        <v>201</v>
      </c>
      <c r="Y94" s="174" t="s">
        <v>202</v>
      </c>
      <c r="Z94" s="174" t="s">
        <v>31</v>
      </c>
      <c r="AA94" s="174">
        <v>1</v>
      </c>
      <c r="AB94" s="174">
        <v>6271.5</v>
      </c>
      <c r="AC94" s="174">
        <v>6272</v>
      </c>
      <c r="AD94" s="199">
        <v>36956.479166666664</v>
      </c>
      <c r="AE94" s="199">
        <v>36957.395833333336</v>
      </c>
      <c r="AF94" s="174" t="s">
        <v>205</v>
      </c>
      <c r="AG94" s="174" t="s">
        <v>208</v>
      </c>
      <c r="AH94" s="174">
        <v>-12.5</v>
      </c>
      <c r="AI94" s="174">
        <v>5100</v>
      </c>
      <c r="AJ94" s="174">
        <v>25</v>
      </c>
      <c r="AK94" s="174">
        <v>162.5</v>
      </c>
      <c r="AL94" s="174">
        <v>1137.5</v>
      </c>
      <c r="AM94" s="174">
        <v>1150</v>
      </c>
      <c r="AN94" s="174">
        <v>54</v>
      </c>
      <c r="AP94" s="199">
        <v>36956</v>
      </c>
      <c r="AQ94" s="174">
        <v>-12.5</v>
      </c>
      <c r="AS94" s="242">
        <v>37015</v>
      </c>
      <c r="AT94" s="243">
        <v>-12.5</v>
      </c>
    </row>
    <row r="95" spans="2:46" x14ac:dyDescent="0.25">
      <c r="B95" s="174">
        <v>25</v>
      </c>
      <c r="C95" s="174" t="s">
        <v>155</v>
      </c>
      <c r="D95" s="174" t="s">
        <v>201</v>
      </c>
      <c r="E95" s="174" t="s">
        <v>202</v>
      </c>
      <c r="F95" s="174" t="s">
        <v>32</v>
      </c>
      <c r="G95" s="174">
        <v>1</v>
      </c>
      <c r="H95" s="174">
        <v>6023</v>
      </c>
      <c r="I95" s="174">
        <v>5878.5</v>
      </c>
      <c r="J95" s="199">
        <v>40358.645833333336</v>
      </c>
      <c r="K95" s="199">
        <v>40365.416666666664</v>
      </c>
      <c r="L95" s="174" t="s">
        <v>203</v>
      </c>
      <c r="M95" s="174" t="s">
        <v>204</v>
      </c>
      <c r="N95" s="174">
        <v>3587.5</v>
      </c>
      <c r="O95" s="174">
        <v>10687.5</v>
      </c>
      <c r="P95" s="174">
        <v>25</v>
      </c>
      <c r="Q95" s="174">
        <v>350</v>
      </c>
      <c r="R95" s="174">
        <v>5450</v>
      </c>
      <c r="S95" s="174">
        <v>1862.5</v>
      </c>
      <c r="T95" s="174">
        <v>100</v>
      </c>
      <c r="V95" s="174">
        <v>25</v>
      </c>
      <c r="W95" s="174" t="s">
        <v>155</v>
      </c>
      <c r="X95" s="174" t="s">
        <v>201</v>
      </c>
      <c r="Y95" s="174" t="s">
        <v>202</v>
      </c>
      <c r="Z95" s="174" t="s">
        <v>32</v>
      </c>
      <c r="AA95" s="174">
        <v>1</v>
      </c>
      <c r="AB95" s="174">
        <v>6272</v>
      </c>
      <c r="AC95" s="174">
        <v>6275.5</v>
      </c>
      <c r="AD95" s="199">
        <v>36957.395833333336</v>
      </c>
      <c r="AE95" s="199">
        <v>36957.402777777781</v>
      </c>
      <c r="AF95" s="174" t="s">
        <v>203</v>
      </c>
      <c r="AG95" s="174" t="s">
        <v>204</v>
      </c>
      <c r="AH95" s="174">
        <v>-112.5</v>
      </c>
      <c r="AI95" s="174">
        <v>4987.5</v>
      </c>
      <c r="AJ95" s="174">
        <v>25</v>
      </c>
      <c r="AK95" s="174">
        <v>125</v>
      </c>
      <c r="AL95" s="174">
        <v>287.5</v>
      </c>
      <c r="AM95" s="174">
        <v>400</v>
      </c>
      <c r="AN95" s="174">
        <v>2</v>
      </c>
      <c r="AP95" s="199">
        <v>36957</v>
      </c>
      <c r="AQ95" s="174">
        <v>-112.5</v>
      </c>
      <c r="AS95" s="242">
        <v>37018</v>
      </c>
      <c r="AT95" s="243">
        <v>-1337.5</v>
      </c>
    </row>
    <row r="96" spans="2:46" x14ac:dyDescent="0.25">
      <c r="B96" s="174">
        <v>26</v>
      </c>
      <c r="C96" s="174" t="s">
        <v>155</v>
      </c>
      <c r="D96" s="174" t="s">
        <v>201</v>
      </c>
      <c r="E96" s="174" t="s">
        <v>202</v>
      </c>
      <c r="F96" s="174" t="s">
        <v>31</v>
      </c>
      <c r="G96" s="174">
        <v>1</v>
      </c>
      <c r="H96" s="174">
        <v>6048.5</v>
      </c>
      <c r="I96" s="174">
        <v>6028</v>
      </c>
      <c r="J96" s="199">
        <v>40367.708333333336</v>
      </c>
      <c r="K96" s="199">
        <v>40367.729166666664</v>
      </c>
      <c r="L96" s="174" t="s">
        <v>205</v>
      </c>
      <c r="M96" s="174" t="s">
        <v>207</v>
      </c>
      <c r="N96" s="174">
        <v>-537.5</v>
      </c>
      <c r="O96" s="174">
        <v>10150</v>
      </c>
      <c r="P96" s="174">
        <v>25</v>
      </c>
      <c r="Q96" s="174">
        <v>562.5</v>
      </c>
      <c r="R96" s="174">
        <v>125</v>
      </c>
      <c r="S96" s="174">
        <v>662.5</v>
      </c>
      <c r="T96" s="174">
        <v>2</v>
      </c>
      <c r="V96" s="174">
        <v>26</v>
      </c>
      <c r="W96" s="174" t="s">
        <v>155</v>
      </c>
      <c r="X96" s="174" t="s">
        <v>201</v>
      </c>
      <c r="Y96" s="174" t="s">
        <v>202</v>
      </c>
      <c r="Z96" s="174" t="s">
        <v>32</v>
      </c>
      <c r="AA96" s="174">
        <v>1</v>
      </c>
      <c r="AB96" s="174">
        <v>6269.5</v>
      </c>
      <c r="AC96" s="174">
        <v>6282.5</v>
      </c>
      <c r="AD96" s="199">
        <v>36957.409722222219</v>
      </c>
      <c r="AE96" s="199">
        <v>36957.416666666664</v>
      </c>
      <c r="AF96" s="174" t="s">
        <v>203</v>
      </c>
      <c r="AG96" s="174" t="s">
        <v>204</v>
      </c>
      <c r="AH96" s="174">
        <v>-350</v>
      </c>
      <c r="AI96" s="174">
        <v>4637.5</v>
      </c>
      <c r="AJ96" s="174">
        <v>25</v>
      </c>
      <c r="AK96" s="174">
        <v>425</v>
      </c>
      <c r="AL96" s="174">
        <v>12.5</v>
      </c>
      <c r="AM96" s="174">
        <v>362.5</v>
      </c>
      <c r="AN96" s="174">
        <v>2</v>
      </c>
      <c r="AP96" s="199">
        <v>36957</v>
      </c>
      <c r="AQ96" s="174">
        <v>-350</v>
      </c>
      <c r="AS96" s="242">
        <v>37019</v>
      </c>
      <c r="AT96" s="243">
        <v>-1737.5</v>
      </c>
    </row>
    <row r="97" spans="2:46" x14ac:dyDescent="0.25">
      <c r="B97" s="174">
        <v>27</v>
      </c>
      <c r="C97" s="174" t="s">
        <v>155</v>
      </c>
      <c r="D97" s="174" t="s">
        <v>201</v>
      </c>
      <c r="E97" s="174" t="s">
        <v>202</v>
      </c>
      <c r="F97" s="174" t="s">
        <v>31</v>
      </c>
      <c r="G97" s="174">
        <v>1</v>
      </c>
      <c r="H97" s="174">
        <v>6044</v>
      </c>
      <c r="I97" s="174">
        <v>6154.5</v>
      </c>
      <c r="J97" s="199">
        <v>40367.791666666664</v>
      </c>
      <c r="K97" s="199">
        <v>40374.708333333336</v>
      </c>
      <c r="L97" s="174" t="s">
        <v>205</v>
      </c>
      <c r="M97" s="174" t="s">
        <v>207</v>
      </c>
      <c r="N97" s="174">
        <v>2737.5</v>
      </c>
      <c r="O97" s="174">
        <v>12887.5</v>
      </c>
      <c r="P97" s="174">
        <v>25</v>
      </c>
      <c r="Q97" s="174">
        <v>150</v>
      </c>
      <c r="R97" s="174">
        <v>5512.5</v>
      </c>
      <c r="S97" s="174">
        <v>2775</v>
      </c>
      <c r="T97" s="174">
        <v>107</v>
      </c>
      <c r="V97" s="174">
        <v>27</v>
      </c>
      <c r="W97" s="174" t="s">
        <v>155</v>
      </c>
      <c r="X97" s="174" t="s">
        <v>201</v>
      </c>
      <c r="Y97" s="174" t="s">
        <v>202</v>
      </c>
      <c r="Z97" s="174" t="s">
        <v>32</v>
      </c>
      <c r="AA97" s="174">
        <v>1</v>
      </c>
      <c r="AB97" s="174">
        <v>6265</v>
      </c>
      <c r="AC97" s="174">
        <v>6279.5</v>
      </c>
      <c r="AD97" s="199">
        <v>36957.465277777781</v>
      </c>
      <c r="AE97" s="199">
        <v>36957.493055555555</v>
      </c>
      <c r="AF97" s="174" t="s">
        <v>203</v>
      </c>
      <c r="AG97" s="174" t="s">
        <v>208</v>
      </c>
      <c r="AH97" s="174">
        <v>-387.5</v>
      </c>
      <c r="AI97" s="174">
        <v>4250</v>
      </c>
      <c r="AJ97" s="174">
        <v>25</v>
      </c>
      <c r="AK97" s="174">
        <v>450</v>
      </c>
      <c r="AL97" s="174">
        <v>100</v>
      </c>
      <c r="AM97" s="174">
        <v>487.5</v>
      </c>
      <c r="AN97" s="174">
        <v>5</v>
      </c>
      <c r="AP97" s="199">
        <v>36957</v>
      </c>
      <c r="AQ97" s="174">
        <v>-387.5</v>
      </c>
      <c r="AS97" s="242">
        <v>37020</v>
      </c>
      <c r="AT97" s="243">
        <v>-162.5</v>
      </c>
    </row>
    <row r="98" spans="2:46" x14ac:dyDescent="0.25">
      <c r="B98" s="174">
        <v>28</v>
      </c>
      <c r="C98" s="174" t="s">
        <v>155</v>
      </c>
      <c r="D98" s="174" t="s">
        <v>201</v>
      </c>
      <c r="E98" s="174" t="s">
        <v>202</v>
      </c>
      <c r="F98" s="174" t="s">
        <v>32</v>
      </c>
      <c r="G98" s="174">
        <v>1</v>
      </c>
      <c r="H98" s="174">
        <v>6011</v>
      </c>
      <c r="I98" s="174">
        <v>6058.5</v>
      </c>
      <c r="J98" s="199">
        <v>40379.4375</v>
      </c>
      <c r="K98" s="199">
        <v>40380.395833333336</v>
      </c>
      <c r="L98" s="174" t="s">
        <v>203</v>
      </c>
      <c r="M98" s="174" t="s">
        <v>206</v>
      </c>
      <c r="N98" s="174">
        <v>-1212.5</v>
      </c>
      <c r="O98" s="174">
        <v>11675</v>
      </c>
      <c r="P98" s="174">
        <v>25</v>
      </c>
      <c r="Q98" s="174">
        <v>1187.5</v>
      </c>
      <c r="R98" s="174">
        <v>2487.5</v>
      </c>
      <c r="S98" s="174">
        <v>3700</v>
      </c>
      <c r="T98" s="174">
        <v>21</v>
      </c>
      <c r="V98" s="174">
        <v>28</v>
      </c>
      <c r="W98" s="174" t="s">
        <v>155</v>
      </c>
      <c r="X98" s="174" t="s">
        <v>201</v>
      </c>
      <c r="Y98" s="174" t="s">
        <v>202</v>
      </c>
      <c r="Z98" s="174" t="s">
        <v>31</v>
      </c>
      <c r="AA98" s="174">
        <v>1</v>
      </c>
      <c r="AB98" s="174">
        <v>6279.5</v>
      </c>
      <c r="AC98" s="174">
        <v>6276.5</v>
      </c>
      <c r="AD98" s="199">
        <v>36957.493055555555</v>
      </c>
      <c r="AE98" s="199">
        <v>36957.506944444445</v>
      </c>
      <c r="AF98" s="174" t="s">
        <v>205</v>
      </c>
      <c r="AG98" s="174" t="s">
        <v>207</v>
      </c>
      <c r="AH98" s="174">
        <v>-100</v>
      </c>
      <c r="AI98" s="174">
        <v>4150</v>
      </c>
      <c r="AJ98" s="174">
        <v>25</v>
      </c>
      <c r="AK98" s="174">
        <v>137.5</v>
      </c>
      <c r="AL98" s="174">
        <v>12.5</v>
      </c>
      <c r="AM98" s="174">
        <v>112.5</v>
      </c>
      <c r="AN98" s="174">
        <v>3</v>
      </c>
      <c r="AP98" s="199">
        <v>36957</v>
      </c>
      <c r="AQ98" s="174">
        <v>-100</v>
      </c>
      <c r="AS98" s="242">
        <v>37021</v>
      </c>
      <c r="AT98" s="243">
        <v>587.5</v>
      </c>
    </row>
    <row r="99" spans="2:46" x14ac:dyDescent="0.25">
      <c r="B99" s="174">
        <v>29</v>
      </c>
      <c r="C99" s="174" t="s">
        <v>155</v>
      </c>
      <c r="D99" s="174" t="s">
        <v>201</v>
      </c>
      <c r="E99" s="174" t="s">
        <v>202</v>
      </c>
      <c r="F99" s="174" t="s">
        <v>31</v>
      </c>
      <c r="G99" s="174">
        <v>1</v>
      </c>
      <c r="H99" s="174">
        <v>6061</v>
      </c>
      <c r="I99" s="174">
        <v>6046</v>
      </c>
      <c r="J99" s="199">
        <v>40380.645833333336</v>
      </c>
      <c r="K99" s="199">
        <v>40380.666666666664</v>
      </c>
      <c r="L99" s="174" t="s">
        <v>205</v>
      </c>
      <c r="M99" s="174" t="s">
        <v>207</v>
      </c>
      <c r="N99" s="174">
        <v>-400</v>
      </c>
      <c r="O99" s="174">
        <v>11275</v>
      </c>
      <c r="P99" s="174">
        <v>25</v>
      </c>
      <c r="Q99" s="174">
        <v>387.5</v>
      </c>
      <c r="R99" s="174">
        <v>0</v>
      </c>
      <c r="S99" s="174">
        <v>0</v>
      </c>
      <c r="T99" s="174">
        <v>2</v>
      </c>
      <c r="V99" s="174">
        <v>29</v>
      </c>
      <c r="W99" s="174" t="s">
        <v>155</v>
      </c>
      <c r="X99" s="174" t="s">
        <v>201</v>
      </c>
      <c r="Y99" s="174" t="s">
        <v>202</v>
      </c>
      <c r="Z99" s="174" t="s">
        <v>32</v>
      </c>
      <c r="AA99" s="174">
        <v>1</v>
      </c>
      <c r="AB99" s="174">
        <v>6267</v>
      </c>
      <c r="AC99" s="174">
        <v>6273.5</v>
      </c>
      <c r="AD99" s="199">
        <v>36957.513888888891</v>
      </c>
      <c r="AE99" s="199">
        <v>36957.527777777781</v>
      </c>
      <c r="AF99" s="174" t="s">
        <v>203</v>
      </c>
      <c r="AG99" s="174" t="s">
        <v>204</v>
      </c>
      <c r="AH99" s="174">
        <v>-187.5</v>
      </c>
      <c r="AI99" s="174">
        <v>3962.5</v>
      </c>
      <c r="AJ99" s="174">
        <v>25</v>
      </c>
      <c r="AK99" s="174">
        <v>200</v>
      </c>
      <c r="AL99" s="174">
        <v>25</v>
      </c>
      <c r="AM99" s="174">
        <v>212.5</v>
      </c>
      <c r="AN99" s="174">
        <v>3</v>
      </c>
      <c r="AP99" s="199">
        <v>36957</v>
      </c>
      <c r="AQ99" s="174">
        <v>-187.5</v>
      </c>
      <c r="AS99" s="242">
        <v>37022</v>
      </c>
      <c r="AT99" s="243">
        <v>-1187.5</v>
      </c>
    </row>
    <row r="100" spans="2:46" x14ac:dyDescent="0.25">
      <c r="B100" s="174">
        <v>30</v>
      </c>
      <c r="C100" s="174" t="s">
        <v>155</v>
      </c>
      <c r="D100" s="174" t="s">
        <v>201</v>
      </c>
      <c r="E100" s="174" t="s">
        <v>202</v>
      </c>
      <c r="F100" s="174" t="s">
        <v>32</v>
      </c>
      <c r="G100" s="174">
        <v>1</v>
      </c>
      <c r="H100" s="174">
        <v>5994</v>
      </c>
      <c r="I100" s="174">
        <v>6040.5</v>
      </c>
      <c r="J100" s="199">
        <v>40380.6875</v>
      </c>
      <c r="K100" s="199">
        <v>40381.458333333336</v>
      </c>
      <c r="L100" s="174" t="s">
        <v>203</v>
      </c>
      <c r="M100" s="174" t="s">
        <v>206</v>
      </c>
      <c r="N100" s="174">
        <v>-1187.5</v>
      </c>
      <c r="O100" s="174">
        <v>10087.5</v>
      </c>
      <c r="P100" s="174">
        <v>25</v>
      </c>
      <c r="Q100" s="174">
        <v>1162.5</v>
      </c>
      <c r="R100" s="174">
        <v>675</v>
      </c>
      <c r="S100" s="174">
        <v>1862.5</v>
      </c>
      <c r="T100" s="174">
        <v>12</v>
      </c>
      <c r="V100" s="174">
        <v>30</v>
      </c>
      <c r="W100" s="174" t="s">
        <v>155</v>
      </c>
      <c r="X100" s="174" t="s">
        <v>201</v>
      </c>
      <c r="Y100" s="174" t="s">
        <v>202</v>
      </c>
      <c r="Z100" s="174" t="s">
        <v>32</v>
      </c>
      <c r="AA100" s="174">
        <v>1</v>
      </c>
      <c r="AB100" s="174">
        <v>6271.5</v>
      </c>
      <c r="AC100" s="174">
        <v>6281</v>
      </c>
      <c r="AD100" s="199">
        <v>36957.534722222219</v>
      </c>
      <c r="AE100" s="199">
        <v>36957.5625</v>
      </c>
      <c r="AF100" s="174" t="s">
        <v>203</v>
      </c>
      <c r="AG100" s="174" t="s">
        <v>208</v>
      </c>
      <c r="AH100" s="174">
        <v>-262.5</v>
      </c>
      <c r="AI100" s="174">
        <v>3700</v>
      </c>
      <c r="AJ100" s="174">
        <v>25</v>
      </c>
      <c r="AK100" s="174">
        <v>287.5</v>
      </c>
      <c r="AL100" s="174">
        <v>137.5</v>
      </c>
      <c r="AM100" s="174">
        <v>400</v>
      </c>
      <c r="AN100" s="174">
        <v>5</v>
      </c>
      <c r="AP100" s="199">
        <v>36957</v>
      </c>
      <c r="AQ100" s="174">
        <v>-262.5</v>
      </c>
      <c r="AS100" s="242">
        <v>37025</v>
      </c>
      <c r="AT100" s="243">
        <v>-200</v>
      </c>
    </row>
    <row r="101" spans="2:46" x14ac:dyDescent="0.25">
      <c r="B101" s="174">
        <v>31</v>
      </c>
      <c r="C101" s="174" t="s">
        <v>155</v>
      </c>
      <c r="D101" s="174" t="s">
        <v>201</v>
      </c>
      <c r="E101" s="174" t="s">
        <v>202</v>
      </c>
      <c r="F101" s="174" t="s">
        <v>31</v>
      </c>
      <c r="G101" s="174">
        <v>1</v>
      </c>
      <c r="H101" s="174">
        <v>6057</v>
      </c>
      <c r="I101" s="174">
        <v>6174</v>
      </c>
      <c r="J101" s="199">
        <v>40381.479166666664</v>
      </c>
      <c r="K101" s="199">
        <v>40387.541666666664</v>
      </c>
      <c r="L101" s="174" t="s">
        <v>205</v>
      </c>
      <c r="M101" s="174" t="s">
        <v>207</v>
      </c>
      <c r="N101" s="174">
        <v>2900</v>
      </c>
      <c r="O101" s="174">
        <v>12987.5</v>
      </c>
      <c r="P101" s="174">
        <v>25</v>
      </c>
      <c r="Q101" s="174">
        <v>0</v>
      </c>
      <c r="R101" s="174">
        <v>5050</v>
      </c>
      <c r="S101" s="174">
        <v>2150</v>
      </c>
      <c r="T101" s="174">
        <v>92</v>
      </c>
      <c r="V101" s="174">
        <v>31</v>
      </c>
      <c r="W101" s="174" t="s">
        <v>155</v>
      </c>
      <c r="X101" s="174" t="s">
        <v>201</v>
      </c>
      <c r="Y101" s="174" t="s">
        <v>202</v>
      </c>
      <c r="Z101" s="174" t="s">
        <v>31</v>
      </c>
      <c r="AA101" s="174">
        <v>1</v>
      </c>
      <c r="AB101" s="174">
        <v>6281</v>
      </c>
      <c r="AC101" s="174">
        <v>6300</v>
      </c>
      <c r="AD101" s="199">
        <v>36957.5625</v>
      </c>
      <c r="AE101" s="199">
        <v>36957.756944444445</v>
      </c>
      <c r="AF101" s="174" t="s">
        <v>205</v>
      </c>
      <c r="AG101" s="174" t="s">
        <v>207</v>
      </c>
      <c r="AH101" s="174">
        <v>450</v>
      </c>
      <c r="AI101" s="174">
        <v>4150</v>
      </c>
      <c r="AJ101" s="174">
        <v>25</v>
      </c>
      <c r="AK101" s="174">
        <v>112.5</v>
      </c>
      <c r="AL101" s="174">
        <v>1725</v>
      </c>
      <c r="AM101" s="174">
        <v>1275</v>
      </c>
      <c r="AN101" s="174">
        <v>29</v>
      </c>
      <c r="AP101" s="199">
        <v>36957</v>
      </c>
      <c r="AQ101" s="174">
        <v>450</v>
      </c>
      <c r="AS101" s="242">
        <v>37028</v>
      </c>
      <c r="AT101" s="243">
        <v>-1987.5</v>
      </c>
    </row>
    <row r="102" spans="2:46" x14ac:dyDescent="0.25">
      <c r="B102" s="174">
        <v>32</v>
      </c>
      <c r="C102" s="174" t="s">
        <v>155</v>
      </c>
      <c r="D102" s="174" t="s">
        <v>201</v>
      </c>
      <c r="E102" s="174" t="s">
        <v>202</v>
      </c>
      <c r="F102" s="174" t="s">
        <v>31</v>
      </c>
      <c r="G102" s="174">
        <v>1</v>
      </c>
      <c r="H102" s="174">
        <v>6178.5</v>
      </c>
      <c r="I102" s="174">
        <v>6155</v>
      </c>
      <c r="J102" s="199">
        <v>40389.729166666664</v>
      </c>
      <c r="K102" s="199">
        <v>40389.770833333336</v>
      </c>
      <c r="L102" s="174" t="s">
        <v>205</v>
      </c>
      <c r="M102" s="174" t="s">
        <v>207</v>
      </c>
      <c r="N102" s="174">
        <v>-612.5</v>
      </c>
      <c r="O102" s="174">
        <v>12375</v>
      </c>
      <c r="P102" s="174">
        <v>25</v>
      </c>
      <c r="Q102" s="174">
        <v>900</v>
      </c>
      <c r="R102" s="174">
        <v>187.5</v>
      </c>
      <c r="S102" s="174">
        <v>800</v>
      </c>
      <c r="T102" s="174">
        <v>3</v>
      </c>
      <c r="V102" s="174">
        <v>32</v>
      </c>
      <c r="W102" s="174" t="s">
        <v>155</v>
      </c>
      <c r="X102" s="174" t="s">
        <v>201</v>
      </c>
      <c r="Y102" s="174" t="s">
        <v>202</v>
      </c>
      <c r="Z102" s="174" t="s">
        <v>31</v>
      </c>
      <c r="AA102" s="174">
        <v>1</v>
      </c>
      <c r="AB102" s="174">
        <v>6312</v>
      </c>
      <c r="AC102" s="174">
        <v>6301</v>
      </c>
      <c r="AD102" s="199">
        <v>36958.451388888891</v>
      </c>
      <c r="AE102" s="199">
        <v>36958.458333333336</v>
      </c>
      <c r="AF102" s="174" t="s">
        <v>205</v>
      </c>
      <c r="AG102" s="174" t="s">
        <v>207</v>
      </c>
      <c r="AH102" s="174">
        <v>-300</v>
      </c>
      <c r="AI102" s="174">
        <v>3850</v>
      </c>
      <c r="AJ102" s="174">
        <v>25</v>
      </c>
      <c r="AK102" s="174">
        <v>287.5</v>
      </c>
      <c r="AL102" s="174">
        <v>37.5</v>
      </c>
      <c r="AM102" s="174">
        <v>337.5</v>
      </c>
      <c r="AN102" s="174">
        <v>2</v>
      </c>
      <c r="AP102" s="199">
        <v>36958</v>
      </c>
      <c r="AQ102" s="174">
        <v>-300</v>
      </c>
      <c r="AS102" s="242">
        <v>37029</v>
      </c>
      <c r="AT102" s="243">
        <v>-1187.5</v>
      </c>
    </row>
    <row r="103" spans="2:46" x14ac:dyDescent="0.25">
      <c r="B103" s="174">
        <v>33</v>
      </c>
      <c r="C103" s="174" t="s">
        <v>155</v>
      </c>
      <c r="D103" s="174" t="s">
        <v>201</v>
      </c>
      <c r="E103" s="174" t="s">
        <v>202</v>
      </c>
      <c r="F103" s="174" t="s">
        <v>31</v>
      </c>
      <c r="G103" s="174">
        <v>1</v>
      </c>
      <c r="H103" s="174">
        <v>6214</v>
      </c>
      <c r="I103" s="174">
        <v>6290.5</v>
      </c>
      <c r="J103" s="199">
        <v>40392.416666666664</v>
      </c>
      <c r="K103" s="199">
        <v>40396.645833333336</v>
      </c>
      <c r="L103" s="174" t="s">
        <v>205</v>
      </c>
      <c r="M103" s="174" t="s">
        <v>207</v>
      </c>
      <c r="N103" s="174">
        <v>1887.5</v>
      </c>
      <c r="O103" s="174">
        <v>14262.5</v>
      </c>
      <c r="P103" s="174">
        <v>25</v>
      </c>
      <c r="Q103" s="174">
        <v>12.5</v>
      </c>
      <c r="R103" s="174">
        <v>4437.5</v>
      </c>
      <c r="S103" s="174">
        <v>2550</v>
      </c>
      <c r="T103" s="174">
        <v>100</v>
      </c>
      <c r="V103" s="174">
        <v>33</v>
      </c>
      <c r="W103" s="174" t="s">
        <v>155</v>
      </c>
      <c r="X103" s="174" t="s">
        <v>201</v>
      </c>
      <c r="Y103" s="174" t="s">
        <v>202</v>
      </c>
      <c r="Z103" s="174" t="s">
        <v>32</v>
      </c>
      <c r="AA103" s="174">
        <v>1</v>
      </c>
      <c r="AB103" s="174">
        <v>6248.5</v>
      </c>
      <c r="AC103" s="174">
        <v>5995</v>
      </c>
      <c r="AD103" s="199">
        <v>36959.430555555555</v>
      </c>
      <c r="AE103" s="199">
        <v>36964.416666666664</v>
      </c>
      <c r="AF103" s="174" t="s">
        <v>203</v>
      </c>
      <c r="AG103" s="174" t="s">
        <v>204</v>
      </c>
      <c r="AH103" s="174">
        <v>6312.5</v>
      </c>
      <c r="AI103" s="174">
        <v>10162.5</v>
      </c>
      <c r="AJ103" s="174">
        <v>25</v>
      </c>
      <c r="AK103" s="174">
        <v>512.5</v>
      </c>
      <c r="AL103" s="174">
        <v>7837.5</v>
      </c>
      <c r="AM103" s="174">
        <v>1525</v>
      </c>
      <c r="AN103" s="174">
        <v>194</v>
      </c>
      <c r="AP103" s="199">
        <v>36959</v>
      </c>
      <c r="AQ103" s="174">
        <v>6312.5</v>
      </c>
      <c r="AS103" s="242">
        <v>37032</v>
      </c>
      <c r="AT103" s="243">
        <v>2325</v>
      </c>
    </row>
    <row r="104" spans="2:46" x14ac:dyDescent="0.25">
      <c r="B104" s="174">
        <v>34</v>
      </c>
      <c r="C104" s="174" t="s">
        <v>155</v>
      </c>
      <c r="D104" s="174" t="s">
        <v>201</v>
      </c>
      <c r="E104" s="174" t="s">
        <v>202</v>
      </c>
      <c r="F104" s="174" t="s">
        <v>32</v>
      </c>
      <c r="G104" s="174">
        <v>1</v>
      </c>
      <c r="H104" s="174">
        <v>6076</v>
      </c>
      <c r="I104" s="174">
        <v>6128.5</v>
      </c>
      <c r="J104" s="199">
        <v>40406.458333333336</v>
      </c>
      <c r="K104" s="199">
        <v>40406.708333333336</v>
      </c>
      <c r="L104" s="174" t="s">
        <v>203</v>
      </c>
      <c r="M104" s="174" t="s">
        <v>206</v>
      </c>
      <c r="N104" s="174">
        <v>-1337.5</v>
      </c>
      <c r="O104" s="174">
        <v>12925</v>
      </c>
      <c r="P104" s="174">
        <v>25</v>
      </c>
      <c r="Q104" s="174">
        <v>1312.5</v>
      </c>
      <c r="R104" s="174">
        <v>312.5</v>
      </c>
      <c r="S104" s="174">
        <v>1650</v>
      </c>
      <c r="T104" s="174">
        <v>13</v>
      </c>
      <c r="V104" s="174">
        <v>34</v>
      </c>
      <c r="W104" s="174" t="s">
        <v>155</v>
      </c>
      <c r="X104" s="174" t="s">
        <v>201</v>
      </c>
      <c r="Y104" s="174" t="s">
        <v>202</v>
      </c>
      <c r="Z104" s="174" t="s">
        <v>31</v>
      </c>
      <c r="AA104" s="174">
        <v>1</v>
      </c>
      <c r="AB104" s="174">
        <v>5783</v>
      </c>
      <c r="AC104" s="174">
        <v>5837</v>
      </c>
      <c r="AD104" s="199">
        <v>36977.520833333336</v>
      </c>
      <c r="AE104" s="199">
        <v>36978.416666666664</v>
      </c>
      <c r="AF104" s="174" t="s">
        <v>205</v>
      </c>
      <c r="AG104" s="174" t="s">
        <v>207</v>
      </c>
      <c r="AH104" s="174">
        <v>1325</v>
      </c>
      <c r="AI104" s="174">
        <v>11487.5</v>
      </c>
      <c r="AJ104" s="174">
        <v>25</v>
      </c>
      <c r="AK104" s="174">
        <v>0</v>
      </c>
      <c r="AL104" s="174">
        <v>3937.5</v>
      </c>
      <c r="AM104" s="174">
        <v>2612.5</v>
      </c>
      <c r="AN104" s="174">
        <v>52</v>
      </c>
      <c r="AP104" s="199">
        <v>36977</v>
      </c>
      <c r="AQ104" s="174">
        <v>1325</v>
      </c>
      <c r="AS104" s="242">
        <v>37039</v>
      </c>
      <c r="AT104" s="243">
        <v>-875</v>
      </c>
    </row>
    <row r="105" spans="2:46" x14ac:dyDescent="0.25">
      <c r="B105" s="174">
        <v>35</v>
      </c>
      <c r="C105" s="174" t="s">
        <v>155</v>
      </c>
      <c r="D105" s="174" t="s">
        <v>201</v>
      </c>
      <c r="E105" s="174" t="s">
        <v>202</v>
      </c>
      <c r="F105" s="174" t="s">
        <v>31</v>
      </c>
      <c r="G105" s="174">
        <v>1</v>
      </c>
      <c r="H105" s="174">
        <v>6168</v>
      </c>
      <c r="I105" s="174">
        <v>6158</v>
      </c>
      <c r="J105" s="199">
        <v>40407.479166666664</v>
      </c>
      <c r="K105" s="199">
        <v>40407.5</v>
      </c>
      <c r="L105" s="174" t="s">
        <v>205</v>
      </c>
      <c r="M105" s="174" t="s">
        <v>207</v>
      </c>
      <c r="N105" s="174">
        <v>-275</v>
      </c>
      <c r="O105" s="174">
        <v>12650</v>
      </c>
      <c r="P105" s="174">
        <v>25</v>
      </c>
      <c r="Q105" s="174">
        <v>512.5</v>
      </c>
      <c r="R105" s="174">
        <v>175</v>
      </c>
      <c r="S105" s="174">
        <v>450</v>
      </c>
      <c r="T105" s="174">
        <v>2</v>
      </c>
      <c r="V105" s="174">
        <v>35</v>
      </c>
      <c r="W105" s="174" t="s">
        <v>155</v>
      </c>
      <c r="X105" s="174" t="s">
        <v>201</v>
      </c>
      <c r="Y105" s="174" t="s">
        <v>202</v>
      </c>
      <c r="Z105" s="174" t="s">
        <v>32</v>
      </c>
      <c r="AA105" s="174">
        <v>1</v>
      </c>
      <c r="AB105" s="174">
        <v>5691</v>
      </c>
      <c r="AC105" s="174">
        <v>5567.5</v>
      </c>
      <c r="AD105" s="199">
        <v>36984.395833333336</v>
      </c>
      <c r="AE105" s="199">
        <v>36985.576388888891</v>
      </c>
      <c r="AF105" s="174" t="s">
        <v>203</v>
      </c>
      <c r="AG105" s="174" t="s">
        <v>204</v>
      </c>
      <c r="AH105" s="174">
        <v>3062.5</v>
      </c>
      <c r="AI105" s="174">
        <v>14550</v>
      </c>
      <c r="AJ105" s="174">
        <v>25</v>
      </c>
      <c r="AK105" s="174">
        <v>600</v>
      </c>
      <c r="AL105" s="174">
        <v>7325</v>
      </c>
      <c r="AM105" s="174">
        <v>4262.5</v>
      </c>
      <c r="AN105" s="174">
        <v>93</v>
      </c>
      <c r="AP105" s="199">
        <v>36984</v>
      </c>
      <c r="AQ105" s="174">
        <v>3062.5</v>
      </c>
      <c r="AS105" s="242">
        <v>37040</v>
      </c>
      <c r="AT105" s="243">
        <v>2550</v>
      </c>
    </row>
    <row r="106" spans="2:46" x14ac:dyDescent="0.25">
      <c r="B106" s="174">
        <v>36</v>
      </c>
      <c r="C106" s="174" t="s">
        <v>155</v>
      </c>
      <c r="D106" s="174" t="s">
        <v>201</v>
      </c>
      <c r="E106" s="174" t="s">
        <v>202</v>
      </c>
      <c r="F106" s="174" t="s">
        <v>31</v>
      </c>
      <c r="G106" s="174">
        <v>1</v>
      </c>
      <c r="H106" s="174">
        <v>6166.5</v>
      </c>
      <c r="I106" s="174">
        <v>6171</v>
      </c>
      <c r="J106" s="199">
        <v>40407.520833333336</v>
      </c>
      <c r="K106" s="199">
        <v>40408.708333333336</v>
      </c>
      <c r="L106" s="174" t="s">
        <v>205</v>
      </c>
      <c r="M106" s="174" t="s">
        <v>207</v>
      </c>
      <c r="N106" s="174">
        <v>87.5</v>
      </c>
      <c r="O106" s="174">
        <v>12737.5</v>
      </c>
      <c r="P106" s="174">
        <v>25</v>
      </c>
      <c r="Q106" s="174">
        <v>237.5</v>
      </c>
      <c r="R106" s="174">
        <v>1337.5</v>
      </c>
      <c r="S106" s="174">
        <v>1250</v>
      </c>
      <c r="T106" s="174">
        <v>32</v>
      </c>
      <c r="V106" s="174">
        <v>36</v>
      </c>
      <c r="W106" s="174" t="s">
        <v>155</v>
      </c>
      <c r="X106" s="174" t="s">
        <v>201</v>
      </c>
      <c r="Y106" s="174" t="s">
        <v>202</v>
      </c>
      <c r="Z106" s="174" t="s">
        <v>31</v>
      </c>
      <c r="AA106" s="174">
        <v>1</v>
      </c>
      <c r="AB106" s="174">
        <v>5748.5</v>
      </c>
      <c r="AC106" s="174">
        <v>5747</v>
      </c>
      <c r="AD106" s="199">
        <v>36986.638888888891</v>
      </c>
      <c r="AE106" s="199">
        <v>36987.576388888891</v>
      </c>
      <c r="AF106" s="174" t="s">
        <v>205</v>
      </c>
      <c r="AG106" s="174" t="s">
        <v>207</v>
      </c>
      <c r="AH106" s="174">
        <v>-62.5</v>
      </c>
      <c r="AI106" s="174">
        <v>14487.5</v>
      </c>
      <c r="AJ106" s="174">
        <v>25</v>
      </c>
      <c r="AK106" s="174">
        <v>387.5</v>
      </c>
      <c r="AL106" s="174">
        <v>2125</v>
      </c>
      <c r="AM106" s="174">
        <v>2187.5</v>
      </c>
      <c r="AN106" s="174">
        <v>57</v>
      </c>
      <c r="AP106" s="199">
        <v>36986</v>
      </c>
      <c r="AQ106" s="174">
        <v>-62.5</v>
      </c>
      <c r="AS106" s="242">
        <v>37046</v>
      </c>
      <c r="AT106" s="243">
        <v>-1137.5</v>
      </c>
    </row>
    <row r="107" spans="2:46" x14ac:dyDescent="0.25">
      <c r="B107" s="174">
        <v>37</v>
      </c>
      <c r="C107" s="174" t="s">
        <v>155</v>
      </c>
      <c r="D107" s="174" t="s">
        <v>201</v>
      </c>
      <c r="E107" s="174" t="s">
        <v>202</v>
      </c>
      <c r="F107" s="174" t="s">
        <v>31</v>
      </c>
      <c r="G107" s="174">
        <v>1</v>
      </c>
      <c r="H107" s="174">
        <v>6189.5</v>
      </c>
      <c r="I107" s="174">
        <v>6150</v>
      </c>
      <c r="J107" s="199">
        <v>40408.770833333336</v>
      </c>
      <c r="K107" s="199">
        <v>40409.416666666664</v>
      </c>
      <c r="L107" s="174" t="s">
        <v>205</v>
      </c>
      <c r="M107" s="174" t="s">
        <v>206</v>
      </c>
      <c r="N107" s="174">
        <v>-1012.5</v>
      </c>
      <c r="O107" s="174">
        <v>11725</v>
      </c>
      <c r="P107" s="174">
        <v>25</v>
      </c>
      <c r="Q107" s="174">
        <v>987.5</v>
      </c>
      <c r="R107" s="174">
        <v>1000</v>
      </c>
      <c r="S107" s="174">
        <v>2012.5</v>
      </c>
      <c r="T107" s="174">
        <v>6</v>
      </c>
      <c r="V107" s="174">
        <v>37</v>
      </c>
      <c r="W107" s="174" t="s">
        <v>155</v>
      </c>
      <c r="X107" s="174" t="s">
        <v>201</v>
      </c>
      <c r="Y107" s="174" t="s">
        <v>202</v>
      </c>
      <c r="Z107" s="174" t="s">
        <v>31</v>
      </c>
      <c r="AA107" s="174">
        <v>1</v>
      </c>
      <c r="AB107" s="174">
        <v>5758</v>
      </c>
      <c r="AC107" s="174">
        <v>5723.5</v>
      </c>
      <c r="AD107" s="199">
        <v>36987.583333333336</v>
      </c>
      <c r="AE107" s="199">
        <v>36987.611111111109</v>
      </c>
      <c r="AF107" s="174" t="s">
        <v>205</v>
      </c>
      <c r="AG107" s="174" t="s">
        <v>206</v>
      </c>
      <c r="AH107" s="174">
        <v>-887.5</v>
      </c>
      <c r="AI107" s="174">
        <v>13600</v>
      </c>
      <c r="AJ107" s="174">
        <v>25</v>
      </c>
      <c r="AK107" s="174">
        <v>862.5</v>
      </c>
      <c r="AL107" s="174">
        <v>550</v>
      </c>
      <c r="AM107" s="174">
        <v>1437.5</v>
      </c>
      <c r="AN107" s="174">
        <v>5</v>
      </c>
      <c r="AP107" s="199">
        <v>36987</v>
      </c>
      <c r="AQ107" s="174">
        <v>-887.5</v>
      </c>
      <c r="AS107" s="242">
        <v>37047</v>
      </c>
      <c r="AT107" s="243">
        <v>1275</v>
      </c>
    </row>
    <row r="108" spans="2:46" x14ac:dyDescent="0.25">
      <c r="B108" s="174">
        <v>38</v>
      </c>
      <c r="C108" s="174" t="s">
        <v>155</v>
      </c>
      <c r="D108" s="174" t="s">
        <v>201</v>
      </c>
      <c r="E108" s="174" t="s">
        <v>202</v>
      </c>
      <c r="F108" s="174" t="s">
        <v>32</v>
      </c>
      <c r="G108" s="174">
        <v>1</v>
      </c>
      <c r="H108" s="174">
        <v>6157.5</v>
      </c>
      <c r="I108" s="174">
        <v>6169</v>
      </c>
      <c r="J108" s="199">
        <v>40409.4375</v>
      </c>
      <c r="K108" s="199">
        <v>40409.479166666664</v>
      </c>
      <c r="L108" s="174" t="s">
        <v>203</v>
      </c>
      <c r="M108" s="174" t="s">
        <v>204</v>
      </c>
      <c r="N108" s="174">
        <v>-312.5</v>
      </c>
      <c r="O108" s="174">
        <v>11412.5</v>
      </c>
      <c r="P108" s="174">
        <v>25</v>
      </c>
      <c r="Q108" s="174">
        <v>400</v>
      </c>
      <c r="R108" s="174">
        <v>275</v>
      </c>
      <c r="S108" s="174">
        <v>587.5</v>
      </c>
      <c r="T108" s="174">
        <v>3</v>
      </c>
      <c r="V108" s="174">
        <v>38</v>
      </c>
      <c r="W108" s="174" t="s">
        <v>155</v>
      </c>
      <c r="X108" s="174" t="s">
        <v>201</v>
      </c>
      <c r="Y108" s="174" t="s">
        <v>202</v>
      </c>
      <c r="Z108" s="174" t="s">
        <v>32</v>
      </c>
      <c r="AA108" s="174">
        <v>1</v>
      </c>
      <c r="AB108" s="174">
        <v>5739</v>
      </c>
      <c r="AC108" s="174">
        <v>5743</v>
      </c>
      <c r="AD108" s="199">
        <v>36987.618055555555</v>
      </c>
      <c r="AE108" s="199">
        <v>36987.736111111109</v>
      </c>
      <c r="AF108" s="174" t="s">
        <v>203</v>
      </c>
      <c r="AG108" s="174" t="s">
        <v>208</v>
      </c>
      <c r="AH108" s="174">
        <v>-125</v>
      </c>
      <c r="AI108" s="174">
        <v>13475</v>
      </c>
      <c r="AJ108" s="174">
        <v>25</v>
      </c>
      <c r="AK108" s="174">
        <v>150</v>
      </c>
      <c r="AL108" s="174">
        <v>1300</v>
      </c>
      <c r="AM108" s="174">
        <v>1425</v>
      </c>
      <c r="AN108" s="174">
        <v>18</v>
      </c>
      <c r="AP108" s="199">
        <v>36987</v>
      </c>
      <c r="AQ108" s="174">
        <v>-125</v>
      </c>
      <c r="AS108" s="242">
        <v>37049</v>
      </c>
      <c r="AT108" s="243">
        <v>-1087.5</v>
      </c>
    </row>
    <row r="109" spans="2:46" x14ac:dyDescent="0.25">
      <c r="B109" s="174">
        <v>39</v>
      </c>
      <c r="C109" s="174" t="s">
        <v>155</v>
      </c>
      <c r="D109" s="174" t="s">
        <v>201</v>
      </c>
      <c r="E109" s="174" t="s">
        <v>202</v>
      </c>
      <c r="F109" s="174" t="s">
        <v>31</v>
      </c>
      <c r="G109" s="174">
        <v>1</v>
      </c>
      <c r="H109" s="174">
        <v>6223.5</v>
      </c>
      <c r="I109" s="174">
        <v>6183.5</v>
      </c>
      <c r="J109" s="199">
        <v>40409.541666666664</v>
      </c>
      <c r="K109" s="199">
        <v>40409.625</v>
      </c>
      <c r="L109" s="174" t="s">
        <v>205</v>
      </c>
      <c r="M109" s="174" t="s">
        <v>206</v>
      </c>
      <c r="N109" s="174">
        <v>-1025</v>
      </c>
      <c r="O109" s="174">
        <v>10387.5</v>
      </c>
      <c r="P109" s="174">
        <v>25</v>
      </c>
      <c r="Q109" s="174">
        <v>1000</v>
      </c>
      <c r="R109" s="174">
        <v>200</v>
      </c>
      <c r="S109" s="174">
        <v>1225</v>
      </c>
      <c r="T109" s="174">
        <v>5</v>
      </c>
      <c r="V109" s="174">
        <v>39</v>
      </c>
      <c r="W109" s="174" t="s">
        <v>155</v>
      </c>
      <c r="X109" s="174" t="s">
        <v>201</v>
      </c>
      <c r="Y109" s="174" t="s">
        <v>202</v>
      </c>
      <c r="Z109" s="174" t="s">
        <v>31</v>
      </c>
      <c r="AA109" s="174">
        <v>1</v>
      </c>
      <c r="AB109" s="174">
        <v>5743</v>
      </c>
      <c r="AC109" s="174">
        <v>5730.5</v>
      </c>
      <c r="AD109" s="199">
        <v>36987.736111111109</v>
      </c>
      <c r="AE109" s="199">
        <v>36987.743055555555</v>
      </c>
      <c r="AF109" s="174" t="s">
        <v>205</v>
      </c>
      <c r="AG109" s="174" t="s">
        <v>207</v>
      </c>
      <c r="AH109" s="174">
        <v>-337.5</v>
      </c>
      <c r="AI109" s="174">
        <v>13137.5</v>
      </c>
      <c r="AJ109" s="174">
        <v>25</v>
      </c>
      <c r="AK109" s="174">
        <v>450</v>
      </c>
      <c r="AL109" s="174">
        <v>112.5</v>
      </c>
      <c r="AM109" s="174">
        <v>450</v>
      </c>
      <c r="AN109" s="174">
        <v>2</v>
      </c>
      <c r="AP109" s="199">
        <v>36987</v>
      </c>
      <c r="AQ109" s="174">
        <v>-337.5</v>
      </c>
      <c r="AS109" s="242">
        <v>37050</v>
      </c>
      <c r="AT109" s="243">
        <v>-550</v>
      </c>
    </row>
    <row r="110" spans="2:46" x14ac:dyDescent="0.25">
      <c r="B110" s="174">
        <v>40</v>
      </c>
      <c r="C110" s="174" t="s">
        <v>155</v>
      </c>
      <c r="D110" s="174" t="s">
        <v>201</v>
      </c>
      <c r="E110" s="174" t="s">
        <v>202</v>
      </c>
      <c r="F110" s="174" t="s">
        <v>32</v>
      </c>
      <c r="G110" s="174">
        <v>1</v>
      </c>
      <c r="H110" s="174">
        <v>6154</v>
      </c>
      <c r="I110" s="174">
        <v>5939.5</v>
      </c>
      <c r="J110" s="199">
        <v>40409.6875</v>
      </c>
      <c r="K110" s="199">
        <v>40417.645833333336</v>
      </c>
      <c r="L110" s="174" t="s">
        <v>203</v>
      </c>
      <c r="M110" s="174" t="s">
        <v>204</v>
      </c>
      <c r="N110" s="174">
        <v>5337.5</v>
      </c>
      <c r="O110" s="174">
        <v>15725</v>
      </c>
      <c r="P110" s="174">
        <v>25</v>
      </c>
      <c r="Q110" s="174">
        <v>0</v>
      </c>
      <c r="R110" s="174">
        <v>7937.5</v>
      </c>
      <c r="S110" s="174">
        <v>2600</v>
      </c>
      <c r="T110" s="174">
        <v>131</v>
      </c>
      <c r="V110" s="174">
        <v>40</v>
      </c>
      <c r="W110" s="174" t="s">
        <v>155</v>
      </c>
      <c r="X110" s="174" t="s">
        <v>201</v>
      </c>
      <c r="Y110" s="174" t="s">
        <v>202</v>
      </c>
      <c r="Z110" s="174" t="s">
        <v>32</v>
      </c>
      <c r="AA110" s="174">
        <v>1</v>
      </c>
      <c r="AB110" s="174">
        <v>5714</v>
      </c>
      <c r="AC110" s="174">
        <v>5738</v>
      </c>
      <c r="AD110" s="199">
        <v>36987.763888888891</v>
      </c>
      <c r="AE110" s="199">
        <v>36990.402777777781</v>
      </c>
      <c r="AF110" s="174" t="s">
        <v>203</v>
      </c>
      <c r="AG110" s="174" t="s">
        <v>204</v>
      </c>
      <c r="AH110" s="174">
        <v>-625</v>
      </c>
      <c r="AI110" s="174">
        <v>12512.5</v>
      </c>
      <c r="AJ110" s="174">
        <v>25</v>
      </c>
      <c r="AK110" s="174">
        <v>687.5</v>
      </c>
      <c r="AL110" s="174">
        <v>1212.5</v>
      </c>
      <c r="AM110" s="174">
        <v>1837.5</v>
      </c>
      <c r="AN110" s="174">
        <v>14</v>
      </c>
      <c r="AP110" s="199">
        <v>36987</v>
      </c>
      <c r="AQ110" s="174">
        <v>-625</v>
      </c>
      <c r="AS110" s="242">
        <v>37053</v>
      </c>
      <c r="AT110" s="243">
        <v>2212.5</v>
      </c>
    </row>
    <row r="111" spans="2:46" x14ac:dyDescent="0.25">
      <c r="B111" s="174">
        <v>41</v>
      </c>
      <c r="C111" s="174" t="s">
        <v>155</v>
      </c>
      <c r="D111" s="174" t="s">
        <v>201</v>
      </c>
      <c r="E111" s="174" t="s">
        <v>202</v>
      </c>
      <c r="F111" s="174" t="s">
        <v>31</v>
      </c>
      <c r="G111" s="174">
        <v>1</v>
      </c>
      <c r="H111" s="174">
        <v>6152</v>
      </c>
      <c r="I111" s="174">
        <v>6136</v>
      </c>
      <c r="J111" s="199">
        <v>40427.479166666664</v>
      </c>
      <c r="K111" s="199">
        <v>40428.395833333336</v>
      </c>
      <c r="L111" s="174" t="s">
        <v>205</v>
      </c>
      <c r="M111" s="174" t="s">
        <v>206</v>
      </c>
      <c r="N111" s="174">
        <v>-425</v>
      </c>
      <c r="O111" s="174">
        <v>15300</v>
      </c>
      <c r="P111" s="174">
        <v>25</v>
      </c>
      <c r="Q111" s="174">
        <v>400</v>
      </c>
      <c r="R111" s="174">
        <v>275</v>
      </c>
      <c r="S111" s="174">
        <v>700</v>
      </c>
      <c r="T111" s="174">
        <v>19</v>
      </c>
      <c r="V111" s="174">
        <v>41</v>
      </c>
      <c r="W111" s="174" t="s">
        <v>155</v>
      </c>
      <c r="X111" s="174" t="s">
        <v>201</v>
      </c>
      <c r="Y111" s="174" t="s">
        <v>202</v>
      </c>
      <c r="Z111" s="174" t="s">
        <v>31</v>
      </c>
      <c r="AA111" s="174">
        <v>1</v>
      </c>
      <c r="AB111" s="174">
        <v>5752.5</v>
      </c>
      <c r="AC111" s="174">
        <v>5721</v>
      </c>
      <c r="AD111" s="199">
        <v>36990.409722222219</v>
      </c>
      <c r="AE111" s="199">
        <v>36990.465277777781</v>
      </c>
      <c r="AF111" s="174" t="s">
        <v>205</v>
      </c>
      <c r="AG111" s="174" t="s">
        <v>208</v>
      </c>
      <c r="AH111" s="174">
        <v>-812.5</v>
      </c>
      <c r="AI111" s="174">
        <v>11700</v>
      </c>
      <c r="AJ111" s="174">
        <v>25</v>
      </c>
      <c r="AK111" s="174">
        <v>800</v>
      </c>
      <c r="AL111" s="174">
        <v>537.5</v>
      </c>
      <c r="AM111" s="174">
        <v>1350</v>
      </c>
      <c r="AN111" s="174">
        <v>9</v>
      </c>
      <c r="AP111" s="199">
        <v>36990</v>
      </c>
      <c r="AQ111" s="174">
        <v>-812.5</v>
      </c>
      <c r="AS111" s="242">
        <v>37056</v>
      </c>
      <c r="AT111" s="243">
        <v>1737.5</v>
      </c>
    </row>
    <row r="112" spans="2:46" x14ac:dyDescent="0.25">
      <c r="B112" s="174">
        <v>42</v>
      </c>
      <c r="C112" s="174" t="s">
        <v>155</v>
      </c>
      <c r="D112" s="174" t="s">
        <v>201</v>
      </c>
      <c r="E112" s="174" t="s">
        <v>202</v>
      </c>
      <c r="F112" s="174" t="s">
        <v>31</v>
      </c>
      <c r="G112" s="174">
        <v>1</v>
      </c>
      <c r="H112" s="174">
        <v>6122.5</v>
      </c>
      <c r="I112" s="174">
        <v>6112</v>
      </c>
      <c r="J112" s="199">
        <v>40428.75</v>
      </c>
      <c r="K112" s="199">
        <v>40428.791666666664</v>
      </c>
      <c r="L112" s="174" t="s">
        <v>205</v>
      </c>
      <c r="M112" s="174" t="s">
        <v>207</v>
      </c>
      <c r="N112" s="174">
        <v>-287.5</v>
      </c>
      <c r="O112" s="174">
        <v>15012.5</v>
      </c>
      <c r="P112" s="174">
        <v>25</v>
      </c>
      <c r="Q112" s="174">
        <v>325</v>
      </c>
      <c r="R112" s="174">
        <v>75</v>
      </c>
      <c r="S112" s="174">
        <v>362.5</v>
      </c>
      <c r="T112" s="174">
        <v>3</v>
      </c>
      <c r="V112" s="174">
        <v>42</v>
      </c>
      <c r="W112" s="174" t="s">
        <v>155</v>
      </c>
      <c r="X112" s="174" t="s">
        <v>201</v>
      </c>
      <c r="Y112" s="174" t="s">
        <v>202</v>
      </c>
      <c r="Z112" s="174" t="s">
        <v>32</v>
      </c>
      <c r="AA112" s="174">
        <v>1</v>
      </c>
      <c r="AB112" s="174">
        <v>5721</v>
      </c>
      <c r="AC112" s="174">
        <v>5730</v>
      </c>
      <c r="AD112" s="199">
        <v>36990.465277777781</v>
      </c>
      <c r="AE112" s="199">
        <v>36990.520833333336</v>
      </c>
      <c r="AF112" s="174" t="s">
        <v>203</v>
      </c>
      <c r="AG112" s="174" t="s">
        <v>204</v>
      </c>
      <c r="AH112" s="174">
        <v>-250</v>
      </c>
      <c r="AI112" s="174">
        <v>11450</v>
      </c>
      <c r="AJ112" s="174">
        <v>25</v>
      </c>
      <c r="AK112" s="174">
        <v>387.5</v>
      </c>
      <c r="AL112" s="174">
        <v>350</v>
      </c>
      <c r="AM112" s="174">
        <v>600</v>
      </c>
      <c r="AN112" s="174">
        <v>9</v>
      </c>
      <c r="AP112" s="199">
        <v>36990</v>
      </c>
      <c r="AQ112" s="174">
        <v>-250</v>
      </c>
      <c r="AS112" s="242">
        <v>37067</v>
      </c>
      <c r="AT112" s="243">
        <v>1987.5</v>
      </c>
    </row>
    <row r="113" spans="2:46" x14ac:dyDescent="0.25">
      <c r="B113" s="174">
        <v>43</v>
      </c>
      <c r="C113" s="174" t="s">
        <v>155</v>
      </c>
      <c r="D113" s="174" t="s">
        <v>201</v>
      </c>
      <c r="E113" s="174" t="s">
        <v>202</v>
      </c>
      <c r="F113" s="174" t="s">
        <v>32</v>
      </c>
      <c r="G113" s="174">
        <v>1</v>
      </c>
      <c r="H113" s="174">
        <v>6082</v>
      </c>
      <c r="I113" s="174">
        <v>6118</v>
      </c>
      <c r="J113" s="199">
        <v>40429.4375</v>
      </c>
      <c r="K113" s="199">
        <v>40429.520833333336</v>
      </c>
      <c r="L113" s="174" t="s">
        <v>203</v>
      </c>
      <c r="M113" s="174" t="s">
        <v>206</v>
      </c>
      <c r="N113" s="174">
        <v>-925</v>
      </c>
      <c r="O113" s="174">
        <v>14087.5</v>
      </c>
      <c r="P113" s="174">
        <v>25</v>
      </c>
      <c r="Q113" s="174">
        <v>900</v>
      </c>
      <c r="R113" s="174">
        <v>475</v>
      </c>
      <c r="S113" s="174">
        <v>1400</v>
      </c>
      <c r="T113" s="174">
        <v>5</v>
      </c>
      <c r="V113" s="174">
        <v>43</v>
      </c>
      <c r="W113" s="174" t="s">
        <v>155</v>
      </c>
      <c r="X113" s="174" t="s">
        <v>201</v>
      </c>
      <c r="Y113" s="174" t="s">
        <v>202</v>
      </c>
      <c r="Z113" s="174" t="s">
        <v>31</v>
      </c>
      <c r="AA113" s="174">
        <v>1</v>
      </c>
      <c r="AB113" s="174">
        <v>5746</v>
      </c>
      <c r="AC113" s="174">
        <v>5740</v>
      </c>
      <c r="AD113" s="199">
        <v>36990.555555555555</v>
      </c>
      <c r="AE113" s="199">
        <v>36990.576388888891</v>
      </c>
      <c r="AF113" s="174" t="s">
        <v>205</v>
      </c>
      <c r="AG113" s="174" t="s">
        <v>207</v>
      </c>
      <c r="AH113" s="174">
        <v>-175</v>
      </c>
      <c r="AI113" s="174">
        <v>11275</v>
      </c>
      <c r="AJ113" s="174">
        <v>25</v>
      </c>
      <c r="AK113" s="174">
        <v>150</v>
      </c>
      <c r="AL113" s="174">
        <v>225</v>
      </c>
      <c r="AM113" s="174">
        <v>400</v>
      </c>
      <c r="AN113" s="174">
        <v>4</v>
      </c>
      <c r="AP113" s="199">
        <v>36990</v>
      </c>
      <c r="AQ113" s="174">
        <v>-175</v>
      </c>
      <c r="AS113" s="242">
        <v>37070</v>
      </c>
      <c r="AT113" s="243">
        <v>3737.5</v>
      </c>
    </row>
    <row r="114" spans="2:46" x14ac:dyDescent="0.25">
      <c r="B114" s="174">
        <v>44</v>
      </c>
      <c r="C114" s="174" t="s">
        <v>155</v>
      </c>
      <c r="D114" s="174" t="s">
        <v>201</v>
      </c>
      <c r="E114" s="174" t="s">
        <v>202</v>
      </c>
      <c r="F114" s="174" t="s">
        <v>31</v>
      </c>
      <c r="G114" s="174">
        <v>1</v>
      </c>
      <c r="H114" s="174">
        <v>6124.5</v>
      </c>
      <c r="I114" s="174">
        <v>6238.5</v>
      </c>
      <c r="J114" s="199">
        <v>40429.541666666664</v>
      </c>
      <c r="K114" s="199">
        <v>40436.625</v>
      </c>
      <c r="L114" s="174" t="s">
        <v>205</v>
      </c>
      <c r="M114" s="174" t="s">
        <v>207</v>
      </c>
      <c r="N114" s="174">
        <v>2825</v>
      </c>
      <c r="O114" s="174">
        <v>16912.5</v>
      </c>
      <c r="P114" s="174">
        <v>25</v>
      </c>
      <c r="Q114" s="174">
        <v>12.5</v>
      </c>
      <c r="R114" s="174">
        <v>4212.5</v>
      </c>
      <c r="S114" s="174">
        <v>1387.5</v>
      </c>
      <c r="T114" s="174">
        <v>115</v>
      </c>
      <c r="V114" s="174">
        <v>44</v>
      </c>
      <c r="W114" s="174" t="s">
        <v>155</v>
      </c>
      <c r="X114" s="174" t="s">
        <v>201</v>
      </c>
      <c r="Y114" s="174" t="s">
        <v>202</v>
      </c>
      <c r="Z114" s="174" t="s">
        <v>31</v>
      </c>
      <c r="AA114" s="174">
        <v>1</v>
      </c>
      <c r="AB114" s="174">
        <v>5749.5</v>
      </c>
      <c r="AC114" s="174">
        <v>5947.5</v>
      </c>
      <c r="AD114" s="199">
        <v>36990.583333333336</v>
      </c>
      <c r="AE114" s="199">
        <v>36992.770833333336</v>
      </c>
      <c r="AF114" s="174" t="s">
        <v>205</v>
      </c>
      <c r="AG114" s="174" t="s">
        <v>207</v>
      </c>
      <c r="AH114" s="174">
        <v>4925</v>
      </c>
      <c r="AI114" s="174">
        <v>16200</v>
      </c>
      <c r="AJ114" s="174">
        <v>25</v>
      </c>
      <c r="AK114" s="174">
        <v>100</v>
      </c>
      <c r="AL114" s="174">
        <v>7012.5</v>
      </c>
      <c r="AM114" s="174">
        <v>2087.5</v>
      </c>
      <c r="AN114" s="174">
        <v>159</v>
      </c>
      <c r="AP114" s="199">
        <v>36990</v>
      </c>
      <c r="AQ114" s="174">
        <v>4925</v>
      </c>
      <c r="AS114" s="242">
        <v>37077</v>
      </c>
      <c r="AT114" s="243">
        <v>-837.5</v>
      </c>
    </row>
    <row r="115" spans="2:46" x14ac:dyDescent="0.25">
      <c r="B115" s="174">
        <v>45</v>
      </c>
      <c r="C115" s="174" t="s">
        <v>155</v>
      </c>
      <c r="D115" s="174" t="s">
        <v>201</v>
      </c>
      <c r="E115" s="174" t="s">
        <v>202</v>
      </c>
      <c r="F115" s="174" t="s">
        <v>32</v>
      </c>
      <c r="G115" s="174">
        <v>1</v>
      </c>
      <c r="H115" s="174">
        <v>6138.5</v>
      </c>
      <c r="I115" s="174">
        <v>6171.5</v>
      </c>
      <c r="J115" s="199">
        <v>40456.416666666664</v>
      </c>
      <c r="K115" s="199">
        <v>40456.604166666664</v>
      </c>
      <c r="L115" s="174" t="s">
        <v>203</v>
      </c>
      <c r="M115" s="174" t="s">
        <v>206</v>
      </c>
      <c r="N115" s="174">
        <v>-850</v>
      </c>
      <c r="O115" s="174">
        <v>16062.5</v>
      </c>
      <c r="P115" s="174">
        <v>25</v>
      </c>
      <c r="Q115" s="174">
        <v>825</v>
      </c>
      <c r="R115" s="174">
        <v>50</v>
      </c>
      <c r="S115" s="174">
        <v>900</v>
      </c>
      <c r="T115" s="174">
        <v>10</v>
      </c>
      <c r="V115" s="174">
        <v>45</v>
      </c>
      <c r="W115" s="174" t="s">
        <v>155</v>
      </c>
      <c r="X115" s="174" t="s">
        <v>201</v>
      </c>
      <c r="Y115" s="174" t="s">
        <v>202</v>
      </c>
      <c r="Z115" s="174" t="s">
        <v>31</v>
      </c>
      <c r="AA115" s="174">
        <v>1</v>
      </c>
      <c r="AB115" s="174">
        <v>6152.5</v>
      </c>
      <c r="AC115" s="174">
        <v>6133.5</v>
      </c>
      <c r="AD115" s="199">
        <v>37008.4375</v>
      </c>
      <c r="AE115" s="199">
        <v>37008.451388888891</v>
      </c>
      <c r="AF115" s="174" t="s">
        <v>205</v>
      </c>
      <c r="AG115" s="174" t="s">
        <v>207</v>
      </c>
      <c r="AH115" s="174">
        <v>-500</v>
      </c>
      <c r="AI115" s="174">
        <v>15700</v>
      </c>
      <c r="AJ115" s="174">
        <v>25</v>
      </c>
      <c r="AK115" s="174">
        <v>550</v>
      </c>
      <c r="AL115" s="174">
        <v>12.5</v>
      </c>
      <c r="AM115" s="174">
        <v>512.5</v>
      </c>
      <c r="AN115" s="174">
        <v>3</v>
      </c>
      <c r="AP115" s="199">
        <v>37008</v>
      </c>
      <c r="AQ115" s="174">
        <v>-500</v>
      </c>
      <c r="AS115" s="242">
        <v>37078</v>
      </c>
      <c r="AT115" s="243">
        <v>1937.5</v>
      </c>
    </row>
    <row r="116" spans="2:46" x14ac:dyDescent="0.25">
      <c r="B116" s="174">
        <v>46</v>
      </c>
      <c r="C116" s="174" t="s">
        <v>155</v>
      </c>
      <c r="D116" s="174" t="s">
        <v>201</v>
      </c>
      <c r="E116" s="174" t="s">
        <v>202</v>
      </c>
      <c r="F116" s="174" t="s">
        <v>31</v>
      </c>
      <c r="G116" s="174">
        <v>1</v>
      </c>
      <c r="H116" s="174">
        <v>6196</v>
      </c>
      <c r="I116" s="174">
        <v>6273.5</v>
      </c>
      <c r="J116" s="199">
        <v>40456.645833333336</v>
      </c>
      <c r="K116" s="199">
        <v>40463.416666666664</v>
      </c>
      <c r="L116" s="174" t="s">
        <v>205</v>
      </c>
      <c r="M116" s="174" t="s">
        <v>207</v>
      </c>
      <c r="N116" s="174">
        <v>1912.5</v>
      </c>
      <c r="O116" s="174">
        <v>17975</v>
      </c>
      <c r="P116" s="174">
        <v>25</v>
      </c>
      <c r="Q116" s="174">
        <v>200</v>
      </c>
      <c r="R116" s="174">
        <v>3475</v>
      </c>
      <c r="S116" s="174">
        <v>1562.5</v>
      </c>
      <c r="T116" s="174">
        <v>100</v>
      </c>
      <c r="V116" s="174">
        <v>46</v>
      </c>
      <c r="W116" s="174" t="s">
        <v>155</v>
      </c>
      <c r="X116" s="174" t="s">
        <v>201</v>
      </c>
      <c r="Y116" s="174" t="s">
        <v>202</v>
      </c>
      <c r="Z116" s="174" t="s">
        <v>31</v>
      </c>
      <c r="AA116" s="174">
        <v>1</v>
      </c>
      <c r="AB116" s="174">
        <v>6166</v>
      </c>
      <c r="AC116" s="174">
        <v>6247.5</v>
      </c>
      <c r="AD116" s="199">
        <v>37008.618055555555</v>
      </c>
      <c r="AE116" s="199">
        <v>37013.4375</v>
      </c>
      <c r="AF116" s="174" t="s">
        <v>205</v>
      </c>
      <c r="AG116" s="174" t="s">
        <v>207</v>
      </c>
      <c r="AH116" s="174">
        <v>2012.5</v>
      </c>
      <c r="AI116" s="174">
        <v>17712.5</v>
      </c>
      <c r="AJ116" s="174">
        <v>25</v>
      </c>
      <c r="AK116" s="174">
        <v>337.5</v>
      </c>
      <c r="AL116" s="174">
        <v>3437.5</v>
      </c>
      <c r="AM116" s="174">
        <v>1425</v>
      </c>
      <c r="AN116" s="174">
        <v>107</v>
      </c>
      <c r="AP116" s="199">
        <v>37008</v>
      </c>
      <c r="AQ116" s="174">
        <v>2012.5</v>
      </c>
      <c r="AS116" s="242">
        <v>37082</v>
      </c>
      <c r="AT116" s="243">
        <v>1937.5</v>
      </c>
    </row>
    <row r="117" spans="2:46" x14ac:dyDescent="0.25">
      <c r="B117" s="174">
        <v>47</v>
      </c>
      <c r="C117" s="174" t="s">
        <v>155</v>
      </c>
      <c r="D117" s="174" t="s">
        <v>201</v>
      </c>
      <c r="E117" s="174" t="s">
        <v>202</v>
      </c>
      <c r="F117" s="174" t="s">
        <v>31</v>
      </c>
      <c r="G117" s="174">
        <v>1</v>
      </c>
      <c r="H117" s="174">
        <v>6884.5</v>
      </c>
      <c r="I117" s="174">
        <v>6976</v>
      </c>
      <c r="J117" s="199">
        <v>40513.770833333336</v>
      </c>
      <c r="K117" s="199">
        <v>40520.708333333336</v>
      </c>
      <c r="L117" s="174" t="s">
        <v>205</v>
      </c>
      <c r="M117" s="174" t="s">
        <v>207</v>
      </c>
      <c r="N117" s="174">
        <v>2262.5</v>
      </c>
      <c r="O117" s="174">
        <v>20237.5</v>
      </c>
      <c r="P117" s="174">
        <v>25</v>
      </c>
      <c r="Q117" s="174">
        <v>1037.5</v>
      </c>
      <c r="R117" s="174">
        <v>3975</v>
      </c>
      <c r="S117" s="174">
        <v>1712.5</v>
      </c>
      <c r="T117" s="174">
        <v>108</v>
      </c>
      <c r="V117" s="174">
        <v>47</v>
      </c>
      <c r="W117" s="174" t="s">
        <v>155</v>
      </c>
      <c r="X117" s="174" t="s">
        <v>201</v>
      </c>
      <c r="Y117" s="174" t="s">
        <v>202</v>
      </c>
      <c r="Z117" s="174" t="s">
        <v>32</v>
      </c>
      <c r="AA117" s="174">
        <v>1</v>
      </c>
      <c r="AB117" s="174">
        <v>6133</v>
      </c>
      <c r="AC117" s="174">
        <v>6134</v>
      </c>
      <c r="AD117" s="199">
        <v>37014.673611111109</v>
      </c>
      <c r="AE117" s="199">
        <v>37014.694444444445</v>
      </c>
      <c r="AF117" s="174" t="s">
        <v>203</v>
      </c>
      <c r="AG117" s="174" t="s">
        <v>204</v>
      </c>
      <c r="AH117" s="174">
        <v>-50</v>
      </c>
      <c r="AI117" s="174">
        <v>17662.5</v>
      </c>
      <c r="AJ117" s="174">
        <v>25</v>
      </c>
      <c r="AK117" s="174">
        <v>225</v>
      </c>
      <c r="AL117" s="174">
        <v>362.5</v>
      </c>
      <c r="AM117" s="174">
        <v>412.5</v>
      </c>
      <c r="AN117" s="174">
        <v>4</v>
      </c>
      <c r="AP117" s="199">
        <v>37014</v>
      </c>
      <c r="AQ117" s="174">
        <v>-50</v>
      </c>
      <c r="AS117" s="242">
        <v>37085</v>
      </c>
      <c r="AT117" s="243">
        <v>-1187.5</v>
      </c>
    </row>
    <row r="118" spans="2:46" x14ac:dyDescent="0.25">
      <c r="B118" s="174">
        <v>48</v>
      </c>
      <c r="C118" s="174" t="s">
        <v>155</v>
      </c>
      <c r="D118" s="174" t="s">
        <v>201</v>
      </c>
      <c r="E118" s="174" t="s">
        <v>202</v>
      </c>
      <c r="F118" s="174" t="s">
        <v>31</v>
      </c>
      <c r="G118" s="174">
        <v>1</v>
      </c>
      <c r="H118" s="174">
        <v>7009</v>
      </c>
      <c r="I118" s="174">
        <v>6997</v>
      </c>
      <c r="J118" s="199">
        <v>40546.416666666664</v>
      </c>
      <c r="K118" s="199">
        <v>40546.729166666664</v>
      </c>
      <c r="L118" s="174" t="s">
        <v>205</v>
      </c>
      <c r="M118" s="174" t="s">
        <v>207</v>
      </c>
      <c r="N118" s="174">
        <v>-325</v>
      </c>
      <c r="O118" s="174">
        <v>19912.5</v>
      </c>
      <c r="P118" s="174">
        <v>25</v>
      </c>
      <c r="Q118" s="174">
        <v>662.5</v>
      </c>
      <c r="R118" s="174">
        <v>837.5</v>
      </c>
      <c r="S118" s="174">
        <v>1162.5</v>
      </c>
      <c r="T118" s="174">
        <v>16</v>
      </c>
      <c r="V118" s="174">
        <v>48</v>
      </c>
      <c r="W118" s="174" t="s">
        <v>155</v>
      </c>
      <c r="X118" s="174" t="s">
        <v>201</v>
      </c>
      <c r="Y118" s="174" t="s">
        <v>202</v>
      </c>
      <c r="Z118" s="174" t="s">
        <v>32</v>
      </c>
      <c r="AA118" s="174">
        <v>1</v>
      </c>
      <c r="AB118" s="174">
        <v>6129.5</v>
      </c>
      <c r="AC118" s="174">
        <v>6141.5</v>
      </c>
      <c r="AD118" s="199">
        <v>37014.701388888891</v>
      </c>
      <c r="AE118" s="199">
        <v>37014.715277777781</v>
      </c>
      <c r="AF118" s="174" t="s">
        <v>203</v>
      </c>
      <c r="AG118" s="174" t="s">
        <v>204</v>
      </c>
      <c r="AH118" s="174">
        <v>-325</v>
      </c>
      <c r="AI118" s="174">
        <v>17337.5</v>
      </c>
      <c r="AJ118" s="174">
        <v>25</v>
      </c>
      <c r="AK118" s="174">
        <v>350</v>
      </c>
      <c r="AL118" s="174">
        <v>12.5</v>
      </c>
      <c r="AM118" s="174">
        <v>337.5</v>
      </c>
      <c r="AN118" s="174">
        <v>3</v>
      </c>
      <c r="AP118" s="199">
        <v>37014</v>
      </c>
      <c r="AQ118" s="174">
        <v>-325</v>
      </c>
      <c r="AS118" s="242">
        <v>37088</v>
      </c>
      <c r="AT118" s="243">
        <v>-762.5</v>
      </c>
    </row>
    <row r="119" spans="2:46" x14ac:dyDescent="0.25">
      <c r="B119" s="174">
        <v>49</v>
      </c>
      <c r="C119" s="174" t="s">
        <v>155</v>
      </c>
      <c r="D119" s="174" t="s">
        <v>201</v>
      </c>
      <c r="E119" s="174" t="s">
        <v>202</v>
      </c>
      <c r="F119" s="174" t="s">
        <v>31</v>
      </c>
      <c r="G119" s="174">
        <v>1</v>
      </c>
      <c r="H119" s="174">
        <v>7017.5</v>
      </c>
      <c r="I119" s="174">
        <v>6999.5</v>
      </c>
      <c r="J119" s="199">
        <v>40547.479166666664</v>
      </c>
      <c r="K119" s="199">
        <v>40547.6875</v>
      </c>
      <c r="L119" s="174" t="s">
        <v>205</v>
      </c>
      <c r="M119" s="174" t="s">
        <v>207</v>
      </c>
      <c r="N119" s="174">
        <v>-475</v>
      </c>
      <c r="O119" s="174">
        <v>19437.5</v>
      </c>
      <c r="P119" s="174">
        <v>25</v>
      </c>
      <c r="Q119" s="174">
        <v>550</v>
      </c>
      <c r="R119" s="174">
        <v>512.5</v>
      </c>
      <c r="S119" s="174">
        <v>987.5</v>
      </c>
      <c r="T119" s="174">
        <v>11</v>
      </c>
      <c r="V119" s="174">
        <v>49</v>
      </c>
      <c r="W119" s="174" t="s">
        <v>155</v>
      </c>
      <c r="X119" s="174" t="s">
        <v>201</v>
      </c>
      <c r="Y119" s="174" t="s">
        <v>202</v>
      </c>
      <c r="Z119" s="174" t="s">
        <v>32</v>
      </c>
      <c r="AA119" s="174">
        <v>1</v>
      </c>
      <c r="AB119" s="174">
        <v>6124.5</v>
      </c>
      <c r="AC119" s="174">
        <v>6130</v>
      </c>
      <c r="AD119" s="199">
        <v>37014.729166666664</v>
      </c>
      <c r="AE119" s="199">
        <v>37015.472222222219</v>
      </c>
      <c r="AF119" s="174" t="s">
        <v>203</v>
      </c>
      <c r="AG119" s="174" t="s">
        <v>204</v>
      </c>
      <c r="AH119" s="174">
        <v>-162.5</v>
      </c>
      <c r="AI119" s="174">
        <v>17175</v>
      </c>
      <c r="AJ119" s="174">
        <v>25</v>
      </c>
      <c r="AK119" s="174">
        <v>287.5</v>
      </c>
      <c r="AL119" s="174">
        <v>1137.5</v>
      </c>
      <c r="AM119" s="174">
        <v>1300</v>
      </c>
      <c r="AN119" s="174">
        <v>29</v>
      </c>
      <c r="AP119" s="199">
        <v>37014</v>
      </c>
      <c r="AQ119" s="174">
        <v>-162.5</v>
      </c>
      <c r="AS119" s="242">
        <v>37095</v>
      </c>
      <c r="AT119" s="243">
        <v>-875</v>
      </c>
    </row>
    <row r="120" spans="2:46" x14ac:dyDescent="0.25">
      <c r="B120" s="174">
        <v>50</v>
      </c>
      <c r="C120" s="174" t="s">
        <v>155</v>
      </c>
      <c r="D120" s="174" t="s">
        <v>201</v>
      </c>
      <c r="E120" s="174" t="s">
        <v>202</v>
      </c>
      <c r="F120" s="174" t="s">
        <v>32</v>
      </c>
      <c r="G120" s="174">
        <v>1</v>
      </c>
      <c r="H120" s="174">
        <v>6908</v>
      </c>
      <c r="I120" s="174">
        <v>6915.5</v>
      </c>
      <c r="J120" s="199">
        <v>40548.4375</v>
      </c>
      <c r="K120" s="199">
        <v>40548.645833333336</v>
      </c>
      <c r="L120" s="174" t="s">
        <v>203</v>
      </c>
      <c r="M120" s="174" t="s">
        <v>204</v>
      </c>
      <c r="N120" s="174">
        <v>-212.5</v>
      </c>
      <c r="O120" s="174">
        <v>19225</v>
      </c>
      <c r="P120" s="174">
        <v>25</v>
      </c>
      <c r="Q120" s="174">
        <v>237.5</v>
      </c>
      <c r="R120" s="174">
        <v>1387.5</v>
      </c>
      <c r="S120" s="174">
        <v>1600</v>
      </c>
      <c r="T120" s="174">
        <v>11</v>
      </c>
      <c r="V120" s="174">
        <v>50</v>
      </c>
      <c r="W120" s="174" t="s">
        <v>155</v>
      </c>
      <c r="X120" s="174" t="s">
        <v>201</v>
      </c>
      <c r="Y120" s="174" t="s">
        <v>202</v>
      </c>
      <c r="Z120" s="174" t="s">
        <v>32</v>
      </c>
      <c r="AA120" s="174">
        <v>1</v>
      </c>
      <c r="AB120" s="174">
        <v>6114</v>
      </c>
      <c r="AC120" s="174">
        <v>6106.5</v>
      </c>
      <c r="AD120" s="199">
        <v>37015.493055555555</v>
      </c>
      <c r="AE120" s="199">
        <v>37015.708333333336</v>
      </c>
      <c r="AF120" s="174" t="s">
        <v>203</v>
      </c>
      <c r="AG120" s="174" t="s">
        <v>204</v>
      </c>
      <c r="AH120" s="174">
        <v>162.5</v>
      </c>
      <c r="AI120" s="174">
        <v>17337.5</v>
      </c>
      <c r="AJ120" s="174">
        <v>25</v>
      </c>
      <c r="AK120" s="174">
        <v>375</v>
      </c>
      <c r="AL120" s="174">
        <v>2337.5</v>
      </c>
      <c r="AM120" s="174">
        <v>2175</v>
      </c>
      <c r="AN120" s="174">
        <v>32</v>
      </c>
      <c r="AP120" s="199">
        <v>37015</v>
      </c>
      <c r="AQ120" s="174">
        <v>162.5</v>
      </c>
      <c r="AS120" s="242">
        <v>37096</v>
      </c>
      <c r="AT120" s="243">
        <v>441.25914885489692</v>
      </c>
    </row>
    <row r="121" spans="2:46" x14ac:dyDescent="0.25">
      <c r="B121" s="174">
        <v>51</v>
      </c>
      <c r="C121" s="174" t="s">
        <v>155</v>
      </c>
      <c r="D121" s="174" t="s">
        <v>201</v>
      </c>
      <c r="E121" s="174" t="s">
        <v>202</v>
      </c>
      <c r="F121" s="174" t="s">
        <v>31</v>
      </c>
      <c r="G121" s="174">
        <v>1</v>
      </c>
      <c r="H121" s="174">
        <v>6980</v>
      </c>
      <c r="I121" s="174">
        <v>6979</v>
      </c>
      <c r="J121" s="199">
        <v>40549.416666666664</v>
      </c>
      <c r="K121" s="199">
        <v>40549.791666666664</v>
      </c>
      <c r="L121" s="174" t="s">
        <v>205</v>
      </c>
      <c r="M121" s="174" t="s">
        <v>207</v>
      </c>
      <c r="N121" s="174">
        <v>-50</v>
      </c>
      <c r="O121" s="174">
        <v>19175</v>
      </c>
      <c r="P121" s="174">
        <v>25</v>
      </c>
      <c r="Q121" s="174">
        <v>350</v>
      </c>
      <c r="R121" s="174">
        <v>1975</v>
      </c>
      <c r="S121" s="174">
        <v>2025</v>
      </c>
      <c r="T121" s="174">
        <v>19</v>
      </c>
      <c r="V121" s="174">
        <v>51</v>
      </c>
      <c r="W121" s="174" t="s">
        <v>155</v>
      </c>
      <c r="X121" s="174" t="s">
        <v>201</v>
      </c>
      <c r="Y121" s="174" t="s">
        <v>202</v>
      </c>
      <c r="Z121" s="174" t="s">
        <v>31</v>
      </c>
      <c r="AA121" s="174">
        <v>1</v>
      </c>
      <c r="AB121" s="174">
        <v>6141.5</v>
      </c>
      <c r="AC121" s="174">
        <v>6135.5</v>
      </c>
      <c r="AD121" s="199">
        <v>37015.75</v>
      </c>
      <c r="AE121" s="199">
        <v>37018.569444444445</v>
      </c>
      <c r="AF121" s="174" t="s">
        <v>205</v>
      </c>
      <c r="AG121" s="174" t="s">
        <v>207</v>
      </c>
      <c r="AH121" s="174">
        <v>-175</v>
      </c>
      <c r="AI121" s="174">
        <v>17162.5</v>
      </c>
      <c r="AJ121" s="174">
        <v>25</v>
      </c>
      <c r="AK121" s="174">
        <v>350</v>
      </c>
      <c r="AL121" s="174">
        <v>1775</v>
      </c>
      <c r="AM121" s="174">
        <v>1950</v>
      </c>
      <c r="AN121" s="174">
        <v>40</v>
      </c>
      <c r="AP121" s="199">
        <v>37015</v>
      </c>
      <c r="AQ121" s="174">
        <v>-175</v>
      </c>
      <c r="AS121" s="242">
        <v>37099</v>
      </c>
      <c r="AT121" s="243">
        <v>-1150</v>
      </c>
    </row>
    <row r="122" spans="2:46" x14ac:dyDescent="0.25">
      <c r="B122" s="174">
        <v>52</v>
      </c>
      <c r="C122" s="174" t="s">
        <v>155</v>
      </c>
      <c r="D122" s="174" t="s">
        <v>201</v>
      </c>
      <c r="E122" s="174" t="s">
        <v>202</v>
      </c>
      <c r="F122" s="174" t="s">
        <v>31</v>
      </c>
      <c r="G122" s="174">
        <v>1</v>
      </c>
      <c r="H122" s="174">
        <v>7009</v>
      </c>
      <c r="I122" s="174">
        <v>6965.5</v>
      </c>
      <c r="J122" s="199">
        <v>40550.5625</v>
      </c>
      <c r="K122" s="199">
        <v>40550.625</v>
      </c>
      <c r="L122" s="174" t="s">
        <v>205</v>
      </c>
      <c r="M122" s="174" t="s">
        <v>206</v>
      </c>
      <c r="N122" s="174">
        <v>-1112.5</v>
      </c>
      <c r="O122" s="174">
        <v>18062.5</v>
      </c>
      <c r="P122" s="174">
        <v>25</v>
      </c>
      <c r="Q122" s="174">
        <v>1087.5</v>
      </c>
      <c r="R122" s="174">
        <v>112.5</v>
      </c>
      <c r="S122" s="174">
        <v>1225</v>
      </c>
      <c r="T122" s="174">
        <v>4</v>
      </c>
      <c r="V122" s="174">
        <v>52</v>
      </c>
      <c r="W122" s="174" t="s">
        <v>155</v>
      </c>
      <c r="X122" s="174" t="s">
        <v>201</v>
      </c>
      <c r="Y122" s="174" t="s">
        <v>202</v>
      </c>
      <c r="Z122" s="174" t="s">
        <v>32</v>
      </c>
      <c r="AA122" s="174">
        <v>1</v>
      </c>
      <c r="AB122" s="174">
        <v>6129</v>
      </c>
      <c r="AC122" s="174">
        <v>6135</v>
      </c>
      <c r="AD122" s="199">
        <v>37018.576388888891</v>
      </c>
      <c r="AE122" s="199">
        <v>37018.583333333336</v>
      </c>
      <c r="AF122" s="174" t="s">
        <v>203</v>
      </c>
      <c r="AG122" s="174" t="s">
        <v>204</v>
      </c>
      <c r="AH122" s="174">
        <v>-175</v>
      </c>
      <c r="AI122" s="174">
        <v>16987.5</v>
      </c>
      <c r="AJ122" s="174">
        <v>25</v>
      </c>
      <c r="AK122" s="174">
        <v>175</v>
      </c>
      <c r="AL122" s="174">
        <v>0</v>
      </c>
      <c r="AM122" s="174">
        <v>0</v>
      </c>
      <c r="AN122" s="174">
        <v>2</v>
      </c>
      <c r="AP122" s="199">
        <v>37018</v>
      </c>
      <c r="AQ122" s="174">
        <v>-175</v>
      </c>
      <c r="AS122" s="242">
        <v>37102</v>
      </c>
      <c r="AT122" s="243">
        <v>575</v>
      </c>
    </row>
    <row r="123" spans="2:46" x14ac:dyDescent="0.25">
      <c r="B123" s="174">
        <v>53</v>
      </c>
      <c r="C123" s="174" t="s">
        <v>155</v>
      </c>
      <c r="D123" s="174" t="s">
        <v>201</v>
      </c>
      <c r="E123" s="174" t="s">
        <v>202</v>
      </c>
      <c r="F123" s="174" t="s">
        <v>31</v>
      </c>
      <c r="G123" s="174">
        <v>1</v>
      </c>
      <c r="H123" s="174">
        <v>7006.5</v>
      </c>
      <c r="I123" s="174">
        <v>6976.5</v>
      </c>
      <c r="J123" s="199">
        <v>40550.666666666664</v>
      </c>
      <c r="K123" s="199">
        <v>40550.6875</v>
      </c>
      <c r="L123" s="174" t="s">
        <v>205</v>
      </c>
      <c r="M123" s="174" t="s">
        <v>207</v>
      </c>
      <c r="N123" s="174">
        <v>-775</v>
      </c>
      <c r="O123" s="174">
        <v>17287.5</v>
      </c>
      <c r="P123" s="174">
        <v>25</v>
      </c>
      <c r="Q123" s="174">
        <v>775</v>
      </c>
      <c r="R123" s="174">
        <v>400</v>
      </c>
      <c r="S123" s="174">
        <v>1175</v>
      </c>
      <c r="T123" s="174">
        <v>2</v>
      </c>
      <c r="V123" s="174">
        <v>53</v>
      </c>
      <c r="W123" s="174" t="s">
        <v>155</v>
      </c>
      <c r="X123" s="174" t="s">
        <v>201</v>
      </c>
      <c r="Y123" s="174" t="s">
        <v>202</v>
      </c>
      <c r="Z123" s="174" t="s">
        <v>32</v>
      </c>
      <c r="AA123" s="174">
        <v>1</v>
      </c>
      <c r="AB123" s="174">
        <v>6128</v>
      </c>
      <c r="AC123" s="174">
        <v>6138.5</v>
      </c>
      <c r="AD123" s="199">
        <v>37018.590277777781</v>
      </c>
      <c r="AE123" s="199">
        <v>37018.618055555555</v>
      </c>
      <c r="AF123" s="174" t="s">
        <v>203</v>
      </c>
      <c r="AG123" s="174" t="s">
        <v>204</v>
      </c>
      <c r="AH123" s="174">
        <v>-287.5</v>
      </c>
      <c r="AI123" s="174">
        <v>16700</v>
      </c>
      <c r="AJ123" s="174">
        <v>25</v>
      </c>
      <c r="AK123" s="174">
        <v>387.5</v>
      </c>
      <c r="AL123" s="174">
        <v>362.5</v>
      </c>
      <c r="AM123" s="174">
        <v>650</v>
      </c>
      <c r="AN123" s="174">
        <v>5</v>
      </c>
      <c r="AP123" s="199">
        <v>37018</v>
      </c>
      <c r="AQ123" s="174">
        <v>-287.5</v>
      </c>
      <c r="AS123" s="242">
        <v>37103</v>
      </c>
      <c r="AT123" s="243">
        <v>25</v>
      </c>
    </row>
    <row r="124" spans="2:46" x14ac:dyDescent="0.25">
      <c r="B124" s="174">
        <v>54</v>
      </c>
      <c r="C124" s="174" t="s">
        <v>155</v>
      </c>
      <c r="D124" s="174" t="s">
        <v>201</v>
      </c>
      <c r="E124" s="174" t="s">
        <v>202</v>
      </c>
      <c r="F124" s="174" t="s">
        <v>32</v>
      </c>
      <c r="G124" s="174">
        <v>1</v>
      </c>
      <c r="H124" s="174">
        <v>6914.5</v>
      </c>
      <c r="I124" s="174">
        <v>6922.5</v>
      </c>
      <c r="J124" s="199">
        <v>40553.5</v>
      </c>
      <c r="K124" s="199">
        <v>40554.6875</v>
      </c>
      <c r="L124" s="174" t="s">
        <v>203</v>
      </c>
      <c r="M124" s="174" t="s">
        <v>204</v>
      </c>
      <c r="N124" s="174">
        <v>-225</v>
      </c>
      <c r="O124" s="174">
        <v>17062.5</v>
      </c>
      <c r="P124" s="174">
        <v>25</v>
      </c>
      <c r="Q124" s="174">
        <v>375</v>
      </c>
      <c r="R124" s="174">
        <v>1800</v>
      </c>
      <c r="S124" s="174">
        <v>2025</v>
      </c>
      <c r="T124" s="174">
        <v>32</v>
      </c>
      <c r="V124" s="174">
        <v>54</v>
      </c>
      <c r="W124" s="174" t="s">
        <v>155</v>
      </c>
      <c r="X124" s="174" t="s">
        <v>201</v>
      </c>
      <c r="Y124" s="174" t="s">
        <v>202</v>
      </c>
      <c r="Z124" s="174" t="s">
        <v>31</v>
      </c>
      <c r="AA124" s="174">
        <v>1</v>
      </c>
      <c r="AB124" s="174">
        <v>6143.5</v>
      </c>
      <c r="AC124" s="174">
        <v>6134</v>
      </c>
      <c r="AD124" s="199">
        <v>37018.652777777781</v>
      </c>
      <c r="AE124" s="199">
        <v>37018.666666666664</v>
      </c>
      <c r="AF124" s="174" t="s">
        <v>205</v>
      </c>
      <c r="AG124" s="174" t="s">
        <v>207</v>
      </c>
      <c r="AH124" s="174">
        <v>-262.5</v>
      </c>
      <c r="AI124" s="174">
        <v>16437.5</v>
      </c>
      <c r="AJ124" s="174">
        <v>25</v>
      </c>
      <c r="AK124" s="174">
        <v>500</v>
      </c>
      <c r="AL124" s="174">
        <v>237.5</v>
      </c>
      <c r="AM124" s="174">
        <v>500</v>
      </c>
      <c r="AN124" s="174">
        <v>3</v>
      </c>
      <c r="AP124" s="199">
        <v>37018</v>
      </c>
      <c r="AQ124" s="174">
        <v>-262.5</v>
      </c>
      <c r="AS124" s="242">
        <v>37106</v>
      </c>
      <c r="AT124" s="243">
        <v>-250</v>
      </c>
    </row>
    <row r="125" spans="2:46" x14ac:dyDescent="0.25">
      <c r="B125" s="174">
        <v>55</v>
      </c>
      <c r="C125" s="174" t="s">
        <v>155</v>
      </c>
      <c r="D125" s="174" t="s">
        <v>201</v>
      </c>
      <c r="E125" s="174" t="s">
        <v>202</v>
      </c>
      <c r="F125" s="174" t="s">
        <v>31</v>
      </c>
      <c r="G125" s="174">
        <v>1</v>
      </c>
      <c r="H125" s="174">
        <v>6937.5</v>
      </c>
      <c r="I125" s="174">
        <v>7037</v>
      </c>
      <c r="J125" s="199">
        <v>40554.708333333336</v>
      </c>
      <c r="K125" s="199">
        <v>40557.625</v>
      </c>
      <c r="L125" s="174" t="s">
        <v>205</v>
      </c>
      <c r="M125" s="174" t="s">
        <v>207</v>
      </c>
      <c r="N125" s="174">
        <v>2462.5</v>
      </c>
      <c r="O125" s="174">
        <v>19525</v>
      </c>
      <c r="P125" s="174">
        <v>25</v>
      </c>
      <c r="Q125" s="174">
        <v>237.5</v>
      </c>
      <c r="R125" s="174">
        <v>3912.5</v>
      </c>
      <c r="S125" s="174">
        <v>1450</v>
      </c>
      <c r="T125" s="174">
        <v>63</v>
      </c>
      <c r="V125" s="174">
        <v>55</v>
      </c>
      <c r="W125" s="174" t="s">
        <v>155</v>
      </c>
      <c r="X125" s="174" t="s">
        <v>201</v>
      </c>
      <c r="Y125" s="174" t="s">
        <v>202</v>
      </c>
      <c r="Z125" s="174" t="s">
        <v>31</v>
      </c>
      <c r="AA125" s="174">
        <v>1</v>
      </c>
      <c r="AB125" s="174">
        <v>6142</v>
      </c>
      <c r="AC125" s="174">
        <v>6133</v>
      </c>
      <c r="AD125" s="199">
        <v>37018.673611111109</v>
      </c>
      <c r="AE125" s="199">
        <v>37018.694444444445</v>
      </c>
      <c r="AF125" s="174" t="s">
        <v>205</v>
      </c>
      <c r="AG125" s="174" t="s">
        <v>207</v>
      </c>
      <c r="AH125" s="174">
        <v>-250</v>
      </c>
      <c r="AI125" s="174">
        <v>16187.5</v>
      </c>
      <c r="AJ125" s="174">
        <v>25</v>
      </c>
      <c r="AK125" s="174">
        <v>275</v>
      </c>
      <c r="AL125" s="174">
        <v>212.5</v>
      </c>
      <c r="AM125" s="174">
        <v>462.5</v>
      </c>
      <c r="AN125" s="174">
        <v>4</v>
      </c>
      <c r="AP125" s="199">
        <v>37018</v>
      </c>
      <c r="AQ125" s="174">
        <v>-250</v>
      </c>
      <c r="AS125" s="242">
        <v>37109</v>
      </c>
      <c r="AT125" s="243">
        <v>912.5</v>
      </c>
    </row>
    <row r="126" spans="2:46" x14ac:dyDescent="0.25">
      <c r="B126" s="174">
        <v>56</v>
      </c>
      <c r="C126" s="174" t="s">
        <v>155</v>
      </c>
      <c r="D126" s="174" t="s">
        <v>201</v>
      </c>
      <c r="E126" s="174" t="s">
        <v>202</v>
      </c>
      <c r="F126" s="174" t="s">
        <v>31</v>
      </c>
      <c r="G126" s="174">
        <v>1</v>
      </c>
      <c r="H126" s="174">
        <v>7060.5</v>
      </c>
      <c r="I126" s="174">
        <v>7116</v>
      </c>
      <c r="J126" s="199">
        <v>40557.6875</v>
      </c>
      <c r="K126" s="199">
        <v>40562.6875</v>
      </c>
      <c r="L126" s="174" t="s">
        <v>205</v>
      </c>
      <c r="M126" s="174" t="s">
        <v>207</v>
      </c>
      <c r="N126" s="174">
        <v>1362.5</v>
      </c>
      <c r="O126" s="174">
        <v>20887.5</v>
      </c>
      <c r="P126" s="174">
        <v>25</v>
      </c>
      <c r="Q126" s="174">
        <v>62.5</v>
      </c>
      <c r="R126" s="174">
        <v>2862.5</v>
      </c>
      <c r="S126" s="174">
        <v>1500</v>
      </c>
      <c r="T126" s="174">
        <v>67</v>
      </c>
      <c r="V126" s="174">
        <v>56</v>
      </c>
      <c r="W126" s="174" t="s">
        <v>155</v>
      </c>
      <c r="X126" s="174" t="s">
        <v>201</v>
      </c>
      <c r="Y126" s="174" t="s">
        <v>202</v>
      </c>
      <c r="Z126" s="174" t="s">
        <v>31</v>
      </c>
      <c r="AA126" s="174">
        <v>1</v>
      </c>
      <c r="AB126" s="174">
        <v>6142.5</v>
      </c>
      <c r="AC126" s="174">
        <v>6133</v>
      </c>
      <c r="AD126" s="199">
        <v>37018.736111111109</v>
      </c>
      <c r="AE126" s="199">
        <v>37018.75</v>
      </c>
      <c r="AF126" s="174" t="s">
        <v>205</v>
      </c>
      <c r="AG126" s="174" t="s">
        <v>207</v>
      </c>
      <c r="AH126" s="174">
        <v>-262.5</v>
      </c>
      <c r="AI126" s="174">
        <v>15925</v>
      </c>
      <c r="AJ126" s="174">
        <v>25</v>
      </c>
      <c r="AK126" s="174">
        <v>300</v>
      </c>
      <c r="AL126" s="174">
        <v>87.5</v>
      </c>
      <c r="AM126" s="174">
        <v>350</v>
      </c>
      <c r="AN126" s="174">
        <v>3</v>
      </c>
      <c r="AP126" s="199">
        <v>37018</v>
      </c>
      <c r="AQ126" s="174">
        <v>-262.5</v>
      </c>
      <c r="AS126" s="242">
        <v>37110</v>
      </c>
      <c r="AT126" s="243">
        <v>-750</v>
      </c>
    </row>
    <row r="127" spans="2:46" x14ac:dyDescent="0.25">
      <c r="B127" s="174">
        <v>57</v>
      </c>
      <c r="C127" s="174" t="s">
        <v>155</v>
      </c>
      <c r="D127" s="174" t="s">
        <v>201</v>
      </c>
      <c r="E127" s="174" t="s">
        <v>202</v>
      </c>
      <c r="F127" s="174" t="s">
        <v>31</v>
      </c>
      <c r="G127" s="174">
        <v>1</v>
      </c>
      <c r="H127" s="174">
        <v>7086.5</v>
      </c>
      <c r="I127" s="174">
        <v>7075</v>
      </c>
      <c r="J127" s="199">
        <v>40564.5625</v>
      </c>
      <c r="K127" s="199">
        <v>40564.729166666664</v>
      </c>
      <c r="L127" s="174" t="s">
        <v>205</v>
      </c>
      <c r="M127" s="174" t="s">
        <v>207</v>
      </c>
      <c r="N127" s="174">
        <v>-312.5</v>
      </c>
      <c r="O127" s="174">
        <v>20575</v>
      </c>
      <c r="P127" s="174">
        <v>25</v>
      </c>
      <c r="Q127" s="174">
        <v>525</v>
      </c>
      <c r="R127" s="174">
        <v>1125</v>
      </c>
      <c r="S127" s="174">
        <v>1437.5</v>
      </c>
      <c r="T127" s="174">
        <v>9</v>
      </c>
      <c r="V127" s="174">
        <v>57</v>
      </c>
      <c r="W127" s="174" t="s">
        <v>155</v>
      </c>
      <c r="X127" s="174" t="s">
        <v>201</v>
      </c>
      <c r="Y127" s="174" t="s">
        <v>202</v>
      </c>
      <c r="Z127" s="174" t="s">
        <v>32</v>
      </c>
      <c r="AA127" s="174">
        <v>1</v>
      </c>
      <c r="AB127" s="174">
        <v>6128</v>
      </c>
      <c r="AC127" s="174">
        <v>6131</v>
      </c>
      <c r="AD127" s="199">
        <v>37018.777777777781</v>
      </c>
      <c r="AE127" s="199">
        <v>37018.791666666664</v>
      </c>
      <c r="AF127" s="174" t="s">
        <v>203</v>
      </c>
      <c r="AG127" s="174" t="s">
        <v>204</v>
      </c>
      <c r="AH127" s="174">
        <v>-100</v>
      </c>
      <c r="AI127" s="174">
        <v>15825</v>
      </c>
      <c r="AJ127" s="174">
        <v>25</v>
      </c>
      <c r="AK127" s="174">
        <v>100</v>
      </c>
      <c r="AL127" s="174">
        <v>37.5</v>
      </c>
      <c r="AM127" s="174">
        <v>137.5</v>
      </c>
      <c r="AN127" s="174">
        <v>3</v>
      </c>
      <c r="AP127" s="199">
        <v>37018</v>
      </c>
      <c r="AQ127" s="174">
        <v>-100</v>
      </c>
      <c r="AS127" s="242">
        <v>37111</v>
      </c>
      <c r="AT127" s="243">
        <v>3875</v>
      </c>
    </row>
    <row r="128" spans="2:46" x14ac:dyDescent="0.25">
      <c r="B128" s="174">
        <v>58</v>
      </c>
      <c r="C128" s="174" t="s">
        <v>155</v>
      </c>
      <c r="D128" s="174" t="s">
        <v>201</v>
      </c>
      <c r="E128" s="174" t="s">
        <v>202</v>
      </c>
      <c r="F128" s="174" t="s">
        <v>31</v>
      </c>
      <c r="G128" s="174">
        <v>1</v>
      </c>
      <c r="H128" s="174">
        <v>7076.5</v>
      </c>
      <c r="I128" s="174">
        <v>7064.5</v>
      </c>
      <c r="J128" s="199">
        <v>40567.75</v>
      </c>
      <c r="K128" s="199">
        <v>40568.708333333336</v>
      </c>
      <c r="L128" s="174" t="s">
        <v>205</v>
      </c>
      <c r="M128" s="174" t="s">
        <v>207</v>
      </c>
      <c r="N128" s="174">
        <v>-325</v>
      </c>
      <c r="O128" s="174">
        <v>20250</v>
      </c>
      <c r="P128" s="174">
        <v>25</v>
      </c>
      <c r="Q128" s="174">
        <v>462.5</v>
      </c>
      <c r="R128" s="174">
        <v>925</v>
      </c>
      <c r="S128" s="174">
        <v>1250</v>
      </c>
      <c r="T128" s="174">
        <v>21</v>
      </c>
      <c r="V128" s="174">
        <v>58</v>
      </c>
      <c r="W128" s="174" t="s">
        <v>155</v>
      </c>
      <c r="X128" s="174" t="s">
        <v>201</v>
      </c>
      <c r="Y128" s="174" t="s">
        <v>202</v>
      </c>
      <c r="Z128" s="174" t="s">
        <v>32</v>
      </c>
      <c r="AA128" s="174">
        <v>1</v>
      </c>
      <c r="AB128" s="174">
        <v>6094.5</v>
      </c>
      <c r="AC128" s="174">
        <v>6119.5</v>
      </c>
      <c r="AD128" s="199">
        <v>37019.402777777781</v>
      </c>
      <c r="AE128" s="199">
        <v>37019.4375</v>
      </c>
      <c r="AF128" s="174" t="s">
        <v>203</v>
      </c>
      <c r="AG128" s="174" t="s">
        <v>206</v>
      </c>
      <c r="AH128" s="174">
        <v>-650</v>
      </c>
      <c r="AI128" s="174">
        <v>15175</v>
      </c>
      <c r="AJ128" s="174">
        <v>25</v>
      </c>
      <c r="AK128" s="174">
        <v>625</v>
      </c>
      <c r="AL128" s="174">
        <v>150</v>
      </c>
      <c r="AM128" s="174">
        <v>800</v>
      </c>
      <c r="AN128" s="174">
        <v>6</v>
      </c>
      <c r="AP128" s="199">
        <v>37019</v>
      </c>
      <c r="AQ128" s="174">
        <v>-650</v>
      </c>
      <c r="AS128" s="242">
        <v>37127</v>
      </c>
      <c r="AT128" s="243">
        <v>600</v>
      </c>
    </row>
    <row r="129" spans="2:46" x14ac:dyDescent="0.25">
      <c r="B129" s="174">
        <v>59</v>
      </c>
      <c r="C129" s="174" t="s">
        <v>155</v>
      </c>
      <c r="D129" s="174" t="s">
        <v>201</v>
      </c>
      <c r="E129" s="174" t="s">
        <v>202</v>
      </c>
      <c r="F129" s="174" t="s">
        <v>31</v>
      </c>
      <c r="G129" s="174">
        <v>1</v>
      </c>
      <c r="H129" s="174">
        <v>7109.5</v>
      </c>
      <c r="I129" s="174">
        <v>7142.5</v>
      </c>
      <c r="J129" s="199">
        <v>40569.416666666664</v>
      </c>
      <c r="K129" s="199">
        <v>40571.708333333336</v>
      </c>
      <c r="L129" s="174" t="s">
        <v>205</v>
      </c>
      <c r="M129" s="174" t="s">
        <v>207</v>
      </c>
      <c r="N129" s="174">
        <v>800</v>
      </c>
      <c r="O129" s="174">
        <v>21050</v>
      </c>
      <c r="P129" s="174">
        <v>25</v>
      </c>
      <c r="Q129" s="174">
        <v>162.5</v>
      </c>
      <c r="R129" s="174">
        <v>1987.5</v>
      </c>
      <c r="S129" s="174">
        <v>1187.5</v>
      </c>
      <c r="T129" s="174">
        <v>56</v>
      </c>
      <c r="V129" s="174">
        <v>59</v>
      </c>
      <c r="W129" s="174" t="s">
        <v>155</v>
      </c>
      <c r="X129" s="174" t="s">
        <v>201</v>
      </c>
      <c r="Y129" s="174" t="s">
        <v>202</v>
      </c>
      <c r="Z129" s="174" t="s">
        <v>31</v>
      </c>
      <c r="AA129" s="174">
        <v>1</v>
      </c>
      <c r="AB129" s="174">
        <v>6132.5</v>
      </c>
      <c r="AC129" s="174">
        <v>6126</v>
      </c>
      <c r="AD129" s="199">
        <v>37019.479166666664</v>
      </c>
      <c r="AE129" s="199">
        <v>37019.493055555555</v>
      </c>
      <c r="AF129" s="174" t="s">
        <v>205</v>
      </c>
      <c r="AG129" s="174" t="s">
        <v>207</v>
      </c>
      <c r="AH129" s="174">
        <v>-187.5</v>
      </c>
      <c r="AI129" s="174">
        <v>14987.5</v>
      </c>
      <c r="AJ129" s="174">
        <v>25</v>
      </c>
      <c r="AK129" s="174">
        <v>162.5</v>
      </c>
      <c r="AL129" s="174">
        <v>137.5</v>
      </c>
      <c r="AM129" s="174">
        <v>325</v>
      </c>
      <c r="AN129" s="174">
        <v>3</v>
      </c>
      <c r="AP129" s="199">
        <v>37019</v>
      </c>
      <c r="AQ129" s="174">
        <v>-187.5</v>
      </c>
      <c r="AS129" s="242">
        <v>37131</v>
      </c>
      <c r="AT129" s="243">
        <v>1087.5</v>
      </c>
    </row>
    <row r="130" spans="2:46" x14ac:dyDescent="0.25">
      <c r="B130" s="174">
        <v>60</v>
      </c>
      <c r="C130" s="174" t="s">
        <v>155</v>
      </c>
      <c r="D130" s="174" t="s">
        <v>201</v>
      </c>
      <c r="E130" s="174" t="s">
        <v>202</v>
      </c>
      <c r="F130" s="174" t="s">
        <v>31</v>
      </c>
      <c r="G130" s="174">
        <v>1</v>
      </c>
      <c r="H130" s="174">
        <v>7129.5</v>
      </c>
      <c r="I130" s="174">
        <v>7293.5</v>
      </c>
      <c r="J130" s="199">
        <v>40575.416666666664</v>
      </c>
      <c r="K130" s="199">
        <v>40584.458333333336</v>
      </c>
      <c r="L130" s="174" t="s">
        <v>205</v>
      </c>
      <c r="M130" s="174" t="s">
        <v>207</v>
      </c>
      <c r="N130" s="174">
        <v>4075</v>
      </c>
      <c r="O130" s="174">
        <v>25125</v>
      </c>
      <c r="P130" s="174">
        <v>25</v>
      </c>
      <c r="Q130" s="174">
        <v>412.5</v>
      </c>
      <c r="R130" s="174">
        <v>5712.5</v>
      </c>
      <c r="S130" s="174">
        <v>1637.5</v>
      </c>
      <c r="T130" s="174">
        <v>157</v>
      </c>
      <c r="V130" s="174">
        <v>60</v>
      </c>
      <c r="W130" s="174" t="s">
        <v>155</v>
      </c>
      <c r="X130" s="174" t="s">
        <v>201</v>
      </c>
      <c r="Y130" s="174" t="s">
        <v>202</v>
      </c>
      <c r="Z130" s="174" t="s">
        <v>32</v>
      </c>
      <c r="AA130" s="174">
        <v>1</v>
      </c>
      <c r="AB130" s="174">
        <v>6112.5</v>
      </c>
      <c r="AC130" s="174">
        <v>6133.5</v>
      </c>
      <c r="AD130" s="199">
        <v>37019.506944444445</v>
      </c>
      <c r="AE130" s="199">
        <v>37019.555555555555</v>
      </c>
      <c r="AF130" s="174" t="s">
        <v>203</v>
      </c>
      <c r="AG130" s="174" t="s">
        <v>208</v>
      </c>
      <c r="AH130" s="174">
        <v>-550</v>
      </c>
      <c r="AI130" s="174">
        <v>14437.5</v>
      </c>
      <c r="AJ130" s="174">
        <v>25</v>
      </c>
      <c r="AK130" s="174">
        <v>600</v>
      </c>
      <c r="AL130" s="174">
        <v>300</v>
      </c>
      <c r="AM130" s="174">
        <v>850</v>
      </c>
      <c r="AN130" s="174">
        <v>8</v>
      </c>
      <c r="AP130" s="199">
        <v>37019</v>
      </c>
      <c r="AQ130" s="174">
        <v>-550</v>
      </c>
      <c r="AS130" s="242">
        <v>37132</v>
      </c>
      <c r="AT130" s="243">
        <v>-150</v>
      </c>
    </row>
    <row r="131" spans="2:46" x14ac:dyDescent="0.25">
      <c r="B131" s="174">
        <v>61</v>
      </c>
      <c r="C131" s="174" t="s">
        <v>155</v>
      </c>
      <c r="D131" s="174" t="s">
        <v>201</v>
      </c>
      <c r="E131" s="174" t="s">
        <v>202</v>
      </c>
      <c r="F131" s="174" t="s">
        <v>32</v>
      </c>
      <c r="G131" s="174">
        <v>1</v>
      </c>
      <c r="H131" s="174">
        <v>7117.5</v>
      </c>
      <c r="I131" s="174">
        <v>7170</v>
      </c>
      <c r="J131" s="199">
        <v>40598.791666666664</v>
      </c>
      <c r="K131" s="199">
        <v>40599.4375</v>
      </c>
      <c r="L131" s="174" t="s">
        <v>203</v>
      </c>
      <c r="M131" s="174" t="s">
        <v>206</v>
      </c>
      <c r="N131" s="174">
        <v>-1337.5</v>
      </c>
      <c r="O131" s="174">
        <v>23787.5</v>
      </c>
      <c r="P131" s="174">
        <v>25</v>
      </c>
      <c r="Q131" s="174">
        <v>1312.5</v>
      </c>
      <c r="R131" s="174">
        <v>850</v>
      </c>
      <c r="S131" s="174">
        <v>2187.5</v>
      </c>
      <c r="T131" s="174">
        <v>6</v>
      </c>
      <c r="V131" s="174">
        <v>61</v>
      </c>
      <c r="W131" s="174" t="s">
        <v>155</v>
      </c>
      <c r="X131" s="174" t="s">
        <v>201</v>
      </c>
      <c r="Y131" s="174" t="s">
        <v>202</v>
      </c>
      <c r="Z131" s="174" t="s">
        <v>31</v>
      </c>
      <c r="AA131" s="174">
        <v>1</v>
      </c>
      <c r="AB131" s="174">
        <v>6133.5</v>
      </c>
      <c r="AC131" s="174">
        <v>6139</v>
      </c>
      <c r="AD131" s="199">
        <v>37019.555555555555</v>
      </c>
      <c r="AE131" s="199">
        <v>37019.6875</v>
      </c>
      <c r="AF131" s="174" t="s">
        <v>205</v>
      </c>
      <c r="AG131" s="174" t="s">
        <v>207</v>
      </c>
      <c r="AH131" s="174">
        <v>112.5</v>
      </c>
      <c r="AI131" s="174">
        <v>14550</v>
      </c>
      <c r="AJ131" s="174">
        <v>25</v>
      </c>
      <c r="AK131" s="174">
        <v>0</v>
      </c>
      <c r="AL131" s="174">
        <v>1512.5</v>
      </c>
      <c r="AM131" s="174">
        <v>1400</v>
      </c>
      <c r="AN131" s="174">
        <v>20</v>
      </c>
      <c r="AP131" s="199">
        <v>37019</v>
      </c>
      <c r="AQ131" s="174">
        <v>112.5</v>
      </c>
      <c r="AS131" s="242">
        <v>37133</v>
      </c>
      <c r="AT131" s="243">
        <v>-50</v>
      </c>
    </row>
    <row r="132" spans="2:46" x14ac:dyDescent="0.25">
      <c r="B132" s="174">
        <v>62</v>
      </c>
      <c r="C132" s="174" t="s">
        <v>155</v>
      </c>
      <c r="D132" s="174" t="s">
        <v>201</v>
      </c>
      <c r="E132" s="174" t="s">
        <v>202</v>
      </c>
      <c r="F132" s="174" t="s">
        <v>32</v>
      </c>
      <c r="G132" s="174">
        <v>1</v>
      </c>
      <c r="H132" s="174">
        <v>7161</v>
      </c>
      <c r="I132" s="174">
        <v>7192.9173996705058</v>
      </c>
      <c r="J132" s="199">
        <v>40602.416666666664</v>
      </c>
      <c r="K132" s="199">
        <v>40602.4375</v>
      </c>
      <c r="L132" s="174" t="s">
        <v>203</v>
      </c>
      <c r="M132" s="174" t="s">
        <v>206</v>
      </c>
      <c r="N132" s="174">
        <v>-822.93499176264504</v>
      </c>
      <c r="O132" s="174">
        <v>22964.565008237354</v>
      </c>
      <c r="P132" s="174">
        <v>25</v>
      </c>
      <c r="Q132" s="174">
        <v>797.93499176264504</v>
      </c>
      <c r="R132" s="174">
        <v>237.5</v>
      </c>
      <c r="S132" s="174">
        <v>1060.434991762645</v>
      </c>
      <c r="T132" s="174">
        <v>2</v>
      </c>
      <c r="V132" s="174">
        <v>62</v>
      </c>
      <c r="W132" s="174" t="s">
        <v>155</v>
      </c>
      <c r="X132" s="174" t="s">
        <v>201</v>
      </c>
      <c r="Y132" s="174" t="s">
        <v>202</v>
      </c>
      <c r="Z132" s="174" t="s">
        <v>31</v>
      </c>
      <c r="AA132" s="174">
        <v>1</v>
      </c>
      <c r="AB132" s="174">
        <v>6163.5</v>
      </c>
      <c r="AC132" s="174">
        <v>6146</v>
      </c>
      <c r="AD132" s="199">
        <v>37019.736111111109</v>
      </c>
      <c r="AE132" s="199">
        <v>37019.756944444445</v>
      </c>
      <c r="AF132" s="174" t="s">
        <v>205</v>
      </c>
      <c r="AG132" s="174" t="s">
        <v>207</v>
      </c>
      <c r="AH132" s="174">
        <v>-462.5</v>
      </c>
      <c r="AI132" s="174">
        <v>14087.5</v>
      </c>
      <c r="AJ132" s="174">
        <v>25</v>
      </c>
      <c r="AK132" s="174">
        <v>437.5</v>
      </c>
      <c r="AL132" s="174">
        <v>212.5</v>
      </c>
      <c r="AM132" s="174">
        <v>675</v>
      </c>
      <c r="AN132" s="174">
        <v>4</v>
      </c>
      <c r="AP132" s="199">
        <v>37019</v>
      </c>
      <c r="AQ132" s="174">
        <v>-462.5</v>
      </c>
      <c r="AS132" s="242">
        <v>37160</v>
      </c>
      <c r="AT132" s="243">
        <v>-850</v>
      </c>
    </row>
    <row r="133" spans="2:46" x14ac:dyDescent="0.25">
      <c r="B133" s="174">
        <v>63</v>
      </c>
      <c r="C133" s="174" t="s">
        <v>155</v>
      </c>
      <c r="D133" s="174" t="s">
        <v>201</v>
      </c>
      <c r="E133" s="174" t="s">
        <v>202</v>
      </c>
      <c r="F133" s="174" t="s">
        <v>32</v>
      </c>
      <c r="G133" s="174">
        <v>1</v>
      </c>
      <c r="H133" s="174">
        <v>7170.5</v>
      </c>
      <c r="I133" s="174">
        <v>7206</v>
      </c>
      <c r="J133" s="199">
        <v>40602.479166666664</v>
      </c>
      <c r="K133" s="199">
        <v>40602.520833333336</v>
      </c>
      <c r="L133" s="174" t="s">
        <v>203</v>
      </c>
      <c r="M133" s="174" t="s">
        <v>206</v>
      </c>
      <c r="N133" s="174">
        <v>-912.5</v>
      </c>
      <c r="O133" s="174">
        <v>22052.065008237354</v>
      </c>
      <c r="P133" s="174">
        <v>25</v>
      </c>
      <c r="Q133" s="174">
        <v>887.5</v>
      </c>
      <c r="R133" s="174">
        <v>62.5</v>
      </c>
      <c r="S133" s="174">
        <v>975</v>
      </c>
      <c r="T133" s="174">
        <v>3</v>
      </c>
      <c r="V133" s="174">
        <v>63</v>
      </c>
      <c r="W133" s="174" t="s">
        <v>155</v>
      </c>
      <c r="X133" s="174" t="s">
        <v>201</v>
      </c>
      <c r="Y133" s="174" t="s">
        <v>202</v>
      </c>
      <c r="Z133" s="174" t="s">
        <v>32</v>
      </c>
      <c r="AA133" s="174">
        <v>1</v>
      </c>
      <c r="AB133" s="174">
        <v>6080.5</v>
      </c>
      <c r="AC133" s="174">
        <v>6086</v>
      </c>
      <c r="AD133" s="199">
        <v>37020.395833333336</v>
      </c>
      <c r="AE133" s="199">
        <v>37020.708333333336</v>
      </c>
      <c r="AF133" s="174" t="s">
        <v>203</v>
      </c>
      <c r="AG133" s="174" t="s">
        <v>204</v>
      </c>
      <c r="AH133" s="174">
        <v>-162.5</v>
      </c>
      <c r="AI133" s="174">
        <v>13925</v>
      </c>
      <c r="AJ133" s="174">
        <v>25</v>
      </c>
      <c r="AK133" s="174">
        <v>387.5</v>
      </c>
      <c r="AL133" s="174">
        <v>1012.5</v>
      </c>
      <c r="AM133" s="174">
        <v>1175</v>
      </c>
      <c r="AN133" s="174">
        <v>46</v>
      </c>
      <c r="AP133" s="199">
        <v>37020</v>
      </c>
      <c r="AQ133" s="174">
        <v>-162.5</v>
      </c>
      <c r="AS133" s="242">
        <v>37161</v>
      </c>
      <c r="AT133" s="243">
        <v>-400</v>
      </c>
    </row>
    <row r="134" spans="2:46" x14ac:dyDescent="0.25">
      <c r="B134" s="174">
        <v>64</v>
      </c>
      <c r="C134" s="174" t="s">
        <v>155</v>
      </c>
      <c r="D134" s="174" t="s">
        <v>201</v>
      </c>
      <c r="E134" s="174" t="s">
        <v>202</v>
      </c>
      <c r="F134" s="174" t="s">
        <v>31</v>
      </c>
      <c r="G134" s="174">
        <v>1</v>
      </c>
      <c r="H134" s="174">
        <v>7208.5</v>
      </c>
      <c r="I134" s="174">
        <v>7203</v>
      </c>
      <c r="J134" s="199">
        <v>40602.541666666664</v>
      </c>
      <c r="K134" s="199">
        <v>40603.708333333336</v>
      </c>
      <c r="L134" s="174" t="s">
        <v>205</v>
      </c>
      <c r="M134" s="174" t="s">
        <v>208</v>
      </c>
      <c r="N134" s="174">
        <v>-162.5</v>
      </c>
      <c r="O134" s="174">
        <v>21889.565008237354</v>
      </c>
      <c r="P134" s="174">
        <v>25</v>
      </c>
      <c r="Q134" s="174">
        <v>137.5</v>
      </c>
      <c r="R134" s="174">
        <v>3800</v>
      </c>
      <c r="S134" s="174">
        <v>3962.5</v>
      </c>
      <c r="T134" s="174">
        <v>31</v>
      </c>
      <c r="V134" s="174">
        <v>64</v>
      </c>
      <c r="W134" s="174" t="s">
        <v>155</v>
      </c>
      <c r="X134" s="174" t="s">
        <v>201</v>
      </c>
      <c r="Y134" s="174" t="s">
        <v>202</v>
      </c>
      <c r="Z134" s="174" t="s">
        <v>31</v>
      </c>
      <c r="AA134" s="174">
        <v>1</v>
      </c>
      <c r="AB134" s="174">
        <v>6142</v>
      </c>
      <c r="AC134" s="174">
        <v>6166.5</v>
      </c>
      <c r="AD134" s="199">
        <v>37021.527777777781</v>
      </c>
      <c r="AE134" s="199">
        <v>37022.388888888891</v>
      </c>
      <c r="AF134" s="174" t="s">
        <v>205</v>
      </c>
      <c r="AG134" s="174" t="s">
        <v>207</v>
      </c>
      <c r="AH134" s="174">
        <v>587.5</v>
      </c>
      <c r="AI134" s="174">
        <v>14512.5</v>
      </c>
      <c r="AJ134" s="174">
        <v>25</v>
      </c>
      <c r="AK134" s="174">
        <v>125</v>
      </c>
      <c r="AL134" s="174">
        <v>2350</v>
      </c>
      <c r="AM134" s="174">
        <v>1762.5</v>
      </c>
      <c r="AN134" s="174">
        <v>47</v>
      </c>
      <c r="AP134" s="199">
        <v>37021</v>
      </c>
      <c r="AQ134" s="174">
        <v>587.5</v>
      </c>
      <c r="AS134" s="242">
        <v>37182</v>
      </c>
      <c r="AT134" s="243">
        <v>-362.5</v>
      </c>
    </row>
    <row r="135" spans="2:46" x14ac:dyDescent="0.25">
      <c r="B135" s="174">
        <v>65</v>
      </c>
      <c r="C135" s="174" t="s">
        <v>155</v>
      </c>
      <c r="D135" s="174" t="s">
        <v>201</v>
      </c>
      <c r="E135" s="174" t="s">
        <v>202</v>
      </c>
      <c r="F135" s="174" t="s">
        <v>32</v>
      </c>
      <c r="G135" s="174">
        <v>1</v>
      </c>
      <c r="H135" s="174">
        <v>7203</v>
      </c>
      <c r="I135" s="174">
        <v>7237</v>
      </c>
      <c r="J135" s="199">
        <v>40603.708333333336</v>
      </c>
      <c r="K135" s="199">
        <v>40603.729166666664</v>
      </c>
      <c r="L135" s="174" t="s">
        <v>203</v>
      </c>
      <c r="M135" s="174" t="s">
        <v>204</v>
      </c>
      <c r="N135" s="174">
        <v>-875</v>
      </c>
      <c r="O135" s="174">
        <v>21014.565008237354</v>
      </c>
      <c r="P135" s="174">
        <v>25</v>
      </c>
      <c r="Q135" s="174">
        <v>887.5</v>
      </c>
      <c r="R135" s="174">
        <v>162.5</v>
      </c>
      <c r="S135" s="174">
        <v>1037.5</v>
      </c>
      <c r="T135" s="174">
        <v>2</v>
      </c>
      <c r="V135" s="174">
        <v>65</v>
      </c>
      <c r="W135" s="174" t="s">
        <v>155</v>
      </c>
      <c r="X135" s="174" t="s">
        <v>201</v>
      </c>
      <c r="Y135" s="174" t="s">
        <v>202</v>
      </c>
      <c r="Z135" s="174" t="s">
        <v>31</v>
      </c>
      <c r="AA135" s="174">
        <v>1</v>
      </c>
      <c r="AB135" s="174">
        <v>6180</v>
      </c>
      <c r="AC135" s="174">
        <v>6178</v>
      </c>
      <c r="AD135" s="199">
        <v>37022.430555555555</v>
      </c>
      <c r="AE135" s="199">
        <v>37022.541666666664</v>
      </c>
      <c r="AF135" s="174" t="s">
        <v>205</v>
      </c>
      <c r="AG135" s="174" t="s">
        <v>207</v>
      </c>
      <c r="AH135" s="174">
        <v>-75</v>
      </c>
      <c r="AI135" s="174">
        <v>14437.5</v>
      </c>
      <c r="AJ135" s="174">
        <v>25</v>
      </c>
      <c r="AK135" s="174">
        <v>175</v>
      </c>
      <c r="AL135" s="174">
        <v>650</v>
      </c>
      <c r="AM135" s="174">
        <v>725</v>
      </c>
      <c r="AN135" s="174">
        <v>17</v>
      </c>
      <c r="AP135" s="199">
        <v>37022</v>
      </c>
      <c r="AQ135" s="174">
        <v>-75</v>
      </c>
      <c r="AS135" s="242">
        <v>37183</v>
      </c>
      <c r="AT135" s="243">
        <v>-1862.5</v>
      </c>
    </row>
    <row r="136" spans="2:46" x14ac:dyDescent="0.25">
      <c r="B136" s="174">
        <v>66</v>
      </c>
      <c r="C136" s="174" t="s">
        <v>155</v>
      </c>
      <c r="D136" s="174" t="s">
        <v>201</v>
      </c>
      <c r="E136" s="174" t="s">
        <v>202</v>
      </c>
      <c r="F136" s="174" t="s">
        <v>32</v>
      </c>
      <c r="G136" s="174">
        <v>1</v>
      </c>
      <c r="H136" s="174">
        <v>7207.5</v>
      </c>
      <c r="I136" s="174">
        <v>7213</v>
      </c>
      <c r="J136" s="199">
        <v>40603.791666666664</v>
      </c>
      <c r="K136" s="199">
        <v>40605.458333333336</v>
      </c>
      <c r="L136" s="174" t="s">
        <v>203</v>
      </c>
      <c r="M136" s="174" t="s">
        <v>208</v>
      </c>
      <c r="N136" s="174">
        <v>-162.5</v>
      </c>
      <c r="O136" s="174">
        <v>20852.065008237354</v>
      </c>
      <c r="P136" s="174">
        <v>25</v>
      </c>
      <c r="Q136" s="174">
        <v>625</v>
      </c>
      <c r="R136" s="174">
        <v>2050</v>
      </c>
      <c r="S136" s="174">
        <v>2212.5</v>
      </c>
      <c r="T136" s="174">
        <v>29</v>
      </c>
      <c r="V136" s="174">
        <v>66</v>
      </c>
      <c r="W136" s="174" t="s">
        <v>155</v>
      </c>
      <c r="X136" s="174" t="s">
        <v>201</v>
      </c>
      <c r="Y136" s="174" t="s">
        <v>202</v>
      </c>
      <c r="Z136" s="174" t="s">
        <v>31</v>
      </c>
      <c r="AA136" s="174">
        <v>1</v>
      </c>
      <c r="AB136" s="174">
        <v>6182</v>
      </c>
      <c r="AC136" s="174">
        <v>6159.5</v>
      </c>
      <c r="AD136" s="199">
        <v>37022.590277777781</v>
      </c>
      <c r="AE136" s="199">
        <v>37022.611111111109</v>
      </c>
      <c r="AF136" s="174" t="s">
        <v>205</v>
      </c>
      <c r="AG136" s="174" t="s">
        <v>206</v>
      </c>
      <c r="AH136" s="174">
        <v>-587.5</v>
      </c>
      <c r="AI136" s="174">
        <v>13850</v>
      </c>
      <c r="AJ136" s="174">
        <v>25</v>
      </c>
      <c r="AK136" s="174">
        <v>562.5</v>
      </c>
      <c r="AL136" s="174">
        <v>112.5</v>
      </c>
      <c r="AM136" s="174">
        <v>700</v>
      </c>
      <c r="AN136" s="174">
        <v>4</v>
      </c>
      <c r="AP136" s="199">
        <v>37022</v>
      </c>
      <c r="AQ136" s="174">
        <v>-587.5</v>
      </c>
      <c r="AS136" s="242">
        <v>37187</v>
      </c>
      <c r="AT136" s="243">
        <v>650</v>
      </c>
    </row>
    <row r="137" spans="2:46" x14ac:dyDescent="0.25">
      <c r="B137" s="174">
        <v>67</v>
      </c>
      <c r="C137" s="174" t="s">
        <v>155</v>
      </c>
      <c r="D137" s="174" t="s">
        <v>201</v>
      </c>
      <c r="E137" s="174" t="s">
        <v>202</v>
      </c>
      <c r="F137" s="174" t="s">
        <v>31</v>
      </c>
      <c r="G137" s="174">
        <v>1</v>
      </c>
      <c r="H137" s="174">
        <v>7213</v>
      </c>
      <c r="I137" s="174">
        <v>7218.5</v>
      </c>
      <c r="J137" s="199">
        <v>40605.458333333336</v>
      </c>
      <c r="K137" s="199">
        <v>40605.708333333336</v>
      </c>
      <c r="L137" s="174" t="s">
        <v>205</v>
      </c>
      <c r="M137" s="174" t="s">
        <v>207</v>
      </c>
      <c r="N137" s="174">
        <v>112.5</v>
      </c>
      <c r="O137" s="174">
        <v>20964.565008237354</v>
      </c>
      <c r="P137" s="174">
        <v>25</v>
      </c>
      <c r="Q137" s="174">
        <v>62.5</v>
      </c>
      <c r="R137" s="174">
        <v>2112.5</v>
      </c>
      <c r="S137" s="174">
        <v>2000</v>
      </c>
      <c r="T137" s="174">
        <v>13</v>
      </c>
      <c r="V137" s="174">
        <v>67</v>
      </c>
      <c r="W137" s="174" t="s">
        <v>155</v>
      </c>
      <c r="X137" s="174" t="s">
        <v>201</v>
      </c>
      <c r="Y137" s="174" t="s">
        <v>202</v>
      </c>
      <c r="Z137" s="174" t="s">
        <v>31</v>
      </c>
      <c r="AA137" s="174">
        <v>1</v>
      </c>
      <c r="AB137" s="174">
        <v>6184</v>
      </c>
      <c r="AC137" s="174">
        <v>6164</v>
      </c>
      <c r="AD137" s="199">
        <v>37022.638888888891</v>
      </c>
      <c r="AE137" s="199">
        <v>37022.645833333336</v>
      </c>
      <c r="AF137" s="174" t="s">
        <v>205</v>
      </c>
      <c r="AG137" s="174" t="s">
        <v>207</v>
      </c>
      <c r="AH137" s="174">
        <v>-525</v>
      </c>
      <c r="AI137" s="174">
        <v>13325</v>
      </c>
      <c r="AJ137" s="174">
        <v>25</v>
      </c>
      <c r="AK137" s="174">
        <v>725</v>
      </c>
      <c r="AL137" s="174">
        <v>25</v>
      </c>
      <c r="AM137" s="174">
        <v>550</v>
      </c>
      <c r="AN137" s="174">
        <v>2</v>
      </c>
      <c r="AP137" s="199">
        <v>37022</v>
      </c>
      <c r="AQ137" s="174">
        <v>-525</v>
      </c>
      <c r="AS137" s="242">
        <v>37194</v>
      </c>
      <c r="AT137" s="243">
        <v>987.5</v>
      </c>
    </row>
    <row r="138" spans="2:46" x14ac:dyDescent="0.25">
      <c r="B138" s="174">
        <v>68</v>
      </c>
      <c r="C138" s="174" t="s">
        <v>155</v>
      </c>
      <c r="D138" s="174" t="s">
        <v>201</v>
      </c>
      <c r="E138" s="174" t="s">
        <v>202</v>
      </c>
      <c r="F138" s="174" t="s">
        <v>31</v>
      </c>
      <c r="G138" s="174">
        <v>1</v>
      </c>
      <c r="H138" s="174">
        <v>7275</v>
      </c>
      <c r="I138" s="174">
        <v>7236.5</v>
      </c>
      <c r="J138" s="199">
        <v>40606.4375</v>
      </c>
      <c r="K138" s="199">
        <v>40606.625</v>
      </c>
      <c r="L138" s="174" t="s">
        <v>205</v>
      </c>
      <c r="M138" s="174" t="s">
        <v>206</v>
      </c>
      <c r="N138" s="174">
        <v>-987.5</v>
      </c>
      <c r="O138" s="174">
        <v>19977.065008237354</v>
      </c>
      <c r="P138" s="174">
        <v>25</v>
      </c>
      <c r="Q138" s="174">
        <v>962.5</v>
      </c>
      <c r="R138" s="174">
        <v>1000</v>
      </c>
      <c r="S138" s="174">
        <v>1987.5</v>
      </c>
      <c r="T138" s="174">
        <v>10</v>
      </c>
      <c r="V138" s="174">
        <v>68</v>
      </c>
      <c r="W138" s="174" t="s">
        <v>155</v>
      </c>
      <c r="X138" s="174" t="s">
        <v>201</v>
      </c>
      <c r="Y138" s="174" t="s">
        <v>202</v>
      </c>
      <c r="Z138" s="174" t="s">
        <v>32</v>
      </c>
      <c r="AA138" s="174">
        <v>1</v>
      </c>
      <c r="AB138" s="174">
        <v>6095</v>
      </c>
      <c r="AC138" s="174">
        <v>6102</v>
      </c>
      <c r="AD138" s="199">
        <v>37025.395833333336</v>
      </c>
      <c r="AE138" s="199">
        <v>37026.388888888891</v>
      </c>
      <c r="AF138" s="174" t="s">
        <v>203</v>
      </c>
      <c r="AG138" s="174" t="s">
        <v>204</v>
      </c>
      <c r="AH138" s="174">
        <v>-200</v>
      </c>
      <c r="AI138" s="174">
        <v>13125</v>
      </c>
      <c r="AJ138" s="174">
        <v>25</v>
      </c>
      <c r="AK138" s="174">
        <v>587.5</v>
      </c>
      <c r="AL138" s="174">
        <v>1100</v>
      </c>
      <c r="AM138" s="174">
        <v>1300</v>
      </c>
      <c r="AN138" s="174">
        <v>66</v>
      </c>
      <c r="AP138" s="199">
        <v>37025</v>
      </c>
      <c r="AQ138" s="174">
        <v>-200</v>
      </c>
      <c r="AS138" s="242">
        <v>37197</v>
      </c>
      <c r="AT138" s="243">
        <v>-562.5</v>
      </c>
    </row>
    <row r="139" spans="2:46" x14ac:dyDescent="0.25">
      <c r="B139" s="174">
        <v>69</v>
      </c>
      <c r="C139" s="174" t="s">
        <v>155</v>
      </c>
      <c r="D139" s="174" t="s">
        <v>201</v>
      </c>
      <c r="E139" s="174" t="s">
        <v>202</v>
      </c>
      <c r="F139" s="174" t="s">
        <v>32</v>
      </c>
      <c r="G139" s="174">
        <v>1</v>
      </c>
      <c r="H139" s="174">
        <v>7205.5</v>
      </c>
      <c r="I139" s="174">
        <v>7233</v>
      </c>
      <c r="J139" s="199">
        <v>40606.6875</v>
      </c>
      <c r="K139" s="199">
        <v>40609.5625</v>
      </c>
      <c r="L139" s="174" t="s">
        <v>203</v>
      </c>
      <c r="M139" s="174" t="s">
        <v>208</v>
      </c>
      <c r="N139" s="174">
        <v>-712.5</v>
      </c>
      <c r="O139" s="174">
        <v>19264.565008237354</v>
      </c>
      <c r="P139" s="174">
        <v>25</v>
      </c>
      <c r="Q139" s="174">
        <v>825</v>
      </c>
      <c r="R139" s="174">
        <v>1900</v>
      </c>
      <c r="S139" s="174">
        <v>2612.5</v>
      </c>
      <c r="T139" s="174">
        <v>17</v>
      </c>
      <c r="V139" s="174">
        <v>69</v>
      </c>
      <c r="W139" s="174" t="s">
        <v>155</v>
      </c>
      <c r="X139" s="174" t="s">
        <v>201</v>
      </c>
      <c r="Y139" s="174" t="s">
        <v>202</v>
      </c>
      <c r="Z139" s="174" t="s">
        <v>31</v>
      </c>
      <c r="AA139" s="174">
        <v>1</v>
      </c>
      <c r="AB139" s="174">
        <v>6220</v>
      </c>
      <c r="AC139" s="174">
        <v>6196</v>
      </c>
      <c r="AD139" s="199">
        <v>37028.472222222219</v>
      </c>
      <c r="AE139" s="199">
        <v>37028.604166666664</v>
      </c>
      <c r="AF139" s="174" t="s">
        <v>205</v>
      </c>
      <c r="AG139" s="174" t="s">
        <v>206</v>
      </c>
      <c r="AH139" s="174">
        <v>-625</v>
      </c>
      <c r="AI139" s="174">
        <v>12500</v>
      </c>
      <c r="AJ139" s="174">
        <v>25</v>
      </c>
      <c r="AK139" s="174">
        <v>600</v>
      </c>
      <c r="AL139" s="174">
        <v>100</v>
      </c>
      <c r="AM139" s="174">
        <v>725</v>
      </c>
      <c r="AN139" s="174">
        <v>20</v>
      </c>
      <c r="AP139" s="199">
        <v>37028</v>
      </c>
      <c r="AQ139" s="174">
        <v>-625</v>
      </c>
      <c r="AS139" s="242">
        <v>37200</v>
      </c>
      <c r="AT139" s="243">
        <v>2987.5</v>
      </c>
    </row>
    <row r="140" spans="2:46" x14ac:dyDescent="0.25">
      <c r="B140" s="174">
        <v>70</v>
      </c>
      <c r="C140" s="174" t="s">
        <v>155</v>
      </c>
      <c r="D140" s="174" t="s">
        <v>201</v>
      </c>
      <c r="E140" s="174" t="s">
        <v>202</v>
      </c>
      <c r="F140" s="174" t="s">
        <v>31</v>
      </c>
      <c r="G140" s="174">
        <v>1</v>
      </c>
      <c r="H140" s="174">
        <v>7233</v>
      </c>
      <c r="I140" s="174">
        <v>7202</v>
      </c>
      <c r="J140" s="199">
        <v>40609.5625</v>
      </c>
      <c r="K140" s="199">
        <v>40609.604166666664</v>
      </c>
      <c r="L140" s="174" t="s">
        <v>205</v>
      </c>
      <c r="M140" s="174" t="s">
        <v>207</v>
      </c>
      <c r="N140" s="174">
        <v>-800</v>
      </c>
      <c r="O140" s="174">
        <v>18464.565008237354</v>
      </c>
      <c r="P140" s="174">
        <v>25</v>
      </c>
      <c r="Q140" s="174">
        <v>775</v>
      </c>
      <c r="R140" s="174">
        <v>200</v>
      </c>
      <c r="S140" s="174">
        <v>1000</v>
      </c>
      <c r="T140" s="174">
        <v>3</v>
      </c>
      <c r="V140" s="174">
        <v>70</v>
      </c>
      <c r="W140" s="174" t="s">
        <v>155</v>
      </c>
      <c r="X140" s="174" t="s">
        <v>201</v>
      </c>
      <c r="Y140" s="174" t="s">
        <v>202</v>
      </c>
      <c r="Z140" s="174" t="s">
        <v>31</v>
      </c>
      <c r="AA140" s="174">
        <v>1</v>
      </c>
      <c r="AB140" s="174">
        <v>6204</v>
      </c>
      <c r="AC140" s="174">
        <v>6180</v>
      </c>
      <c r="AD140" s="199">
        <v>37028.659722222219</v>
      </c>
      <c r="AE140" s="199">
        <v>37028.694444444445</v>
      </c>
      <c r="AF140" s="174" t="s">
        <v>205</v>
      </c>
      <c r="AG140" s="174" t="s">
        <v>206</v>
      </c>
      <c r="AH140" s="174">
        <v>-625</v>
      </c>
      <c r="AI140" s="174">
        <v>11875</v>
      </c>
      <c r="AJ140" s="174">
        <v>25</v>
      </c>
      <c r="AK140" s="174">
        <v>600</v>
      </c>
      <c r="AL140" s="174">
        <v>262.5</v>
      </c>
      <c r="AM140" s="174">
        <v>887.5</v>
      </c>
      <c r="AN140" s="174">
        <v>6</v>
      </c>
      <c r="AP140" s="199">
        <v>37028</v>
      </c>
      <c r="AQ140" s="174">
        <v>-625</v>
      </c>
      <c r="AS140" s="242">
        <v>37222</v>
      </c>
      <c r="AT140" s="243">
        <v>-862.5</v>
      </c>
    </row>
    <row r="141" spans="2:46" x14ac:dyDescent="0.25">
      <c r="B141" s="174">
        <v>71</v>
      </c>
      <c r="C141" s="174" t="s">
        <v>155</v>
      </c>
      <c r="D141" s="174" t="s">
        <v>201</v>
      </c>
      <c r="E141" s="174" t="s">
        <v>202</v>
      </c>
      <c r="F141" s="174" t="s">
        <v>31</v>
      </c>
      <c r="G141" s="174">
        <v>1</v>
      </c>
      <c r="H141" s="174">
        <v>7220</v>
      </c>
      <c r="I141" s="174">
        <v>7188.5</v>
      </c>
      <c r="J141" s="199">
        <v>40609.645833333336</v>
      </c>
      <c r="K141" s="199">
        <v>40609.729166666664</v>
      </c>
      <c r="L141" s="174" t="s">
        <v>205</v>
      </c>
      <c r="M141" s="174" t="s">
        <v>208</v>
      </c>
      <c r="N141" s="174">
        <v>-812.5</v>
      </c>
      <c r="O141" s="174">
        <v>17652.065008237354</v>
      </c>
      <c r="P141" s="174">
        <v>25</v>
      </c>
      <c r="Q141" s="174">
        <v>925</v>
      </c>
      <c r="R141" s="174">
        <v>1350</v>
      </c>
      <c r="S141" s="174">
        <v>2162.5</v>
      </c>
      <c r="T141" s="174">
        <v>5</v>
      </c>
      <c r="V141" s="174">
        <v>71</v>
      </c>
      <c r="W141" s="174" t="s">
        <v>155</v>
      </c>
      <c r="X141" s="174" t="s">
        <v>201</v>
      </c>
      <c r="Y141" s="174" t="s">
        <v>202</v>
      </c>
      <c r="Z141" s="174" t="s">
        <v>31</v>
      </c>
      <c r="AA141" s="174">
        <v>1</v>
      </c>
      <c r="AB141" s="174">
        <v>6173.5</v>
      </c>
      <c r="AC141" s="174">
        <v>6145</v>
      </c>
      <c r="AD141" s="199">
        <v>37028.756944444445</v>
      </c>
      <c r="AE141" s="199">
        <v>37029.381944444445</v>
      </c>
      <c r="AF141" s="174" t="s">
        <v>205</v>
      </c>
      <c r="AG141" s="174" t="s">
        <v>206</v>
      </c>
      <c r="AH141" s="174">
        <v>-737.5</v>
      </c>
      <c r="AI141" s="174">
        <v>11137.5</v>
      </c>
      <c r="AJ141" s="174">
        <v>25</v>
      </c>
      <c r="AK141" s="174">
        <v>712.5</v>
      </c>
      <c r="AL141" s="174">
        <v>387.5</v>
      </c>
      <c r="AM141" s="174">
        <v>1125</v>
      </c>
      <c r="AN141" s="174">
        <v>13</v>
      </c>
      <c r="AP141" s="199">
        <v>37028</v>
      </c>
      <c r="AQ141" s="174">
        <v>-737.5</v>
      </c>
      <c r="AS141" s="242">
        <v>37223</v>
      </c>
      <c r="AT141" s="243">
        <v>850</v>
      </c>
    </row>
    <row r="142" spans="2:46" x14ac:dyDescent="0.25">
      <c r="B142" s="174">
        <v>72</v>
      </c>
      <c r="C142" s="174" t="s">
        <v>155</v>
      </c>
      <c r="D142" s="174" t="s">
        <v>201</v>
      </c>
      <c r="E142" s="174" t="s">
        <v>202</v>
      </c>
      <c r="F142" s="174" t="s">
        <v>32</v>
      </c>
      <c r="G142" s="174">
        <v>1</v>
      </c>
      <c r="H142" s="174">
        <v>7188.5</v>
      </c>
      <c r="I142" s="174">
        <v>7218.5</v>
      </c>
      <c r="J142" s="199">
        <v>40609.729166666664</v>
      </c>
      <c r="K142" s="199">
        <v>40610.4375</v>
      </c>
      <c r="L142" s="174" t="s">
        <v>203</v>
      </c>
      <c r="M142" s="174" t="s">
        <v>208</v>
      </c>
      <c r="N142" s="174">
        <v>-775</v>
      </c>
      <c r="O142" s="174">
        <v>16877.065008237354</v>
      </c>
      <c r="P142" s="174">
        <v>25</v>
      </c>
      <c r="Q142" s="174">
        <v>950</v>
      </c>
      <c r="R142" s="174">
        <v>1437.5</v>
      </c>
      <c r="S142" s="174">
        <v>2212.5</v>
      </c>
      <c r="T142" s="174">
        <v>9</v>
      </c>
      <c r="V142" s="174">
        <v>72</v>
      </c>
      <c r="W142" s="174" t="s">
        <v>155</v>
      </c>
      <c r="X142" s="174" t="s">
        <v>201</v>
      </c>
      <c r="Y142" s="174" t="s">
        <v>202</v>
      </c>
      <c r="Z142" s="174" t="s">
        <v>31</v>
      </c>
      <c r="AA142" s="174">
        <v>1</v>
      </c>
      <c r="AB142" s="174">
        <v>6201.5</v>
      </c>
      <c r="AC142" s="174">
        <v>6179.5</v>
      </c>
      <c r="AD142" s="199">
        <v>37029.520833333336</v>
      </c>
      <c r="AE142" s="199">
        <v>37029.659722222219</v>
      </c>
      <c r="AF142" s="174" t="s">
        <v>205</v>
      </c>
      <c r="AG142" s="174" t="s">
        <v>206</v>
      </c>
      <c r="AH142" s="174">
        <v>-575</v>
      </c>
      <c r="AI142" s="174">
        <v>10562.5</v>
      </c>
      <c r="AJ142" s="174">
        <v>25</v>
      </c>
      <c r="AK142" s="174">
        <v>550</v>
      </c>
      <c r="AL142" s="174">
        <v>600</v>
      </c>
      <c r="AM142" s="174">
        <v>1175</v>
      </c>
      <c r="AN142" s="174">
        <v>21</v>
      </c>
      <c r="AP142" s="199">
        <v>37029</v>
      </c>
      <c r="AQ142" s="174">
        <v>-575</v>
      </c>
      <c r="AS142" s="242">
        <v>37229</v>
      </c>
      <c r="AT142" s="243">
        <v>5700</v>
      </c>
    </row>
    <row r="143" spans="2:46" x14ac:dyDescent="0.25">
      <c r="B143" s="174">
        <v>73</v>
      </c>
      <c r="C143" s="174" t="s">
        <v>155</v>
      </c>
      <c r="D143" s="174" t="s">
        <v>201</v>
      </c>
      <c r="E143" s="174" t="s">
        <v>202</v>
      </c>
      <c r="F143" s="174" t="s">
        <v>31</v>
      </c>
      <c r="G143" s="174">
        <v>1</v>
      </c>
      <c r="H143" s="174">
        <v>7218.5</v>
      </c>
      <c r="I143" s="174">
        <v>7209</v>
      </c>
      <c r="J143" s="199">
        <v>40610.4375</v>
      </c>
      <c r="K143" s="199">
        <v>40610.458333333336</v>
      </c>
      <c r="L143" s="174" t="s">
        <v>205</v>
      </c>
      <c r="M143" s="174" t="s">
        <v>207</v>
      </c>
      <c r="N143" s="174">
        <v>-262.5</v>
      </c>
      <c r="O143" s="174">
        <v>16614.565008237354</v>
      </c>
      <c r="P143" s="174">
        <v>25</v>
      </c>
      <c r="Q143" s="174">
        <v>300</v>
      </c>
      <c r="R143" s="174">
        <v>187.5</v>
      </c>
      <c r="S143" s="174">
        <v>450</v>
      </c>
      <c r="T143" s="174">
        <v>2</v>
      </c>
      <c r="V143" s="174">
        <v>73</v>
      </c>
      <c r="W143" s="174" t="s">
        <v>155</v>
      </c>
      <c r="X143" s="174" t="s">
        <v>201</v>
      </c>
      <c r="Y143" s="174" t="s">
        <v>202</v>
      </c>
      <c r="Z143" s="174" t="s">
        <v>31</v>
      </c>
      <c r="AA143" s="174">
        <v>1</v>
      </c>
      <c r="AB143" s="174">
        <v>6213</v>
      </c>
      <c r="AC143" s="174">
        <v>6189.5</v>
      </c>
      <c r="AD143" s="199">
        <v>37029.680555555555</v>
      </c>
      <c r="AE143" s="199">
        <v>37032.409722222219</v>
      </c>
      <c r="AF143" s="174" t="s">
        <v>205</v>
      </c>
      <c r="AG143" s="174" t="s">
        <v>206</v>
      </c>
      <c r="AH143" s="174">
        <v>-612.5</v>
      </c>
      <c r="AI143" s="174">
        <v>9950</v>
      </c>
      <c r="AJ143" s="174">
        <v>25</v>
      </c>
      <c r="AK143" s="174">
        <v>587.5</v>
      </c>
      <c r="AL143" s="174">
        <v>612.5</v>
      </c>
      <c r="AM143" s="174">
        <v>1225</v>
      </c>
      <c r="AN143" s="174">
        <v>28</v>
      </c>
      <c r="AP143" s="199">
        <v>37029</v>
      </c>
      <c r="AQ143" s="174">
        <v>-612.5</v>
      </c>
      <c r="AS143" s="242">
        <v>37236</v>
      </c>
      <c r="AT143" s="243">
        <v>-475</v>
      </c>
    </row>
    <row r="144" spans="2:46" x14ac:dyDescent="0.25">
      <c r="B144" s="174">
        <v>74</v>
      </c>
      <c r="C144" s="174" t="s">
        <v>155</v>
      </c>
      <c r="D144" s="174" t="s">
        <v>201</v>
      </c>
      <c r="E144" s="174" t="s">
        <v>202</v>
      </c>
      <c r="F144" s="174" t="s">
        <v>32</v>
      </c>
      <c r="G144" s="174">
        <v>1</v>
      </c>
      <c r="H144" s="174">
        <v>7186</v>
      </c>
      <c r="I144" s="174">
        <v>7208</v>
      </c>
      <c r="J144" s="199">
        <v>40610.5</v>
      </c>
      <c r="K144" s="199">
        <v>40611.458333333336</v>
      </c>
      <c r="L144" s="174" t="s">
        <v>203</v>
      </c>
      <c r="M144" s="174" t="s">
        <v>208</v>
      </c>
      <c r="N144" s="174">
        <v>-575</v>
      </c>
      <c r="O144" s="174">
        <v>16039.565008237354</v>
      </c>
      <c r="P144" s="174">
        <v>25</v>
      </c>
      <c r="Q144" s="174">
        <v>662.5</v>
      </c>
      <c r="R144" s="174">
        <v>2850</v>
      </c>
      <c r="S144" s="174">
        <v>3425</v>
      </c>
      <c r="T144" s="174">
        <v>21</v>
      </c>
      <c r="V144" s="174">
        <v>74</v>
      </c>
      <c r="W144" s="174" t="s">
        <v>155</v>
      </c>
      <c r="X144" s="174" t="s">
        <v>201</v>
      </c>
      <c r="Y144" s="174" t="s">
        <v>202</v>
      </c>
      <c r="Z144" s="174" t="s">
        <v>31</v>
      </c>
      <c r="AA144" s="174">
        <v>1</v>
      </c>
      <c r="AB144" s="174">
        <v>6190.5</v>
      </c>
      <c r="AC144" s="174">
        <v>6284.5</v>
      </c>
      <c r="AD144" s="199">
        <v>37032.6875</v>
      </c>
      <c r="AE144" s="199">
        <v>37033.722222222219</v>
      </c>
      <c r="AF144" s="174" t="s">
        <v>205</v>
      </c>
      <c r="AG144" s="174" t="s">
        <v>207</v>
      </c>
      <c r="AH144" s="174">
        <v>2325</v>
      </c>
      <c r="AI144" s="174">
        <v>12275</v>
      </c>
      <c r="AJ144" s="174">
        <v>25</v>
      </c>
      <c r="AK144" s="174">
        <v>175</v>
      </c>
      <c r="AL144" s="174">
        <v>4050</v>
      </c>
      <c r="AM144" s="174">
        <v>1725</v>
      </c>
      <c r="AN144" s="174">
        <v>72</v>
      </c>
      <c r="AP144" s="199">
        <v>37032</v>
      </c>
      <c r="AQ144" s="174">
        <v>2325</v>
      </c>
      <c r="AS144" s="242">
        <v>37237</v>
      </c>
      <c r="AT144" s="243">
        <v>-75</v>
      </c>
    </row>
    <row r="145" spans="2:46" x14ac:dyDescent="0.25">
      <c r="B145" s="174">
        <v>75</v>
      </c>
      <c r="C145" s="174" t="s">
        <v>155</v>
      </c>
      <c r="D145" s="174" t="s">
        <v>201</v>
      </c>
      <c r="E145" s="174" t="s">
        <v>202</v>
      </c>
      <c r="F145" s="174" t="s">
        <v>31</v>
      </c>
      <c r="G145" s="174">
        <v>1</v>
      </c>
      <c r="H145" s="174">
        <v>7208</v>
      </c>
      <c r="I145" s="174">
        <v>7193.5</v>
      </c>
      <c r="J145" s="199">
        <v>40611.458333333336</v>
      </c>
      <c r="K145" s="199">
        <v>40611.479166666664</v>
      </c>
      <c r="L145" s="174" t="s">
        <v>205</v>
      </c>
      <c r="M145" s="174" t="s">
        <v>207</v>
      </c>
      <c r="N145" s="174">
        <v>-387.5</v>
      </c>
      <c r="O145" s="174">
        <v>15652.065008237354</v>
      </c>
      <c r="P145" s="174">
        <v>25</v>
      </c>
      <c r="Q145" s="174">
        <v>387.5</v>
      </c>
      <c r="R145" s="174">
        <v>175</v>
      </c>
      <c r="S145" s="174">
        <v>562.5</v>
      </c>
      <c r="T145" s="174">
        <v>2</v>
      </c>
      <c r="V145" s="174">
        <v>75</v>
      </c>
      <c r="W145" s="174" t="s">
        <v>155</v>
      </c>
      <c r="X145" s="174" t="s">
        <v>201</v>
      </c>
      <c r="Y145" s="174" t="s">
        <v>202</v>
      </c>
      <c r="Z145" s="174" t="s">
        <v>31</v>
      </c>
      <c r="AA145" s="174">
        <v>1</v>
      </c>
      <c r="AB145" s="174">
        <v>6263.5</v>
      </c>
      <c r="AC145" s="174">
        <v>6241.5</v>
      </c>
      <c r="AD145" s="199">
        <v>37039.423611111109</v>
      </c>
      <c r="AE145" s="199">
        <v>37039.458333333336</v>
      </c>
      <c r="AF145" s="174" t="s">
        <v>205</v>
      </c>
      <c r="AG145" s="174" t="s">
        <v>206</v>
      </c>
      <c r="AH145" s="174">
        <v>-575</v>
      </c>
      <c r="AI145" s="174">
        <v>11700</v>
      </c>
      <c r="AJ145" s="174">
        <v>25</v>
      </c>
      <c r="AK145" s="174">
        <v>550</v>
      </c>
      <c r="AL145" s="174">
        <v>37.5</v>
      </c>
      <c r="AM145" s="174">
        <v>612.5</v>
      </c>
      <c r="AN145" s="174">
        <v>6</v>
      </c>
      <c r="AP145" s="199">
        <v>37039</v>
      </c>
      <c r="AQ145" s="174">
        <v>-575</v>
      </c>
      <c r="AS145" s="242">
        <v>37238</v>
      </c>
      <c r="AT145" s="243">
        <v>2187.5</v>
      </c>
    </row>
    <row r="146" spans="2:46" x14ac:dyDescent="0.25">
      <c r="B146" s="174">
        <v>76</v>
      </c>
      <c r="C146" s="174" t="s">
        <v>155</v>
      </c>
      <c r="D146" s="174" t="s">
        <v>201</v>
      </c>
      <c r="E146" s="174" t="s">
        <v>202</v>
      </c>
      <c r="F146" s="174" t="s">
        <v>32</v>
      </c>
      <c r="G146" s="174">
        <v>1</v>
      </c>
      <c r="H146" s="174">
        <v>7173.5</v>
      </c>
      <c r="I146" s="174">
        <v>6671.5</v>
      </c>
      <c r="J146" s="199">
        <v>40611.625</v>
      </c>
      <c r="K146" s="199">
        <v>40619.604166666664</v>
      </c>
      <c r="L146" s="174" t="s">
        <v>203</v>
      </c>
      <c r="M146" s="174" t="s">
        <v>204</v>
      </c>
      <c r="N146" s="174">
        <v>12525</v>
      </c>
      <c r="O146" s="174">
        <v>28177.065008237354</v>
      </c>
      <c r="P146" s="174">
        <v>25</v>
      </c>
      <c r="Q146" s="174">
        <v>100</v>
      </c>
      <c r="R146" s="174">
        <v>19025</v>
      </c>
      <c r="S146" s="174">
        <v>6500</v>
      </c>
      <c r="T146" s="174">
        <v>132</v>
      </c>
      <c r="V146" s="174">
        <v>76</v>
      </c>
      <c r="W146" s="174" t="s">
        <v>155</v>
      </c>
      <c r="X146" s="174" t="s">
        <v>201</v>
      </c>
      <c r="Y146" s="174" t="s">
        <v>202</v>
      </c>
      <c r="Z146" s="174" t="s">
        <v>32</v>
      </c>
      <c r="AA146" s="174">
        <v>1</v>
      </c>
      <c r="AB146" s="174">
        <v>6209</v>
      </c>
      <c r="AC146" s="174">
        <v>6214</v>
      </c>
      <c r="AD146" s="199">
        <v>37039.6875</v>
      </c>
      <c r="AE146" s="199">
        <v>37039.701388888891</v>
      </c>
      <c r="AF146" s="174" t="s">
        <v>203</v>
      </c>
      <c r="AG146" s="174" t="s">
        <v>204</v>
      </c>
      <c r="AH146" s="174">
        <v>-150</v>
      </c>
      <c r="AI146" s="174">
        <v>11550</v>
      </c>
      <c r="AJ146" s="174">
        <v>25</v>
      </c>
      <c r="AK146" s="174">
        <v>162.5</v>
      </c>
      <c r="AL146" s="174">
        <v>50</v>
      </c>
      <c r="AM146" s="174">
        <v>200</v>
      </c>
      <c r="AN146" s="174">
        <v>3</v>
      </c>
      <c r="AP146" s="199">
        <v>37039</v>
      </c>
      <c r="AQ146" s="174">
        <v>-150</v>
      </c>
      <c r="AS146" s="242">
        <v>37243</v>
      </c>
      <c r="AT146" s="243">
        <v>750</v>
      </c>
    </row>
    <row r="147" spans="2:46" x14ac:dyDescent="0.25">
      <c r="B147" s="174">
        <v>77</v>
      </c>
      <c r="C147" s="174" t="s">
        <v>155</v>
      </c>
      <c r="D147" s="174" t="s">
        <v>201</v>
      </c>
      <c r="E147" s="174" t="s">
        <v>202</v>
      </c>
      <c r="F147" s="174" t="s">
        <v>31</v>
      </c>
      <c r="G147" s="174">
        <v>1</v>
      </c>
      <c r="H147" s="174">
        <v>7083</v>
      </c>
      <c r="I147" s="174">
        <v>7201.5</v>
      </c>
      <c r="J147" s="199">
        <v>40633.708333333336</v>
      </c>
      <c r="K147" s="199">
        <v>40640.75</v>
      </c>
      <c r="L147" s="174" t="s">
        <v>205</v>
      </c>
      <c r="M147" s="174" t="s">
        <v>207</v>
      </c>
      <c r="N147" s="174">
        <v>2937.5</v>
      </c>
      <c r="O147" s="174">
        <v>31114.565008237354</v>
      </c>
      <c r="P147" s="174">
        <v>25</v>
      </c>
      <c r="Q147" s="174">
        <v>675</v>
      </c>
      <c r="R147" s="174">
        <v>4487.5</v>
      </c>
      <c r="S147" s="174">
        <v>1550</v>
      </c>
      <c r="T147" s="174">
        <v>113</v>
      </c>
      <c r="V147" s="174">
        <v>77</v>
      </c>
      <c r="W147" s="174" t="s">
        <v>155</v>
      </c>
      <c r="X147" s="174" t="s">
        <v>201</v>
      </c>
      <c r="Y147" s="174" t="s">
        <v>202</v>
      </c>
      <c r="Z147" s="174" t="s">
        <v>32</v>
      </c>
      <c r="AA147" s="174">
        <v>1</v>
      </c>
      <c r="AB147" s="174">
        <v>6211</v>
      </c>
      <c r="AC147" s="174">
        <v>6216</v>
      </c>
      <c r="AD147" s="199">
        <v>37039.708333333336</v>
      </c>
      <c r="AE147" s="199">
        <v>37039.715277777781</v>
      </c>
      <c r="AF147" s="174" t="s">
        <v>203</v>
      </c>
      <c r="AG147" s="174" t="s">
        <v>204</v>
      </c>
      <c r="AH147" s="174">
        <v>-150</v>
      </c>
      <c r="AI147" s="174">
        <v>11400</v>
      </c>
      <c r="AJ147" s="174">
        <v>25</v>
      </c>
      <c r="AK147" s="174">
        <v>125</v>
      </c>
      <c r="AL147" s="174">
        <v>25</v>
      </c>
      <c r="AM147" s="174">
        <v>175</v>
      </c>
      <c r="AN147" s="174">
        <v>2</v>
      </c>
      <c r="AP147" s="199">
        <v>37039</v>
      </c>
      <c r="AQ147" s="174">
        <v>-150</v>
      </c>
      <c r="AS147" s="242">
        <v>37252</v>
      </c>
      <c r="AT147" s="243">
        <v>900</v>
      </c>
    </row>
    <row r="148" spans="2:46" x14ac:dyDescent="0.25">
      <c r="B148" s="174">
        <v>78</v>
      </c>
      <c r="C148" s="174" t="s">
        <v>155</v>
      </c>
      <c r="D148" s="174" t="s">
        <v>201</v>
      </c>
      <c r="E148" s="174" t="s">
        <v>202</v>
      </c>
      <c r="F148" s="174" t="s">
        <v>32</v>
      </c>
      <c r="G148" s="174">
        <v>1</v>
      </c>
      <c r="H148" s="174">
        <v>7058.5</v>
      </c>
      <c r="I148" s="174">
        <v>7141.5</v>
      </c>
      <c r="J148" s="199">
        <v>40652.729166666664</v>
      </c>
      <c r="K148" s="199">
        <v>40653.395833333336</v>
      </c>
      <c r="L148" s="174" t="s">
        <v>203</v>
      </c>
      <c r="M148" s="174" t="s">
        <v>206</v>
      </c>
      <c r="N148" s="174">
        <v>-2100</v>
      </c>
      <c r="O148" s="174">
        <v>29014.565008237354</v>
      </c>
      <c r="P148" s="174">
        <v>25</v>
      </c>
      <c r="Q148" s="174">
        <v>2075</v>
      </c>
      <c r="R148" s="174">
        <v>362.5</v>
      </c>
      <c r="S148" s="174">
        <v>2462.5</v>
      </c>
      <c r="T148" s="174">
        <v>7</v>
      </c>
      <c r="V148" s="174">
        <v>78</v>
      </c>
      <c r="W148" s="174" t="s">
        <v>155</v>
      </c>
      <c r="X148" s="174" t="s">
        <v>201</v>
      </c>
      <c r="Y148" s="174" t="s">
        <v>202</v>
      </c>
      <c r="Z148" s="174" t="s">
        <v>31</v>
      </c>
      <c r="AA148" s="174">
        <v>1</v>
      </c>
      <c r="AB148" s="174">
        <v>6235</v>
      </c>
      <c r="AC148" s="174">
        <v>6219.5</v>
      </c>
      <c r="AD148" s="199">
        <v>37040.395833333336</v>
      </c>
      <c r="AE148" s="199">
        <v>37040.416666666664</v>
      </c>
      <c r="AF148" s="174" t="s">
        <v>205</v>
      </c>
      <c r="AG148" s="174" t="s">
        <v>206</v>
      </c>
      <c r="AH148" s="174">
        <v>-412.5</v>
      </c>
      <c r="AI148" s="174">
        <v>10987.5</v>
      </c>
      <c r="AJ148" s="174">
        <v>25</v>
      </c>
      <c r="AK148" s="174">
        <v>387.5</v>
      </c>
      <c r="AL148" s="174">
        <v>412.5</v>
      </c>
      <c r="AM148" s="174">
        <v>825</v>
      </c>
      <c r="AN148" s="174">
        <v>4</v>
      </c>
      <c r="AP148" s="199">
        <v>37040</v>
      </c>
      <c r="AQ148" s="174">
        <v>-412.5</v>
      </c>
      <c r="AS148" s="242">
        <v>37267</v>
      </c>
      <c r="AT148" s="243">
        <v>-175</v>
      </c>
    </row>
    <row r="149" spans="2:46" x14ac:dyDescent="0.25">
      <c r="B149" s="174">
        <v>79</v>
      </c>
      <c r="C149" s="174" t="s">
        <v>155</v>
      </c>
      <c r="D149" s="174" t="s">
        <v>201</v>
      </c>
      <c r="E149" s="174" t="s">
        <v>202</v>
      </c>
      <c r="F149" s="174" t="s">
        <v>31</v>
      </c>
      <c r="G149" s="174">
        <v>1</v>
      </c>
      <c r="H149" s="174">
        <v>7175.5</v>
      </c>
      <c r="I149" s="174">
        <v>7519</v>
      </c>
      <c r="J149" s="199">
        <v>40653.416666666664</v>
      </c>
      <c r="K149" s="199">
        <v>40666.4375</v>
      </c>
      <c r="L149" s="174" t="s">
        <v>205</v>
      </c>
      <c r="M149" s="174" t="s">
        <v>207</v>
      </c>
      <c r="N149" s="174">
        <v>8562.5</v>
      </c>
      <c r="O149" s="174">
        <v>37577.065008237354</v>
      </c>
      <c r="P149" s="174">
        <v>25</v>
      </c>
      <c r="Q149" s="174">
        <v>225</v>
      </c>
      <c r="R149" s="174">
        <v>11212.5</v>
      </c>
      <c r="S149" s="174">
        <v>2650</v>
      </c>
      <c r="T149" s="174">
        <v>156</v>
      </c>
      <c r="V149" s="174">
        <v>79</v>
      </c>
      <c r="W149" s="174" t="s">
        <v>155</v>
      </c>
      <c r="X149" s="174" t="s">
        <v>201</v>
      </c>
      <c r="Y149" s="174" t="s">
        <v>202</v>
      </c>
      <c r="Z149" s="174" t="s">
        <v>32</v>
      </c>
      <c r="AA149" s="174">
        <v>1</v>
      </c>
      <c r="AB149" s="174">
        <v>6217</v>
      </c>
      <c r="AC149" s="174">
        <v>6216.5</v>
      </c>
      <c r="AD149" s="199">
        <v>37040.423611111109</v>
      </c>
      <c r="AE149" s="199">
        <v>37040.430555555555</v>
      </c>
      <c r="AF149" s="174" t="s">
        <v>203</v>
      </c>
      <c r="AG149" s="174" t="s">
        <v>204</v>
      </c>
      <c r="AH149" s="174">
        <v>-12.5</v>
      </c>
      <c r="AI149" s="174">
        <v>10975</v>
      </c>
      <c r="AJ149" s="174">
        <v>25</v>
      </c>
      <c r="AK149" s="174">
        <v>187.5</v>
      </c>
      <c r="AL149" s="174">
        <v>50</v>
      </c>
      <c r="AM149" s="174">
        <v>62.5</v>
      </c>
      <c r="AN149" s="174">
        <v>2</v>
      </c>
      <c r="AP149" s="199">
        <v>37040</v>
      </c>
      <c r="AQ149" s="174">
        <v>-12.5</v>
      </c>
      <c r="AS149" s="242">
        <v>37270</v>
      </c>
      <c r="AT149" s="243">
        <v>1375</v>
      </c>
    </row>
    <row r="150" spans="2:46" x14ac:dyDescent="0.25">
      <c r="B150" s="174">
        <v>80</v>
      </c>
      <c r="C150" s="174" t="s">
        <v>155</v>
      </c>
      <c r="D150" s="174" t="s">
        <v>201</v>
      </c>
      <c r="E150" s="174" t="s">
        <v>202</v>
      </c>
      <c r="F150" s="174" t="s">
        <v>32</v>
      </c>
      <c r="G150" s="174">
        <v>1</v>
      </c>
      <c r="H150" s="174">
        <v>7299</v>
      </c>
      <c r="I150" s="174">
        <v>7313</v>
      </c>
      <c r="J150" s="199">
        <v>40681.583333333336</v>
      </c>
      <c r="K150" s="199">
        <v>40681.708333333336</v>
      </c>
      <c r="L150" s="174" t="s">
        <v>203</v>
      </c>
      <c r="M150" s="174" t="s">
        <v>204</v>
      </c>
      <c r="N150" s="174">
        <v>-375</v>
      </c>
      <c r="O150" s="174">
        <v>37202.065008237354</v>
      </c>
      <c r="P150" s="174">
        <v>25</v>
      </c>
      <c r="Q150" s="174">
        <v>475</v>
      </c>
      <c r="R150" s="174">
        <v>775</v>
      </c>
      <c r="S150" s="174">
        <v>1150</v>
      </c>
      <c r="T150" s="174">
        <v>7</v>
      </c>
      <c r="V150" s="174">
        <v>80</v>
      </c>
      <c r="W150" s="174" t="s">
        <v>155</v>
      </c>
      <c r="X150" s="174" t="s">
        <v>201</v>
      </c>
      <c r="Y150" s="174" t="s">
        <v>202</v>
      </c>
      <c r="Z150" s="174" t="s">
        <v>32</v>
      </c>
      <c r="AA150" s="174">
        <v>1</v>
      </c>
      <c r="AB150" s="174">
        <v>6211.5</v>
      </c>
      <c r="AC150" s="174">
        <v>6220</v>
      </c>
      <c r="AD150" s="199">
        <v>37040.444444444445</v>
      </c>
      <c r="AE150" s="199">
        <v>37040.451388888891</v>
      </c>
      <c r="AF150" s="174" t="s">
        <v>203</v>
      </c>
      <c r="AG150" s="174" t="s">
        <v>204</v>
      </c>
      <c r="AH150" s="174">
        <v>-237.5</v>
      </c>
      <c r="AI150" s="174">
        <v>10737.5</v>
      </c>
      <c r="AJ150" s="174">
        <v>25</v>
      </c>
      <c r="AK150" s="174">
        <v>262.5</v>
      </c>
      <c r="AL150" s="174">
        <v>150</v>
      </c>
      <c r="AM150" s="174">
        <v>387.5</v>
      </c>
      <c r="AN150" s="174">
        <v>2</v>
      </c>
      <c r="AP150" s="199">
        <v>37040</v>
      </c>
      <c r="AQ150" s="174">
        <v>-237.5</v>
      </c>
      <c r="AS150" s="242">
        <v>37278</v>
      </c>
      <c r="AT150" s="243">
        <v>575</v>
      </c>
    </row>
    <row r="151" spans="2:46" x14ac:dyDescent="0.25">
      <c r="B151" s="174">
        <v>81</v>
      </c>
      <c r="C151" s="174" t="s">
        <v>155</v>
      </c>
      <c r="D151" s="174" t="s">
        <v>201</v>
      </c>
      <c r="E151" s="174" t="s">
        <v>202</v>
      </c>
      <c r="F151" s="174" t="s">
        <v>31</v>
      </c>
      <c r="G151" s="174">
        <v>1</v>
      </c>
      <c r="H151" s="174">
        <v>7354</v>
      </c>
      <c r="I151" s="174">
        <v>7354</v>
      </c>
      <c r="J151" s="199">
        <v>40682.416666666664</v>
      </c>
      <c r="K151" s="199">
        <v>40682.75</v>
      </c>
      <c r="L151" s="174" t="s">
        <v>205</v>
      </c>
      <c r="M151" s="174" t="s">
        <v>207</v>
      </c>
      <c r="N151" s="174">
        <v>-25</v>
      </c>
      <c r="O151" s="174">
        <v>37177.065008237354</v>
      </c>
      <c r="P151" s="174">
        <v>25</v>
      </c>
      <c r="Q151" s="174">
        <v>825</v>
      </c>
      <c r="R151" s="174">
        <v>1737.5</v>
      </c>
      <c r="S151" s="174">
        <v>1762.5</v>
      </c>
      <c r="T151" s="174">
        <v>17</v>
      </c>
      <c r="V151" s="174">
        <v>81</v>
      </c>
      <c r="W151" s="174" t="s">
        <v>155</v>
      </c>
      <c r="X151" s="174" t="s">
        <v>201</v>
      </c>
      <c r="Y151" s="174" t="s">
        <v>202</v>
      </c>
      <c r="Z151" s="174" t="s">
        <v>31</v>
      </c>
      <c r="AA151" s="174">
        <v>1</v>
      </c>
      <c r="AB151" s="174">
        <v>6230</v>
      </c>
      <c r="AC151" s="174">
        <v>6228</v>
      </c>
      <c r="AD151" s="199">
        <v>37040.472222222219</v>
      </c>
      <c r="AE151" s="199">
        <v>37040.520833333336</v>
      </c>
      <c r="AF151" s="174" t="s">
        <v>205</v>
      </c>
      <c r="AG151" s="174" t="s">
        <v>207</v>
      </c>
      <c r="AH151" s="174">
        <v>-75</v>
      </c>
      <c r="AI151" s="174">
        <v>10662.5</v>
      </c>
      <c r="AJ151" s="174">
        <v>25</v>
      </c>
      <c r="AK151" s="174">
        <v>75</v>
      </c>
      <c r="AL151" s="174">
        <v>362.5</v>
      </c>
      <c r="AM151" s="174">
        <v>437.5</v>
      </c>
      <c r="AN151" s="174">
        <v>8</v>
      </c>
      <c r="AP151" s="199">
        <v>37040</v>
      </c>
      <c r="AQ151" s="174">
        <v>-75</v>
      </c>
      <c r="AS151" s="242">
        <v>37279</v>
      </c>
      <c r="AT151" s="243">
        <v>1337.5</v>
      </c>
    </row>
    <row r="152" spans="2:46" x14ac:dyDescent="0.25">
      <c r="B152" s="174">
        <v>82</v>
      </c>
      <c r="C152" s="174" t="s">
        <v>155</v>
      </c>
      <c r="D152" s="174" t="s">
        <v>201</v>
      </c>
      <c r="E152" s="174" t="s">
        <v>202</v>
      </c>
      <c r="F152" s="174" t="s">
        <v>31</v>
      </c>
      <c r="G152" s="174">
        <v>1</v>
      </c>
      <c r="H152" s="174">
        <v>7396</v>
      </c>
      <c r="I152" s="174">
        <v>7354.5</v>
      </c>
      <c r="J152" s="199">
        <v>40683.4375</v>
      </c>
      <c r="K152" s="199">
        <v>40683.541666666664</v>
      </c>
      <c r="L152" s="174" t="s">
        <v>205</v>
      </c>
      <c r="M152" s="174" t="s">
        <v>206</v>
      </c>
      <c r="N152" s="174">
        <v>-1062.5</v>
      </c>
      <c r="O152" s="174">
        <v>36114.565008237354</v>
      </c>
      <c r="P152" s="174">
        <v>25</v>
      </c>
      <c r="Q152" s="174">
        <v>1037.5</v>
      </c>
      <c r="R152" s="174">
        <v>537.5</v>
      </c>
      <c r="S152" s="174">
        <v>1600</v>
      </c>
      <c r="T152" s="174">
        <v>6</v>
      </c>
      <c r="V152" s="174">
        <v>82</v>
      </c>
      <c r="W152" s="174" t="s">
        <v>155</v>
      </c>
      <c r="X152" s="174" t="s">
        <v>201</v>
      </c>
      <c r="Y152" s="174" t="s">
        <v>202</v>
      </c>
      <c r="Z152" s="174" t="s">
        <v>32</v>
      </c>
      <c r="AA152" s="174">
        <v>1</v>
      </c>
      <c r="AB152" s="174">
        <v>6213</v>
      </c>
      <c r="AC152" s="174">
        <v>6080.5</v>
      </c>
      <c r="AD152" s="199">
        <v>37040.541666666664</v>
      </c>
      <c r="AE152" s="199">
        <v>37042.451388888891</v>
      </c>
      <c r="AF152" s="174" t="s">
        <v>203</v>
      </c>
      <c r="AG152" s="174" t="s">
        <v>204</v>
      </c>
      <c r="AH152" s="174">
        <v>3287.5</v>
      </c>
      <c r="AI152" s="174">
        <v>13950</v>
      </c>
      <c r="AJ152" s="174">
        <v>25</v>
      </c>
      <c r="AK152" s="174">
        <v>162.5</v>
      </c>
      <c r="AL152" s="174">
        <v>5337.5</v>
      </c>
      <c r="AM152" s="174">
        <v>2050</v>
      </c>
      <c r="AN152" s="174">
        <v>119</v>
      </c>
      <c r="AP152" s="199">
        <v>37040</v>
      </c>
      <c r="AQ152" s="174">
        <v>3287.5</v>
      </c>
      <c r="AS152" s="242">
        <v>37281</v>
      </c>
      <c r="AT152" s="243">
        <v>-235.90582486999665</v>
      </c>
    </row>
    <row r="153" spans="2:46" x14ac:dyDescent="0.25">
      <c r="B153" s="174">
        <v>83</v>
      </c>
      <c r="C153" s="174" t="s">
        <v>155</v>
      </c>
      <c r="D153" s="174" t="s">
        <v>201</v>
      </c>
      <c r="E153" s="174" t="s">
        <v>202</v>
      </c>
      <c r="F153" s="174" t="s">
        <v>32</v>
      </c>
      <c r="G153" s="174">
        <v>1</v>
      </c>
      <c r="H153" s="174">
        <v>7288</v>
      </c>
      <c r="I153" s="174">
        <v>7179</v>
      </c>
      <c r="J153" s="199">
        <v>40683.6875</v>
      </c>
      <c r="K153" s="199">
        <v>40688.75</v>
      </c>
      <c r="L153" s="174" t="s">
        <v>203</v>
      </c>
      <c r="M153" s="174" t="s">
        <v>204</v>
      </c>
      <c r="N153" s="174">
        <v>2700</v>
      </c>
      <c r="O153" s="174">
        <v>38814.565008237354</v>
      </c>
      <c r="P153" s="174">
        <v>25</v>
      </c>
      <c r="Q153" s="174">
        <v>150</v>
      </c>
      <c r="R153" s="174">
        <v>5275</v>
      </c>
      <c r="S153" s="174">
        <v>2575</v>
      </c>
      <c r="T153" s="174">
        <v>70</v>
      </c>
      <c r="V153" s="174">
        <v>83</v>
      </c>
      <c r="W153" s="174" t="s">
        <v>155</v>
      </c>
      <c r="X153" s="174" t="s">
        <v>201</v>
      </c>
      <c r="Y153" s="174" t="s">
        <v>202</v>
      </c>
      <c r="Z153" s="174" t="s">
        <v>31</v>
      </c>
      <c r="AA153" s="174">
        <v>1</v>
      </c>
      <c r="AB153" s="174">
        <v>6179.5</v>
      </c>
      <c r="AC153" s="174">
        <v>6165</v>
      </c>
      <c r="AD153" s="199">
        <v>37046.541666666664</v>
      </c>
      <c r="AE153" s="199">
        <v>37046.6875</v>
      </c>
      <c r="AF153" s="174" t="s">
        <v>205</v>
      </c>
      <c r="AG153" s="174" t="s">
        <v>207</v>
      </c>
      <c r="AH153" s="174">
        <v>-387.5</v>
      </c>
      <c r="AI153" s="174">
        <v>13562.5</v>
      </c>
      <c r="AJ153" s="174">
        <v>25</v>
      </c>
      <c r="AK153" s="174">
        <v>450</v>
      </c>
      <c r="AL153" s="174">
        <v>250</v>
      </c>
      <c r="AM153" s="174">
        <v>637.5</v>
      </c>
      <c r="AN153" s="174">
        <v>22</v>
      </c>
      <c r="AP153" s="199">
        <v>37046</v>
      </c>
      <c r="AQ153" s="174">
        <v>-387.5</v>
      </c>
      <c r="AS153" s="242">
        <v>37285</v>
      </c>
      <c r="AT153" s="243">
        <v>650</v>
      </c>
    </row>
    <row r="154" spans="2:46" x14ac:dyDescent="0.25">
      <c r="B154" s="174">
        <v>84</v>
      </c>
      <c r="C154" s="174" t="s">
        <v>155</v>
      </c>
      <c r="D154" s="174" t="s">
        <v>201</v>
      </c>
      <c r="E154" s="174" t="s">
        <v>202</v>
      </c>
      <c r="F154" s="174" t="s">
        <v>32</v>
      </c>
      <c r="G154" s="174">
        <v>1</v>
      </c>
      <c r="H154" s="174">
        <v>7208.5</v>
      </c>
      <c r="I154" s="174">
        <v>7131</v>
      </c>
      <c r="J154" s="199">
        <v>40695.708333333336</v>
      </c>
      <c r="K154" s="199">
        <v>40701.416666666664</v>
      </c>
      <c r="L154" s="174" t="s">
        <v>203</v>
      </c>
      <c r="M154" s="174" t="s">
        <v>204</v>
      </c>
      <c r="N154" s="174">
        <v>1912.5</v>
      </c>
      <c r="O154" s="174">
        <v>40727.065008237354</v>
      </c>
      <c r="P154" s="174">
        <v>25</v>
      </c>
      <c r="Q154" s="174">
        <v>562.5</v>
      </c>
      <c r="R154" s="174">
        <v>4637.5</v>
      </c>
      <c r="S154" s="174">
        <v>2725</v>
      </c>
      <c r="T154" s="174">
        <v>75</v>
      </c>
      <c r="V154" s="174">
        <v>84</v>
      </c>
      <c r="W154" s="174" t="s">
        <v>155</v>
      </c>
      <c r="X154" s="174" t="s">
        <v>201</v>
      </c>
      <c r="Y154" s="174" t="s">
        <v>202</v>
      </c>
      <c r="Z154" s="174" t="s">
        <v>32</v>
      </c>
      <c r="AA154" s="174">
        <v>1</v>
      </c>
      <c r="AB154" s="174">
        <v>6155</v>
      </c>
      <c r="AC154" s="174">
        <v>6168</v>
      </c>
      <c r="AD154" s="199">
        <v>37046.701388888891</v>
      </c>
      <c r="AE154" s="199">
        <v>37046.729166666664</v>
      </c>
      <c r="AF154" s="174" t="s">
        <v>203</v>
      </c>
      <c r="AG154" s="174" t="s">
        <v>204</v>
      </c>
      <c r="AH154" s="174">
        <v>-350</v>
      </c>
      <c r="AI154" s="174">
        <v>13212.5</v>
      </c>
      <c r="AJ154" s="174">
        <v>25</v>
      </c>
      <c r="AK154" s="174">
        <v>325</v>
      </c>
      <c r="AL154" s="174">
        <v>275</v>
      </c>
      <c r="AM154" s="174">
        <v>625</v>
      </c>
      <c r="AN154" s="174">
        <v>5</v>
      </c>
      <c r="AP154" s="199">
        <v>37046</v>
      </c>
      <c r="AQ154" s="174">
        <v>-350</v>
      </c>
      <c r="AS154" s="242">
        <v>37287</v>
      </c>
      <c r="AT154" s="243">
        <v>-237.5</v>
      </c>
    </row>
    <row r="155" spans="2:46" x14ac:dyDescent="0.25">
      <c r="B155" s="174">
        <v>85</v>
      </c>
      <c r="C155" s="174" t="s">
        <v>155</v>
      </c>
      <c r="D155" s="174" t="s">
        <v>201</v>
      </c>
      <c r="E155" s="174" t="s">
        <v>202</v>
      </c>
      <c r="F155" s="174" t="s">
        <v>31</v>
      </c>
      <c r="G155" s="174">
        <v>1</v>
      </c>
      <c r="H155" s="174">
        <v>7298.5</v>
      </c>
      <c r="I155" s="174">
        <v>7264</v>
      </c>
      <c r="J155" s="199">
        <v>40715.729166666664</v>
      </c>
      <c r="K155" s="199">
        <v>40717.395833333336</v>
      </c>
      <c r="L155" s="174" t="s">
        <v>205</v>
      </c>
      <c r="M155" s="174" t="s">
        <v>206</v>
      </c>
      <c r="N155" s="174">
        <v>-887.5</v>
      </c>
      <c r="O155" s="174">
        <v>39839.565008237354</v>
      </c>
      <c r="P155" s="174">
        <v>25</v>
      </c>
      <c r="Q155" s="174">
        <v>862.5</v>
      </c>
      <c r="R155" s="174">
        <v>962.5</v>
      </c>
      <c r="S155" s="174">
        <v>1850</v>
      </c>
      <c r="T155" s="174">
        <v>29</v>
      </c>
      <c r="V155" s="174">
        <v>85</v>
      </c>
      <c r="W155" s="174" t="s">
        <v>155</v>
      </c>
      <c r="X155" s="174" t="s">
        <v>201</v>
      </c>
      <c r="Y155" s="174" t="s">
        <v>202</v>
      </c>
      <c r="Z155" s="174" t="s">
        <v>31</v>
      </c>
      <c r="AA155" s="174">
        <v>1</v>
      </c>
      <c r="AB155" s="174">
        <v>6181</v>
      </c>
      <c r="AC155" s="174">
        <v>6166</v>
      </c>
      <c r="AD155" s="199">
        <v>37046.736111111109</v>
      </c>
      <c r="AE155" s="199">
        <v>37047.486111111109</v>
      </c>
      <c r="AF155" s="174" t="s">
        <v>205</v>
      </c>
      <c r="AG155" s="174" t="s">
        <v>207</v>
      </c>
      <c r="AH155" s="174">
        <v>-400</v>
      </c>
      <c r="AI155" s="174">
        <v>12812.5</v>
      </c>
      <c r="AJ155" s="174">
        <v>25</v>
      </c>
      <c r="AK155" s="174">
        <v>375</v>
      </c>
      <c r="AL155" s="174">
        <v>875</v>
      </c>
      <c r="AM155" s="174">
        <v>1275</v>
      </c>
      <c r="AN155" s="174">
        <v>31</v>
      </c>
      <c r="AP155" s="199">
        <v>37046</v>
      </c>
      <c r="AQ155" s="174">
        <v>-400</v>
      </c>
      <c r="AS155" s="242">
        <v>37288</v>
      </c>
      <c r="AT155" s="243">
        <v>6925</v>
      </c>
    </row>
    <row r="156" spans="2:46" x14ac:dyDescent="0.25">
      <c r="B156" s="174">
        <v>86</v>
      </c>
      <c r="C156" s="174" t="s">
        <v>155</v>
      </c>
      <c r="D156" s="174" t="s">
        <v>201</v>
      </c>
      <c r="E156" s="174" t="s">
        <v>202</v>
      </c>
      <c r="F156" s="174" t="s">
        <v>32</v>
      </c>
      <c r="G156" s="174">
        <v>1</v>
      </c>
      <c r="H156" s="174">
        <v>7194</v>
      </c>
      <c r="I156" s="174">
        <v>7243.5</v>
      </c>
      <c r="J156" s="199">
        <v>40717.625</v>
      </c>
      <c r="K156" s="199">
        <v>40718.395833333336</v>
      </c>
      <c r="L156" s="174" t="s">
        <v>203</v>
      </c>
      <c r="M156" s="174" t="s">
        <v>206</v>
      </c>
      <c r="N156" s="174">
        <v>-1262.5</v>
      </c>
      <c r="O156" s="174">
        <v>38577.065008237354</v>
      </c>
      <c r="P156" s="174">
        <v>25</v>
      </c>
      <c r="Q156" s="174">
        <v>1237.5</v>
      </c>
      <c r="R156" s="174">
        <v>1262.5</v>
      </c>
      <c r="S156" s="174">
        <v>2525</v>
      </c>
      <c r="T156" s="174">
        <v>12</v>
      </c>
      <c r="V156" s="174">
        <v>86</v>
      </c>
      <c r="W156" s="174" t="s">
        <v>155</v>
      </c>
      <c r="X156" s="174" t="s">
        <v>201</v>
      </c>
      <c r="Y156" s="174" t="s">
        <v>202</v>
      </c>
      <c r="Z156" s="174" t="s">
        <v>32</v>
      </c>
      <c r="AA156" s="174">
        <v>1</v>
      </c>
      <c r="AB156" s="174">
        <v>6162</v>
      </c>
      <c r="AC156" s="174">
        <v>6169.5</v>
      </c>
      <c r="AD156" s="199">
        <v>37047.5</v>
      </c>
      <c r="AE156" s="199">
        <v>37047.506944444445</v>
      </c>
      <c r="AF156" s="174" t="s">
        <v>203</v>
      </c>
      <c r="AG156" s="174" t="s">
        <v>204</v>
      </c>
      <c r="AH156" s="174">
        <v>-212.5</v>
      </c>
      <c r="AI156" s="174">
        <v>12600</v>
      </c>
      <c r="AJ156" s="174">
        <v>25</v>
      </c>
      <c r="AK156" s="174">
        <v>312.5</v>
      </c>
      <c r="AL156" s="174">
        <v>0</v>
      </c>
      <c r="AM156" s="174">
        <v>0</v>
      </c>
      <c r="AN156" s="174">
        <v>2</v>
      </c>
      <c r="AP156" s="199">
        <v>37047</v>
      </c>
      <c r="AQ156" s="174">
        <v>-212.5</v>
      </c>
      <c r="AS156" s="242">
        <v>37301</v>
      </c>
      <c r="AT156" s="243">
        <v>-275</v>
      </c>
    </row>
    <row r="157" spans="2:46" x14ac:dyDescent="0.25">
      <c r="B157" s="174">
        <v>87</v>
      </c>
      <c r="C157" s="174" t="s">
        <v>155</v>
      </c>
      <c r="D157" s="174" t="s">
        <v>201</v>
      </c>
      <c r="E157" s="174" t="s">
        <v>202</v>
      </c>
      <c r="F157" s="174" t="s">
        <v>31</v>
      </c>
      <c r="G157" s="174">
        <v>1</v>
      </c>
      <c r="H157" s="174">
        <v>7247.5</v>
      </c>
      <c r="I157" s="174">
        <v>7229.5</v>
      </c>
      <c r="J157" s="199">
        <v>40718.416666666664</v>
      </c>
      <c r="K157" s="199">
        <v>40718.5625</v>
      </c>
      <c r="L157" s="174" t="s">
        <v>205</v>
      </c>
      <c r="M157" s="174" t="s">
        <v>207</v>
      </c>
      <c r="N157" s="174">
        <v>-475</v>
      </c>
      <c r="O157" s="174">
        <v>38102.065008237354</v>
      </c>
      <c r="P157" s="174">
        <v>25</v>
      </c>
      <c r="Q157" s="174">
        <v>1312.5</v>
      </c>
      <c r="R157" s="174">
        <v>1262.5</v>
      </c>
      <c r="S157" s="174">
        <v>1737.5</v>
      </c>
      <c r="T157" s="174">
        <v>8</v>
      </c>
      <c r="V157" s="174">
        <v>87</v>
      </c>
      <c r="W157" s="174" t="s">
        <v>155</v>
      </c>
      <c r="X157" s="174" t="s">
        <v>201</v>
      </c>
      <c r="Y157" s="174" t="s">
        <v>202</v>
      </c>
      <c r="Z157" s="174" t="s">
        <v>31</v>
      </c>
      <c r="AA157" s="174">
        <v>1</v>
      </c>
      <c r="AB157" s="174">
        <v>6177.5</v>
      </c>
      <c r="AC157" s="174">
        <v>6238</v>
      </c>
      <c r="AD157" s="199">
        <v>37047.548611111109</v>
      </c>
      <c r="AE157" s="199">
        <v>37048.652777777781</v>
      </c>
      <c r="AF157" s="174" t="s">
        <v>205</v>
      </c>
      <c r="AG157" s="174" t="s">
        <v>207</v>
      </c>
      <c r="AH157" s="174">
        <v>1487.5</v>
      </c>
      <c r="AI157" s="174">
        <v>14087.5</v>
      </c>
      <c r="AJ157" s="174">
        <v>25</v>
      </c>
      <c r="AK157" s="174">
        <v>87.5</v>
      </c>
      <c r="AL157" s="174">
        <v>2462.5</v>
      </c>
      <c r="AM157" s="174">
        <v>975</v>
      </c>
      <c r="AN157" s="174">
        <v>82</v>
      </c>
      <c r="AP157" s="199">
        <v>37047</v>
      </c>
      <c r="AQ157" s="174">
        <v>1487.5</v>
      </c>
      <c r="AS157" s="242">
        <v>37302</v>
      </c>
      <c r="AT157" s="243">
        <v>151.04951853140847</v>
      </c>
    </row>
    <row r="158" spans="2:46" x14ac:dyDescent="0.25">
      <c r="B158" s="174">
        <v>88</v>
      </c>
      <c r="C158" s="174" t="s">
        <v>155</v>
      </c>
      <c r="D158" s="174" t="s">
        <v>201</v>
      </c>
      <c r="E158" s="174" t="s">
        <v>202</v>
      </c>
      <c r="F158" s="174" t="s">
        <v>32</v>
      </c>
      <c r="G158" s="174">
        <v>1</v>
      </c>
      <c r="H158" s="174">
        <v>7200.5</v>
      </c>
      <c r="I158" s="174">
        <v>7238.5</v>
      </c>
      <c r="J158" s="199">
        <v>40718.625</v>
      </c>
      <c r="K158" s="199">
        <v>40718.645833333336</v>
      </c>
      <c r="L158" s="174" t="s">
        <v>203</v>
      </c>
      <c r="M158" s="174" t="s">
        <v>204</v>
      </c>
      <c r="N158" s="174">
        <v>-975</v>
      </c>
      <c r="O158" s="174">
        <v>37127.065008237354</v>
      </c>
      <c r="P158" s="174">
        <v>25</v>
      </c>
      <c r="Q158" s="174">
        <v>1200</v>
      </c>
      <c r="R158" s="174">
        <v>62.5</v>
      </c>
      <c r="S158" s="174">
        <v>1037.5</v>
      </c>
      <c r="T158" s="174">
        <v>2</v>
      </c>
      <c r="V158" s="174">
        <v>88</v>
      </c>
      <c r="W158" s="174" t="s">
        <v>155</v>
      </c>
      <c r="X158" s="174" t="s">
        <v>201</v>
      </c>
      <c r="Y158" s="174" t="s">
        <v>202</v>
      </c>
      <c r="Z158" s="174" t="s">
        <v>31</v>
      </c>
      <c r="AA158" s="174">
        <v>1</v>
      </c>
      <c r="AB158" s="174">
        <v>6219.5</v>
      </c>
      <c r="AC158" s="174">
        <v>6216</v>
      </c>
      <c r="AD158" s="199">
        <v>37049.402777777781</v>
      </c>
      <c r="AE158" s="199">
        <v>37049.416666666664</v>
      </c>
      <c r="AF158" s="174" t="s">
        <v>205</v>
      </c>
      <c r="AG158" s="174" t="s">
        <v>207</v>
      </c>
      <c r="AH158" s="174">
        <v>-112.5</v>
      </c>
      <c r="AI158" s="174">
        <v>13975</v>
      </c>
      <c r="AJ158" s="174">
        <v>25</v>
      </c>
      <c r="AK158" s="174">
        <v>125</v>
      </c>
      <c r="AL158" s="174">
        <v>187.5</v>
      </c>
      <c r="AM158" s="174">
        <v>300</v>
      </c>
      <c r="AN158" s="174">
        <v>3</v>
      </c>
      <c r="AP158" s="199">
        <v>37049</v>
      </c>
      <c r="AQ158" s="174">
        <v>-112.5</v>
      </c>
      <c r="AS158" s="242">
        <v>37305</v>
      </c>
      <c r="AT158" s="243">
        <v>2625</v>
      </c>
    </row>
    <row r="159" spans="2:46" x14ac:dyDescent="0.25">
      <c r="B159" s="174">
        <v>89</v>
      </c>
      <c r="C159" s="174" t="s">
        <v>155</v>
      </c>
      <c r="D159" s="174" t="s">
        <v>201</v>
      </c>
      <c r="E159" s="174" t="s">
        <v>202</v>
      </c>
      <c r="F159" s="174" t="s">
        <v>32</v>
      </c>
      <c r="G159" s="174">
        <v>1</v>
      </c>
      <c r="H159" s="174">
        <v>7200.5</v>
      </c>
      <c r="I159" s="174">
        <v>7185</v>
      </c>
      <c r="J159" s="199">
        <v>40718.6875</v>
      </c>
      <c r="K159" s="199">
        <v>40722.4375</v>
      </c>
      <c r="L159" s="174" t="s">
        <v>203</v>
      </c>
      <c r="M159" s="174" t="s">
        <v>204</v>
      </c>
      <c r="N159" s="174">
        <v>362.5</v>
      </c>
      <c r="O159" s="174">
        <v>37489.565008237354</v>
      </c>
      <c r="P159" s="174">
        <v>25</v>
      </c>
      <c r="Q159" s="174">
        <v>100</v>
      </c>
      <c r="R159" s="174">
        <v>2475</v>
      </c>
      <c r="S159" s="174">
        <v>2112.5</v>
      </c>
      <c r="T159" s="174">
        <v>33</v>
      </c>
      <c r="V159" s="174">
        <v>89</v>
      </c>
      <c r="W159" s="174" t="s">
        <v>155</v>
      </c>
      <c r="X159" s="174" t="s">
        <v>201</v>
      </c>
      <c r="Y159" s="174" t="s">
        <v>202</v>
      </c>
      <c r="Z159" s="174" t="s">
        <v>32</v>
      </c>
      <c r="AA159" s="174">
        <v>1</v>
      </c>
      <c r="AB159" s="174">
        <v>6179</v>
      </c>
      <c r="AC159" s="174">
        <v>6185.5</v>
      </c>
      <c r="AD159" s="199">
        <v>37049.479166666664</v>
      </c>
      <c r="AE159" s="199">
        <v>37049.506944444445</v>
      </c>
      <c r="AF159" s="174" t="s">
        <v>203</v>
      </c>
      <c r="AG159" s="174" t="s">
        <v>204</v>
      </c>
      <c r="AH159" s="174">
        <v>-187.5</v>
      </c>
      <c r="AI159" s="174">
        <v>13787.5</v>
      </c>
      <c r="AJ159" s="174">
        <v>25</v>
      </c>
      <c r="AK159" s="174">
        <v>275</v>
      </c>
      <c r="AL159" s="174">
        <v>125</v>
      </c>
      <c r="AM159" s="174">
        <v>312.5</v>
      </c>
      <c r="AN159" s="174">
        <v>5</v>
      </c>
      <c r="AP159" s="199">
        <v>37049</v>
      </c>
      <c r="AQ159" s="174">
        <v>-187.5</v>
      </c>
      <c r="AS159" s="242">
        <v>37309</v>
      </c>
      <c r="AT159" s="243">
        <v>-150</v>
      </c>
    </row>
    <row r="160" spans="2:46" x14ac:dyDescent="0.25">
      <c r="B160" s="174">
        <v>90</v>
      </c>
      <c r="C160" s="174" t="s">
        <v>155</v>
      </c>
      <c r="D160" s="174" t="s">
        <v>201</v>
      </c>
      <c r="E160" s="174" t="s">
        <v>202</v>
      </c>
      <c r="F160" s="174" t="s">
        <v>32</v>
      </c>
      <c r="G160" s="174">
        <v>1</v>
      </c>
      <c r="H160" s="174">
        <v>7124</v>
      </c>
      <c r="I160" s="174">
        <v>7172</v>
      </c>
      <c r="J160" s="199">
        <v>40722.479166666664</v>
      </c>
      <c r="K160" s="199">
        <v>40722.6875</v>
      </c>
      <c r="L160" s="174" t="s">
        <v>203</v>
      </c>
      <c r="M160" s="174" t="s">
        <v>206</v>
      </c>
      <c r="N160" s="174">
        <v>-1225</v>
      </c>
      <c r="O160" s="174">
        <v>36264.565008237354</v>
      </c>
      <c r="P160" s="174">
        <v>25</v>
      </c>
      <c r="Q160" s="174">
        <v>1200</v>
      </c>
      <c r="R160" s="174">
        <v>625</v>
      </c>
      <c r="S160" s="174">
        <v>1850</v>
      </c>
      <c r="T160" s="174">
        <v>11</v>
      </c>
      <c r="V160" s="174">
        <v>90</v>
      </c>
      <c r="W160" s="174" t="s">
        <v>155</v>
      </c>
      <c r="X160" s="174" t="s">
        <v>201</v>
      </c>
      <c r="Y160" s="174" t="s">
        <v>202</v>
      </c>
      <c r="Z160" s="174" t="s">
        <v>32</v>
      </c>
      <c r="AA160" s="174">
        <v>1</v>
      </c>
      <c r="AB160" s="174">
        <v>6182</v>
      </c>
      <c r="AC160" s="174">
        <v>6186</v>
      </c>
      <c r="AD160" s="199">
        <v>37049.513888888891</v>
      </c>
      <c r="AE160" s="199">
        <v>37049.527777777781</v>
      </c>
      <c r="AF160" s="174" t="s">
        <v>203</v>
      </c>
      <c r="AG160" s="174" t="s">
        <v>204</v>
      </c>
      <c r="AH160" s="174">
        <v>-125</v>
      </c>
      <c r="AI160" s="174">
        <v>13662.5</v>
      </c>
      <c r="AJ160" s="174">
        <v>25</v>
      </c>
      <c r="AK160" s="174">
        <v>200</v>
      </c>
      <c r="AL160" s="174">
        <v>12.5</v>
      </c>
      <c r="AM160" s="174">
        <v>137.5</v>
      </c>
      <c r="AN160" s="174">
        <v>3</v>
      </c>
      <c r="AP160" s="199">
        <v>37049</v>
      </c>
      <c r="AQ160" s="174">
        <v>-125</v>
      </c>
      <c r="AS160" s="242">
        <v>37313</v>
      </c>
      <c r="AT160" s="243">
        <v>-850</v>
      </c>
    </row>
    <row r="161" spans="2:46" x14ac:dyDescent="0.25">
      <c r="B161" s="174">
        <v>91</v>
      </c>
      <c r="C161" s="174" t="s">
        <v>155</v>
      </c>
      <c r="D161" s="174" t="s">
        <v>201</v>
      </c>
      <c r="E161" s="174" t="s">
        <v>202</v>
      </c>
      <c r="F161" s="174" t="s">
        <v>31</v>
      </c>
      <c r="G161" s="174">
        <v>1</v>
      </c>
      <c r="H161" s="174">
        <v>7200</v>
      </c>
      <c r="I161" s="174">
        <v>7196</v>
      </c>
      <c r="J161" s="199">
        <v>40722.708333333336</v>
      </c>
      <c r="K161" s="199">
        <v>40722.75</v>
      </c>
      <c r="L161" s="174" t="s">
        <v>205</v>
      </c>
      <c r="M161" s="174" t="s">
        <v>207</v>
      </c>
      <c r="N161" s="174">
        <v>-125</v>
      </c>
      <c r="O161" s="174">
        <v>36139.565008237354</v>
      </c>
      <c r="P161" s="174">
        <v>25</v>
      </c>
      <c r="Q161" s="174">
        <v>225</v>
      </c>
      <c r="R161" s="174">
        <v>287.5</v>
      </c>
      <c r="S161" s="174">
        <v>412.5</v>
      </c>
      <c r="T161" s="174">
        <v>3</v>
      </c>
      <c r="V161" s="174">
        <v>91</v>
      </c>
      <c r="W161" s="174" t="s">
        <v>155</v>
      </c>
      <c r="X161" s="174" t="s">
        <v>201</v>
      </c>
      <c r="Y161" s="174" t="s">
        <v>202</v>
      </c>
      <c r="Z161" s="174" t="s">
        <v>32</v>
      </c>
      <c r="AA161" s="174">
        <v>1</v>
      </c>
      <c r="AB161" s="174">
        <v>6174.5</v>
      </c>
      <c r="AC161" s="174">
        <v>6181</v>
      </c>
      <c r="AD161" s="199">
        <v>37049.597222222219</v>
      </c>
      <c r="AE161" s="199">
        <v>37049.694444444445</v>
      </c>
      <c r="AF161" s="174" t="s">
        <v>203</v>
      </c>
      <c r="AG161" s="174" t="s">
        <v>204</v>
      </c>
      <c r="AH161" s="174">
        <v>-187.5</v>
      </c>
      <c r="AI161" s="174">
        <v>13475</v>
      </c>
      <c r="AJ161" s="174">
        <v>25</v>
      </c>
      <c r="AK161" s="174">
        <v>387.5</v>
      </c>
      <c r="AL161" s="174">
        <v>337.5</v>
      </c>
      <c r="AM161" s="174">
        <v>525</v>
      </c>
      <c r="AN161" s="174">
        <v>15</v>
      </c>
      <c r="AP161" s="199">
        <v>37049</v>
      </c>
      <c r="AQ161" s="174">
        <v>-187.5</v>
      </c>
      <c r="AS161" s="242">
        <v>37314</v>
      </c>
      <c r="AT161" s="243">
        <v>-125</v>
      </c>
    </row>
    <row r="162" spans="2:46" x14ac:dyDescent="0.25">
      <c r="B162" s="174">
        <v>92</v>
      </c>
      <c r="C162" s="174" t="s">
        <v>155</v>
      </c>
      <c r="D162" s="174" t="s">
        <v>201</v>
      </c>
      <c r="E162" s="174" t="s">
        <v>202</v>
      </c>
      <c r="F162" s="174" t="s">
        <v>31</v>
      </c>
      <c r="G162" s="174">
        <v>1</v>
      </c>
      <c r="H162" s="174">
        <v>7266</v>
      </c>
      <c r="I162" s="174">
        <v>7442</v>
      </c>
      <c r="J162" s="199">
        <v>40723.416666666664</v>
      </c>
      <c r="K162" s="199">
        <v>40730.5625</v>
      </c>
      <c r="L162" s="174" t="s">
        <v>205</v>
      </c>
      <c r="M162" s="174" t="s">
        <v>207</v>
      </c>
      <c r="N162" s="174">
        <v>4375</v>
      </c>
      <c r="O162" s="174">
        <v>40514.565008237354</v>
      </c>
      <c r="P162" s="174">
        <v>25</v>
      </c>
      <c r="Q162" s="174">
        <v>112.5</v>
      </c>
      <c r="R162" s="174">
        <v>5812.5</v>
      </c>
      <c r="S162" s="174">
        <v>1437.5</v>
      </c>
      <c r="T162" s="174">
        <v>118</v>
      </c>
      <c r="V162" s="174">
        <v>92</v>
      </c>
      <c r="W162" s="174" t="s">
        <v>155</v>
      </c>
      <c r="X162" s="174" t="s">
        <v>201</v>
      </c>
      <c r="Y162" s="174" t="s">
        <v>202</v>
      </c>
      <c r="Z162" s="174" t="s">
        <v>31</v>
      </c>
      <c r="AA162" s="174">
        <v>1</v>
      </c>
      <c r="AB162" s="174">
        <v>6194</v>
      </c>
      <c r="AC162" s="174">
        <v>6181</v>
      </c>
      <c r="AD162" s="199">
        <v>37049.708333333336</v>
      </c>
      <c r="AE162" s="199">
        <v>37049.743055555555</v>
      </c>
      <c r="AF162" s="174" t="s">
        <v>205</v>
      </c>
      <c r="AG162" s="174" t="s">
        <v>208</v>
      </c>
      <c r="AH162" s="174">
        <v>-350</v>
      </c>
      <c r="AI162" s="174">
        <v>13125</v>
      </c>
      <c r="AJ162" s="174">
        <v>25</v>
      </c>
      <c r="AK162" s="174">
        <v>475</v>
      </c>
      <c r="AL162" s="174">
        <v>187.5</v>
      </c>
      <c r="AM162" s="174">
        <v>537.5</v>
      </c>
      <c r="AN162" s="174">
        <v>6</v>
      </c>
      <c r="AP162" s="199">
        <v>37049</v>
      </c>
      <c r="AQ162" s="174">
        <v>-350</v>
      </c>
      <c r="AS162" s="242">
        <v>37329</v>
      </c>
      <c r="AT162" s="243">
        <v>25</v>
      </c>
    </row>
    <row r="163" spans="2:46" x14ac:dyDescent="0.25">
      <c r="B163" s="174">
        <v>93</v>
      </c>
      <c r="C163" s="174" t="s">
        <v>155</v>
      </c>
      <c r="D163" s="174" t="s">
        <v>201</v>
      </c>
      <c r="E163" s="174" t="s">
        <v>202</v>
      </c>
      <c r="F163" s="174" t="s">
        <v>32</v>
      </c>
      <c r="G163" s="174">
        <v>1</v>
      </c>
      <c r="H163" s="174">
        <v>7222</v>
      </c>
      <c r="I163" s="174">
        <v>7276</v>
      </c>
      <c r="J163" s="199">
        <v>40737.604166666664</v>
      </c>
      <c r="K163" s="199">
        <v>40737.6875</v>
      </c>
      <c r="L163" s="174" t="s">
        <v>203</v>
      </c>
      <c r="M163" s="174" t="s">
        <v>206</v>
      </c>
      <c r="N163" s="174">
        <v>-1375</v>
      </c>
      <c r="O163" s="174">
        <v>39139.565008237354</v>
      </c>
      <c r="P163" s="174">
        <v>25</v>
      </c>
      <c r="Q163" s="174">
        <v>1350</v>
      </c>
      <c r="R163" s="174">
        <v>662.5</v>
      </c>
      <c r="S163" s="174">
        <v>2037.5</v>
      </c>
      <c r="T163" s="174">
        <v>5</v>
      </c>
      <c r="V163" s="174">
        <v>93</v>
      </c>
      <c r="W163" s="174" t="s">
        <v>155</v>
      </c>
      <c r="X163" s="174" t="s">
        <v>201</v>
      </c>
      <c r="Y163" s="174" t="s">
        <v>202</v>
      </c>
      <c r="Z163" s="174" t="s">
        <v>32</v>
      </c>
      <c r="AA163" s="174">
        <v>1</v>
      </c>
      <c r="AB163" s="174">
        <v>6181</v>
      </c>
      <c r="AC163" s="174">
        <v>6185</v>
      </c>
      <c r="AD163" s="199">
        <v>37049.743055555555</v>
      </c>
      <c r="AE163" s="199">
        <v>37049.777777777781</v>
      </c>
      <c r="AF163" s="174" t="s">
        <v>203</v>
      </c>
      <c r="AG163" s="174" t="s">
        <v>204</v>
      </c>
      <c r="AH163" s="174">
        <v>-125</v>
      </c>
      <c r="AI163" s="174">
        <v>13000</v>
      </c>
      <c r="AJ163" s="174">
        <v>25</v>
      </c>
      <c r="AK163" s="174">
        <v>112.5</v>
      </c>
      <c r="AL163" s="174">
        <v>125</v>
      </c>
      <c r="AM163" s="174">
        <v>250</v>
      </c>
      <c r="AN163" s="174">
        <v>6</v>
      </c>
      <c r="AP163" s="199">
        <v>37049</v>
      </c>
      <c r="AQ163" s="174">
        <v>-125</v>
      </c>
      <c r="AS163" s="242">
        <v>37330</v>
      </c>
      <c r="AT163" s="243">
        <v>4125</v>
      </c>
    </row>
    <row r="164" spans="2:46" x14ac:dyDescent="0.25">
      <c r="B164" s="174">
        <v>94</v>
      </c>
      <c r="C164" s="174" t="s">
        <v>155</v>
      </c>
      <c r="D164" s="174" t="s">
        <v>201</v>
      </c>
      <c r="E164" s="174" t="s">
        <v>202</v>
      </c>
      <c r="F164" s="174" t="s">
        <v>31</v>
      </c>
      <c r="G164" s="174">
        <v>1</v>
      </c>
      <c r="H164" s="174">
        <v>7280</v>
      </c>
      <c r="I164" s="174">
        <v>7230</v>
      </c>
      <c r="J164" s="199">
        <v>40737.708333333336</v>
      </c>
      <c r="K164" s="199">
        <v>40738.395833333336</v>
      </c>
      <c r="L164" s="174" t="s">
        <v>205</v>
      </c>
      <c r="M164" s="174" t="s">
        <v>206</v>
      </c>
      <c r="N164" s="174">
        <v>-1275</v>
      </c>
      <c r="O164" s="174">
        <v>37864.565008237354</v>
      </c>
      <c r="P164" s="174">
        <v>25</v>
      </c>
      <c r="Q164" s="174">
        <v>1250</v>
      </c>
      <c r="R164" s="174">
        <v>537.5</v>
      </c>
      <c r="S164" s="174">
        <v>1812.5</v>
      </c>
      <c r="T164" s="174">
        <v>8</v>
      </c>
      <c r="V164" s="174">
        <v>94</v>
      </c>
      <c r="W164" s="174" t="s">
        <v>155</v>
      </c>
      <c r="X164" s="174" t="s">
        <v>201</v>
      </c>
      <c r="Y164" s="174" t="s">
        <v>202</v>
      </c>
      <c r="Z164" s="174" t="s">
        <v>31</v>
      </c>
      <c r="AA164" s="174">
        <v>1</v>
      </c>
      <c r="AB164" s="174">
        <v>6240</v>
      </c>
      <c r="AC164" s="174">
        <v>6226</v>
      </c>
      <c r="AD164" s="199">
        <v>37050.4375</v>
      </c>
      <c r="AE164" s="199">
        <v>37050.604166666664</v>
      </c>
      <c r="AF164" s="174" t="s">
        <v>205</v>
      </c>
      <c r="AG164" s="174" t="s">
        <v>207</v>
      </c>
      <c r="AH164" s="174">
        <v>-375</v>
      </c>
      <c r="AI164" s="174">
        <v>12625</v>
      </c>
      <c r="AJ164" s="174">
        <v>25</v>
      </c>
      <c r="AK164" s="174">
        <v>450</v>
      </c>
      <c r="AL164" s="174">
        <v>800</v>
      </c>
      <c r="AM164" s="174">
        <v>1175</v>
      </c>
      <c r="AN164" s="174">
        <v>25</v>
      </c>
      <c r="AP164" s="199">
        <v>37050</v>
      </c>
      <c r="AQ164" s="174">
        <v>-375</v>
      </c>
      <c r="AS164" s="242">
        <v>37337</v>
      </c>
      <c r="AT164" s="243">
        <v>-1526.3596716668189</v>
      </c>
    </row>
    <row r="165" spans="2:46" x14ac:dyDescent="0.25">
      <c r="B165" s="174">
        <v>95</v>
      </c>
      <c r="C165" s="174" t="s">
        <v>155</v>
      </c>
      <c r="D165" s="174" t="s">
        <v>201</v>
      </c>
      <c r="E165" s="174" t="s">
        <v>202</v>
      </c>
      <c r="F165" s="174" t="s">
        <v>32</v>
      </c>
      <c r="G165" s="174">
        <v>1</v>
      </c>
      <c r="H165" s="174">
        <v>7258</v>
      </c>
      <c r="I165" s="174">
        <v>7261</v>
      </c>
      <c r="J165" s="199">
        <v>40738.416666666664</v>
      </c>
      <c r="K165" s="199">
        <v>40738.4375</v>
      </c>
      <c r="L165" s="174" t="s">
        <v>203</v>
      </c>
      <c r="M165" s="174" t="s">
        <v>204</v>
      </c>
      <c r="N165" s="174">
        <v>-100</v>
      </c>
      <c r="O165" s="174">
        <v>37764.565008237354</v>
      </c>
      <c r="P165" s="174">
        <v>25</v>
      </c>
      <c r="Q165" s="174">
        <v>500</v>
      </c>
      <c r="R165" s="174">
        <v>25</v>
      </c>
      <c r="S165" s="174">
        <v>125</v>
      </c>
      <c r="T165" s="174">
        <v>2</v>
      </c>
      <c r="V165" s="174">
        <v>95</v>
      </c>
      <c r="W165" s="174" t="s">
        <v>155</v>
      </c>
      <c r="X165" s="174" t="s">
        <v>201</v>
      </c>
      <c r="Y165" s="174" t="s">
        <v>202</v>
      </c>
      <c r="Z165" s="174" t="s">
        <v>32</v>
      </c>
      <c r="AA165" s="174">
        <v>1</v>
      </c>
      <c r="AB165" s="174">
        <v>6188</v>
      </c>
      <c r="AC165" s="174">
        <v>6194</v>
      </c>
      <c r="AD165" s="199">
        <v>37050.763888888891</v>
      </c>
      <c r="AE165" s="199">
        <v>37053.465277777781</v>
      </c>
      <c r="AF165" s="174" t="s">
        <v>203</v>
      </c>
      <c r="AG165" s="174" t="s">
        <v>204</v>
      </c>
      <c r="AH165" s="174">
        <v>-175</v>
      </c>
      <c r="AI165" s="174">
        <v>12450</v>
      </c>
      <c r="AJ165" s="174">
        <v>25</v>
      </c>
      <c r="AK165" s="174">
        <v>250</v>
      </c>
      <c r="AL165" s="174">
        <v>1187.5</v>
      </c>
      <c r="AM165" s="174">
        <v>1362.5</v>
      </c>
      <c r="AN165" s="174">
        <v>24</v>
      </c>
      <c r="AP165" s="199">
        <v>37050</v>
      </c>
      <c r="AQ165" s="174">
        <v>-175</v>
      </c>
      <c r="AS165" s="242">
        <v>37340</v>
      </c>
      <c r="AT165" s="243">
        <v>-587.5</v>
      </c>
    </row>
    <row r="166" spans="2:46" x14ac:dyDescent="0.25">
      <c r="B166" s="174">
        <v>96</v>
      </c>
      <c r="C166" s="174" t="s">
        <v>155</v>
      </c>
      <c r="D166" s="174" t="s">
        <v>201</v>
      </c>
      <c r="E166" s="174" t="s">
        <v>202</v>
      </c>
      <c r="F166" s="174" t="s">
        <v>32</v>
      </c>
      <c r="G166" s="174">
        <v>1</v>
      </c>
      <c r="H166" s="174">
        <v>7228.5</v>
      </c>
      <c r="I166" s="174">
        <v>7271.5</v>
      </c>
      <c r="J166" s="199">
        <v>40738.520833333336</v>
      </c>
      <c r="K166" s="199">
        <v>40738.583333333336</v>
      </c>
      <c r="L166" s="174" t="s">
        <v>203</v>
      </c>
      <c r="M166" s="174" t="s">
        <v>204</v>
      </c>
      <c r="N166" s="174">
        <v>-1100</v>
      </c>
      <c r="O166" s="174">
        <v>36664.565008237354</v>
      </c>
      <c r="P166" s="174">
        <v>25</v>
      </c>
      <c r="Q166" s="174">
        <v>1100</v>
      </c>
      <c r="R166" s="174">
        <v>362.5</v>
      </c>
      <c r="S166" s="174">
        <v>1462.5</v>
      </c>
      <c r="T166" s="174">
        <v>4</v>
      </c>
      <c r="V166" s="174">
        <v>96</v>
      </c>
      <c r="W166" s="174" t="s">
        <v>155</v>
      </c>
      <c r="X166" s="174" t="s">
        <v>201</v>
      </c>
      <c r="Y166" s="174" t="s">
        <v>202</v>
      </c>
      <c r="Z166" s="174" t="s">
        <v>31</v>
      </c>
      <c r="AA166" s="174">
        <v>1</v>
      </c>
      <c r="AB166" s="174">
        <v>6196.5</v>
      </c>
      <c r="AC166" s="174">
        <v>6203.5</v>
      </c>
      <c r="AD166" s="199">
        <v>37053.486111111109</v>
      </c>
      <c r="AE166" s="199">
        <v>37053.645833333336</v>
      </c>
      <c r="AF166" s="174" t="s">
        <v>205</v>
      </c>
      <c r="AG166" s="174" t="s">
        <v>207</v>
      </c>
      <c r="AH166" s="174">
        <v>150</v>
      </c>
      <c r="AI166" s="174">
        <v>12600</v>
      </c>
      <c r="AJ166" s="174">
        <v>25</v>
      </c>
      <c r="AK166" s="174">
        <v>0</v>
      </c>
      <c r="AL166" s="174">
        <v>912.5</v>
      </c>
      <c r="AM166" s="174">
        <v>762.5</v>
      </c>
      <c r="AN166" s="174">
        <v>24</v>
      </c>
      <c r="AP166" s="199">
        <v>37053</v>
      </c>
      <c r="AQ166" s="174">
        <v>150</v>
      </c>
      <c r="AS166" s="242">
        <v>37341</v>
      </c>
      <c r="AT166" s="243">
        <v>-1016.6317046380072</v>
      </c>
    </row>
    <row r="167" spans="2:46" x14ac:dyDescent="0.25">
      <c r="B167" s="174">
        <v>97</v>
      </c>
      <c r="C167" s="174" t="s">
        <v>155</v>
      </c>
      <c r="D167" s="174" t="s">
        <v>201</v>
      </c>
      <c r="E167" s="174" t="s">
        <v>202</v>
      </c>
      <c r="F167" s="174" t="s">
        <v>32</v>
      </c>
      <c r="G167" s="174">
        <v>1</v>
      </c>
      <c r="H167" s="174">
        <v>7227</v>
      </c>
      <c r="I167" s="174">
        <v>7243.5</v>
      </c>
      <c r="J167" s="199">
        <v>40738.729166666664</v>
      </c>
      <c r="K167" s="199">
        <v>40739.645833333336</v>
      </c>
      <c r="L167" s="174" t="s">
        <v>203</v>
      </c>
      <c r="M167" s="174" t="s">
        <v>204</v>
      </c>
      <c r="N167" s="174">
        <v>-437.5</v>
      </c>
      <c r="O167" s="174">
        <v>36227.065008237354</v>
      </c>
      <c r="P167" s="174">
        <v>25</v>
      </c>
      <c r="Q167" s="174">
        <v>537.5</v>
      </c>
      <c r="R167" s="174">
        <v>1750</v>
      </c>
      <c r="S167" s="174">
        <v>2187.5</v>
      </c>
      <c r="T167" s="174">
        <v>19</v>
      </c>
      <c r="V167" s="174">
        <v>97</v>
      </c>
      <c r="W167" s="174" t="s">
        <v>155</v>
      </c>
      <c r="X167" s="174" t="s">
        <v>201</v>
      </c>
      <c r="Y167" s="174" t="s">
        <v>202</v>
      </c>
      <c r="Z167" s="174" t="s">
        <v>32</v>
      </c>
      <c r="AA167" s="174">
        <v>1</v>
      </c>
      <c r="AB167" s="174">
        <v>6179.5</v>
      </c>
      <c r="AC167" s="174">
        <v>6096</v>
      </c>
      <c r="AD167" s="199">
        <v>37053.708333333336</v>
      </c>
      <c r="AE167" s="199">
        <v>37055.402777777781</v>
      </c>
      <c r="AF167" s="174" t="s">
        <v>203</v>
      </c>
      <c r="AG167" s="174" t="s">
        <v>204</v>
      </c>
      <c r="AH167" s="174">
        <v>2062.5</v>
      </c>
      <c r="AI167" s="174">
        <v>14662.5</v>
      </c>
      <c r="AJ167" s="174">
        <v>25</v>
      </c>
      <c r="AK167" s="174">
        <v>162.5</v>
      </c>
      <c r="AL167" s="174">
        <v>3750</v>
      </c>
      <c r="AM167" s="174">
        <v>1687.5</v>
      </c>
      <c r="AN167" s="174">
        <v>89</v>
      </c>
      <c r="AP167" s="199">
        <v>37053</v>
      </c>
      <c r="AQ167" s="174">
        <v>2062.5</v>
      </c>
      <c r="AS167" s="242">
        <v>37342</v>
      </c>
      <c r="AT167" s="243">
        <v>-500</v>
      </c>
    </row>
    <row r="168" spans="2:46" x14ac:dyDescent="0.25">
      <c r="B168" s="174">
        <v>98</v>
      </c>
      <c r="C168" s="174" t="s">
        <v>155</v>
      </c>
      <c r="D168" s="174" t="s">
        <v>201</v>
      </c>
      <c r="E168" s="174" t="s">
        <v>202</v>
      </c>
      <c r="F168" s="174" t="s">
        <v>32</v>
      </c>
      <c r="G168" s="174">
        <v>1</v>
      </c>
      <c r="H168" s="174">
        <v>7203</v>
      </c>
      <c r="I168" s="174">
        <v>7248</v>
      </c>
      <c r="J168" s="199">
        <v>40739.708333333336</v>
      </c>
      <c r="K168" s="199">
        <v>40739.75</v>
      </c>
      <c r="L168" s="174" t="s">
        <v>203</v>
      </c>
      <c r="M168" s="174" t="s">
        <v>204</v>
      </c>
      <c r="N168" s="174">
        <v>-1150</v>
      </c>
      <c r="O168" s="174">
        <v>35077.065008237354</v>
      </c>
      <c r="P168" s="174">
        <v>25</v>
      </c>
      <c r="Q168" s="174">
        <v>1362.5</v>
      </c>
      <c r="R168" s="174">
        <v>350</v>
      </c>
      <c r="S168" s="174">
        <v>1500</v>
      </c>
      <c r="T168" s="174">
        <v>3</v>
      </c>
      <c r="V168" s="174">
        <v>98</v>
      </c>
      <c r="W168" s="174" t="s">
        <v>155</v>
      </c>
      <c r="X168" s="174" t="s">
        <v>201</v>
      </c>
      <c r="Y168" s="174" t="s">
        <v>202</v>
      </c>
      <c r="Z168" s="174" t="s">
        <v>32</v>
      </c>
      <c r="AA168" s="174">
        <v>1</v>
      </c>
      <c r="AB168" s="174">
        <v>6084</v>
      </c>
      <c r="AC168" s="174">
        <v>6013.5</v>
      </c>
      <c r="AD168" s="199">
        <v>37056.423611111109</v>
      </c>
      <c r="AE168" s="199">
        <v>37057.708333333336</v>
      </c>
      <c r="AF168" s="174" t="s">
        <v>203</v>
      </c>
      <c r="AG168" s="174" t="s">
        <v>204</v>
      </c>
      <c r="AH168" s="174">
        <v>1737.5</v>
      </c>
      <c r="AI168" s="174">
        <v>16400</v>
      </c>
      <c r="AJ168" s="174">
        <v>25</v>
      </c>
      <c r="AK168" s="174">
        <v>275</v>
      </c>
      <c r="AL168" s="174">
        <v>3162.5</v>
      </c>
      <c r="AM168" s="174">
        <v>1425</v>
      </c>
      <c r="AN168" s="174">
        <v>107</v>
      </c>
      <c r="AP168" s="199">
        <v>37056</v>
      </c>
      <c r="AQ168" s="174">
        <v>1737.5</v>
      </c>
      <c r="AS168" s="242">
        <v>37343</v>
      </c>
      <c r="AT168" s="243">
        <v>650</v>
      </c>
    </row>
    <row r="169" spans="2:46" x14ac:dyDescent="0.25">
      <c r="B169" s="174">
        <v>99</v>
      </c>
      <c r="C169" s="174" t="s">
        <v>155</v>
      </c>
      <c r="D169" s="174" t="s">
        <v>201</v>
      </c>
      <c r="E169" s="174" t="s">
        <v>202</v>
      </c>
      <c r="F169" s="174" t="s">
        <v>32</v>
      </c>
      <c r="G169" s="174">
        <v>1</v>
      </c>
      <c r="H169" s="174">
        <v>7148.5</v>
      </c>
      <c r="I169" s="174">
        <v>7196</v>
      </c>
      <c r="J169" s="199">
        <v>40742.416666666664</v>
      </c>
      <c r="K169" s="199">
        <v>40743.395833333336</v>
      </c>
      <c r="L169" s="174" t="s">
        <v>203</v>
      </c>
      <c r="M169" s="174" t="s">
        <v>206</v>
      </c>
      <c r="N169" s="174">
        <v>-1212.5</v>
      </c>
      <c r="O169" s="174">
        <v>33864.565008237354</v>
      </c>
      <c r="P169" s="174">
        <v>25</v>
      </c>
      <c r="Q169" s="174">
        <v>1187.5</v>
      </c>
      <c r="R169" s="174">
        <v>1000</v>
      </c>
      <c r="S169" s="174">
        <v>2212.5</v>
      </c>
      <c r="T169" s="174">
        <v>22</v>
      </c>
      <c r="V169" s="174">
        <v>99</v>
      </c>
      <c r="W169" s="174" t="s">
        <v>155</v>
      </c>
      <c r="X169" s="174" t="s">
        <v>201</v>
      </c>
      <c r="Y169" s="174" t="s">
        <v>202</v>
      </c>
      <c r="Z169" s="174" t="s">
        <v>32</v>
      </c>
      <c r="AA169" s="174">
        <v>1</v>
      </c>
      <c r="AB169" s="174">
        <v>5974</v>
      </c>
      <c r="AC169" s="174">
        <v>5985</v>
      </c>
      <c r="AD169" s="199">
        <v>37067.701388888891</v>
      </c>
      <c r="AE169" s="199">
        <v>37067.722222222219</v>
      </c>
      <c r="AF169" s="174" t="s">
        <v>203</v>
      </c>
      <c r="AG169" s="174" t="s">
        <v>204</v>
      </c>
      <c r="AH169" s="174">
        <v>-300</v>
      </c>
      <c r="AI169" s="174">
        <v>16100</v>
      </c>
      <c r="AJ169" s="174">
        <v>25</v>
      </c>
      <c r="AK169" s="174">
        <v>312.5</v>
      </c>
      <c r="AL169" s="174">
        <v>0</v>
      </c>
      <c r="AM169" s="174">
        <v>0</v>
      </c>
      <c r="AN169" s="174">
        <v>4</v>
      </c>
      <c r="AP169" s="199">
        <v>37067</v>
      </c>
      <c r="AQ169" s="174">
        <v>-300</v>
      </c>
      <c r="AS169" s="242">
        <v>37348</v>
      </c>
      <c r="AT169" s="243">
        <v>350</v>
      </c>
    </row>
    <row r="170" spans="2:46" x14ac:dyDescent="0.25">
      <c r="B170" s="174">
        <v>100</v>
      </c>
      <c r="C170" s="174" t="s">
        <v>155</v>
      </c>
      <c r="D170" s="174" t="s">
        <v>201</v>
      </c>
      <c r="E170" s="174" t="s">
        <v>202</v>
      </c>
      <c r="F170" s="174" t="s">
        <v>32</v>
      </c>
      <c r="G170" s="174">
        <v>1</v>
      </c>
      <c r="H170" s="174">
        <v>7200</v>
      </c>
      <c r="I170" s="174">
        <v>7209</v>
      </c>
      <c r="J170" s="199">
        <v>40743.666666666664</v>
      </c>
      <c r="K170" s="199">
        <v>40743.6875</v>
      </c>
      <c r="L170" s="174" t="s">
        <v>203</v>
      </c>
      <c r="M170" s="174" t="s">
        <v>204</v>
      </c>
      <c r="N170" s="174">
        <v>-250</v>
      </c>
      <c r="O170" s="174">
        <v>33614.565008237354</v>
      </c>
      <c r="P170" s="174">
        <v>25</v>
      </c>
      <c r="Q170" s="174">
        <v>500</v>
      </c>
      <c r="R170" s="174">
        <v>62.5</v>
      </c>
      <c r="S170" s="174">
        <v>312.5</v>
      </c>
      <c r="T170" s="174">
        <v>2</v>
      </c>
      <c r="V170" s="174">
        <v>100</v>
      </c>
      <c r="W170" s="174" t="s">
        <v>155</v>
      </c>
      <c r="X170" s="174" t="s">
        <v>201</v>
      </c>
      <c r="Y170" s="174" t="s">
        <v>202</v>
      </c>
      <c r="Z170" s="174" t="s">
        <v>32</v>
      </c>
      <c r="AA170" s="174">
        <v>1</v>
      </c>
      <c r="AB170" s="174">
        <v>5982.5</v>
      </c>
      <c r="AC170" s="174">
        <v>5890</v>
      </c>
      <c r="AD170" s="199">
        <v>37067.729166666664</v>
      </c>
      <c r="AE170" s="199">
        <v>37068.819444444445</v>
      </c>
      <c r="AF170" s="174" t="s">
        <v>203</v>
      </c>
      <c r="AG170" s="174" t="s">
        <v>204</v>
      </c>
      <c r="AH170" s="174">
        <v>2287.5</v>
      </c>
      <c r="AI170" s="174">
        <v>18387.5</v>
      </c>
      <c r="AJ170" s="174">
        <v>25</v>
      </c>
      <c r="AK170" s="174">
        <v>112.5</v>
      </c>
      <c r="AL170" s="174">
        <v>3887.5</v>
      </c>
      <c r="AM170" s="174">
        <v>1600</v>
      </c>
      <c r="AN170" s="174">
        <v>80</v>
      </c>
      <c r="AP170" s="199">
        <v>37067</v>
      </c>
      <c r="AQ170" s="174">
        <v>2287.5</v>
      </c>
      <c r="AS170" s="242">
        <v>37357</v>
      </c>
      <c r="AT170" s="243">
        <v>100</v>
      </c>
    </row>
    <row r="171" spans="2:46" x14ac:dyDescent="0.25">
      <c r="B171" s="174">
        <v>101</v>
      </c>
      <c r="C171" s="174" t="s">
        <v>155</v>
      </c>
      <c r="D171" s="174" t="s">
        <v>201</v>
      </c>
      <c r="E171" s="174" t="s">
        <v>202</v>
      </c>
      <c r="F171" s="174" t="s">
        <v>32</v>
      </c>
      <c r="G171" s="174">
        <v>1</v>
      </c>
      <c r="H171" s="174">
        <v>7203</v>
      </c>
      <c r="I171" s="174">
        <v>7205.5</v>
      </c>
      <c r="J171" s="199">
        <v>40743.770833333336</v>
      </c>
      <c r="K171" s="199">
        <v>40743.791666666664</v>
      </c>
      <c r="L171" s="174" t="s">
        <v>203</v>
      </c>
      <c r="M171" s="174" t="s">
        <v>204</v>
      </c>
      <c r="N171" s="174">
        <v>-87.5</v>
      </c>
      <c r="O171" s="174">
        <v>33527.065008237354</v>
      </c>
      <c r="P171" s="174">
        <v>25</v>
      </c>
      <c r="Q171" s="174">
        <v>175</v>
      </c>
      <c r="R171" s="174">
        <v>25</v>
      </c>
      <c r="S171" s="174">
        <v>112.5</v>
      </c>
      <c r="T171" s="174">
        <v>2</v>
      </c>
      <c r="V171" s="174">
        <v>101</v>
      </c>
      <c r="W171" s="174" t="s">
        <v>155</v>
      </c>
      <c r="X171" s="174" t="s">
        <v>201</v>
      </c>
      <c r="Y171" s="174" t="s">
        <v>202</v>
      </c>
      <c r="Z171" s="174" t="s">
        <v>31</v>
      </c>
      <c r="AA171" s="174">
        <v>1</v>
      </c>
      <c r="AB171" s="174">
        <v>5989.5</v>
      </c>
      <c r="AC171" s="174">
        <v>6140</v>
      </c>
      <c r="AD171" s="199">
        <v>37070.722222222219</v>
      </c>
      <c r="AE171" s="199">
        <v>37075.513888888891</v>
      </c>
      <c r="AF171" s="174" t="s">
        <v>205</v>
      </c>
      <c r="AG171" s="174" t="s">
        <v>207</v>
      </c>
      <c r="AH171" s="174">
        <v>3737.5</v>
      </c>
      <c r="AI171" s="174">
        <v>22125</v>
      </c>
      <c r="AJ171" s="174">
        <v>25</v>
      </c>
      <c r="AK171" s="174">
        <v>237.5</v>
      </c>
      <c r="AL171" s="174">
        <v>5025</v>
      </c>
      <c r="AM171" s="174">
        <v>1287.5</v>
      </c>
      <c r="AN171" s="174">
        <v>169</v>
      </c>
      <c r="AP171" s="199">
        <v>37070</v>
      </c>
      <c r="AQ171" s="174">
        <v>3737.5</v>
      </c>
      <c r="AS171" s="242">
        <v>37361</v>
      </c>
      <c r="AT171" s="243">
        <v>-125</v>
      </c>
    </row>
    <row r="172" spans="2:46" x14ac:dyDescent="0.25">
      <c r="B172" s="174">
        <v>102</v>
      </c>
      <c r="C172" s="174" t="s">
        <v>155</v>
      </c>
      <c r="D172" s="174" t="s">
        <v>201</v>
      </c>
      <c r="E172" s="174" t="s">
        <v>202</v>
      </c>
      <c r="F172" s="174" t="s">
        <v>31</v>
      </c>
      <c r="G172" s="174">
        <v>1</v>
      </c>
      <c r="H172" s="174">
        <v>7264</v>
      </c>
      <c r="I172" s="174">
        <v>7236.5</v>
      </c>
      <c r="J172" s="199">
        <v>40744.458333333336</v>
      </c>
      <c r="K172" s="199">
        <v>40744.479166666664</v>
      </c>
      <c r="L172" s="174" t="s">
        <v>205</v>
      </c>
      <c r="M172" s="174" t="s">
        <v>207</v>
      </c>
      <c r="N172" s="174">
        <v>-712.5</v>
      </c>
      <c r="O172" s="174">
        <v>32814.565008237354</v>
      </c>
      <c r="P172" s="174">
        <v>25</v>
      </c>
      <c r="Q172" s="174">
        <v>737.5</v>
      </c>
      <c r="R172" s="174">
        <v>37.5</v>
      </c>
      <c r="S172" s="174">
        <v>750</v>
      </c>
      <c r="T172" s="174">
        <v>2</v>
      </c>
      <c r="V172" s="174">
        <v>102</v>
      </c>
      <c r="W172" s="174" t="s">
        <v>155</v>
      </c>
      <c r="X172" s="174" t="s">
        <v>201</v>
      </c>
      <c r="Y172" s="174" t="s">
        <v>202</v>
      </c>
      <c r="Z172" s="174" t="s">
        <v>31</v>
      </c>
      <c r="AA172" s="174">
        <v>1</v>
      </c>
      <c r="AB172" s="174">
        <v>6069.5</v>
      </c>
      <c r="AC172" s="174">
        <v>6062.5</v>
      </c>
      <c r="AD172" s="199">
        <v>37077.534722222219</v>
      </c>
      <c r="AE172" s="199">
        <v>37077.583333333336</v>
      </c>
      <c r="AF172" s="174" t="s">
        <v>205</v>
      </c>
      <c r="AG172" s="174" t="s">
        <v>207</v>
      </c>
      <c r="AH172" s="174">
        <v>-200</v>
      </c>
      <c r="AI172" s="174">
        <v>21925</v>
      </c>
      <c r="AJ172" s="174">
        <v>25</v>
      </c>
      <c r="AK172" s="174">
        <v>287.5</v>
      </c>
      <c r="AL172" s="174">
        <v>400</v>
      </c>
      <c r="AM172" s="174">
        <v>600</v>
      </c>
      <c r="AN172" s="174">
        <v>8</v>
      </c>
      <c r="AP172" s="199">
        <v>37077</v>
      </c>
      <c r="AQ172" s="174">
        <v>-200</v>
      </c>
      <c r="AS172" s="242">
        <v>37362</v>
      </c>
      <c r="AT172" s="243">
        <v>1525</v>
      </c>
    </row>
    <row r="173" spans="2:46" x14ac:dyDescent="0.25">
      <c r="B173" s="174">
        <v>103</v>
      </c>
      <c r="C173" s="174" t="s">
        <v>155</v>
      </c>
      <c r="D173" s="174" t="s">
        <v>201</v>
      </c>
      <c r="E173" s="174" t="s">
        <v>202</v>
      </c>
      <c r="F173" s="174" t="s">
        <v>32</v>
      </c>
      <c r="G173" s="174">
        <v>1</v>
      </c>
      <c r="H173" s="174">
        <v>7187</v>
      </c>
      <c r="I173" s="174">
        <v>7236</v>
      </c>
      <c r="J173" s="199">
        <v>40744.6875</v>
      </c>
      <c r="K173" s="199">
        <v>40744.729166666664</v>
      </c>
      <c r="L173" s="174" t="s">
        <v>203</v>
      </c>
      <c r="M173" s="174" t="s">
        <v>204</v>
      </c>
      <c r="N173" s="174">
        <v>-1250</v>
      </c>
      <c r="O173" s="174">
        <v>31564.565008237354</v>
      </c>
      <c r="P173" s="174">
        <v>25</v>
      </c>
      <c r="Q173" s="174">
        <v>1237.5</v>
      </c>
      <c r="R173" s="174">
        <v>112.5</v>
      </c>
      <c r="S173" s="174">
        <v>1362.5</v>
      </c>
      <c r="T173" s="174">
        <v>3</v>
      </c>
      <c r="V173" s="174">
        <v>103</v>
      </c>
      <c r="W173" s="174" t="s">
        <v>155</v>
      </c>
      <c r="X173" s="174" t="s">
        <v>201</v>
      </c>
      <c r="Y173" s="174" t="s">
        <v>202</v>
      </c>
      <c r="Z173" s="174" t="s">
        <v>32</v>
      </c>
      <c r="AA173" s="174">
        <v>1</v>
      </c>
      <c r="AB173" s="174">
        <v>6037</v>
      </c>
      <c r="AC173" s="174">
        <v>6045</v>
      </c>
      <c r="AD173" s="199">
        <v>37077.618055555555</v>
      </c>
      <c r="AE173" s="199">
        <v>37077.659722222219</v>
      </c>
      <c r="AF173" s="174" t="s">
        <v>203</v>
      </c>
      <c r="AG173" s="174" t="s">
        <v>204</v>
      </c>
      <c r="AH173" s="174">
        <v>-225</v>
      </c>
      <c r="AI173" s="174">
        <v>21700</v>
      </c>
      <c r="AJ173" s="174">
        <v>25</v>
      </c>
      <c r="AK173" s="174">
        <v>350</v>
      </c>
      <c r="AL173" s="174">
        <v>325</v>
      </c>
      <c r="AM173" s="174">
        <v>550</v>
      </c>
      <c r="AN173" s="174">
        <v>7</v>
      </c>
      <c r="AP173" s="199">
        <v>37077</v>
      </c>
      <c r="AQ173" s="174">
        <v>-225</v>
      </c>
      <c r="AS173" s="242">
        <v>37365</v>
      </c>
      <c r="AT173" s="243">
        <v>-1975</v>
      </c>
    </row>
    <row r="174" spans="2:46" x14ac:dyDescent="0.25">
      <c r="B174" s="174">
        <v>104</v>
      </c>
      <c r="C174" s="174" t="s">
        <v>155</v>
      </c>
      <c r="D174" s="174" t="s">
        <v>201</v>
      </c>
      <c r="E174" s="174" t="s">
        <v>202</v>
      </c>
      <c r="F174" s="174" t="s">
        <v>32</v>
      </c>
      <c r="G174" s="174">
        <v>1</v>
      </c>
      <c r="H174" s="174">
        <v>7188</v>
      </c>
      <c r="I174" s="174">
        <v>7228</v>
      </c>
      <c r="J174" s="199">
        <v>40745.4375</v>
      </c>
      <c r="K174" s="199">
        <v>40745.583333333336</v>
      </c>
      <c r="L174" s="174" t="s">
        <v>203</v>
      </c>
      <c r="M174" s="174" t="s">
        <v>204</v>
      </c>
      <c r="N174" s="174">
        <v>-1025</v>
      </c>
      <c r="O174" s="174">
        <v>30539.565008237354</v>
      </c>
      <c r="P174" s="174">
        <v>25</v>
      </c>
      <c r="Q174" s="174">
        <v>1362.5</v>
      </c>
      <c r="R174" s="174">
        <v>787.5</v>
      </c>
      <c r="S174" s="174">
        <v>1812.5</v>
      </c>
      <c r="T174" s="174">
        <v>8</v>
      </c>
      <c r="V174" s="174">
        <v>104</v>
      </c>
      <c r="W174" s="174" t="s">
        <v>155</v>
      </c>
      <c r="X174" s="174" t="s">
        <v>201</v>
      </c>
      <c r="Y174" s="174" t="s">
        <v>202</v>
      </c>
      <c r="Z174" s="174" t="s">
        <v>31</v>
      </c>
      <c r="AA174" s="174">
        <v>1</v>
      </c>
      <c r="AB174" s="174">
        <v>6063.5</v>
      </c>
      <c r="AC174" s="174">
        <v>6048</v>
      </c>
      <c r="AD174" s="199">
        <v>37077.680555555555</v>
      </c>
      <c r="AE174" s="199">
        <v>37077.729166666664</v>
      </c>
      <c r="AF174" s="174" t="s">
        <v>205</v>
      </c>
      <c r="AG174" s="174" t="s">
        <v>207</v>
      </c>
      <c r="AH174" s="174">
        <v>-412.5</v>
      </c>
      <c r="AI174" s="174">
        <v>21287.5</v>
      </c>
      <c r="AJ174" s="174">
        <v>25</v>
      </c>
      <c r="AK174" s="174">
        <v>437.5</v>
      </c>
      <c r="AL174" s="174">
        <v>887.5</v>
      </c>
      <c r="AM174" s="174">
        <v>1300</v>
      </c>
      <c r="AN174" s="174">
        <v>8</v>
      </c>
      <c r="AP174" s="199">
        <v>37077</v>
      </c>
      <c r="AQ174" s="174">
        <v>-412.5</v>
      </c>
      <c r="AS174" s="242">
        <v>37368</v>
      </c>
      <c r="AT174" s="243">
        <v>625</v>
      </c>
    </row>
    <row r="175" spans="2:46" x14ac:dyDescent="0.25">
      <c r="B175" s="174">
        <v>105</v>
      </c>
      <c r="C175" s="174" t="s">
        <v>155</v>
      </c>
      <c r="D175" s="174" t="s">
        <v>201</v>
      </c>
      <c r="E175" s="174" t="s">
        <v>202</v>
      </c>
      <c r="F175" s="174" t="s">
        <v>31</v>
      </c>
      <c r="G175" s="174">
        <v>1</v>
      </c>
      <c r="H175" s="174">
        <v>7279</v>
      </c>
      <c r="I175" s="174">
        <v>7337</v>
      </c>
      <c r="J175" s="199">
        <v>40745.625</v>
      </c>
      <c r="K175" s="199">
        <v>40750.6875</v>
      </c>
      <c r="L175" s="174" t="s">
        <v>205</v>
      </c>
      <c r="M175" s="174" t="s">
        <v>207</v>
      </c>
      <c r="N175" s="174">
        <v>1425</v>
      </c>
      <c r="O175" s="174">
        <v>31964.565008237354</v>
      </c>
      <c r="P175" s="174">
        <v>25</v>
      </c>
      <c r="Q175" s="174">
        <v>212.5</v>
      </c>
      <c r="R175" s="174">
        <v>3000</v>
      </c>
      <c r="S175" s="174">
        <v>1575</v>
      </c>
      <c r="T175" s="174">
        <v>70</v>
      </c>
      <c r="V175" s="174">
        <v>105</v>
      </c>
      <c r="W175" s="174" t="s">
        <v>155</v>
      </c>
      <c r="X175" s="174" t="s">
        <v>201</v>
      </c>
      <c r="Y175" s="174" t="s">
        <v>202</v>
      </c>
      <c r="Z175" s="174" t="s">
        <v>32</v>
      </c>
      <c r="AA175" s="174">
        <v>1</v>
      </c>
      <c r="AB175" s="174">
        <v>5984.5</v>
      </c>
      <c r="AC175" s="174">
        <v>5906</v>
      </c>
      <c r="AD175" s="199">
        <v>37078.444444444445</v>
      </c>
      <c r="AE175" s="199">
        <v>37081.673611111109</v>
      </c>
      <c r="AF175" s="174" t="s">
        <v>203</v>
      </c>
      <c r="AG175" s="174" t="s">
        <v>204</v>
      </c>
      <c r="AH175" s="174">
        <v>1937.5</v>
      </c>
      <c r="AI175" s="174">
        <v>23225</v>
      </c>
      <c r="AJ175" s="174">
        <v>25</v>
      </c>
      <c r="AK175" s="174">
        <v>412.5</v>
      </c>
      <c r="AL175" s="174">
        <v>3662.5</v>
      </c>
      <c r="AM175" s="174">
        <v>1725</v>
      </c>
      <c r="AN175" s="174">
        <v>100</v>
      </c>
      <c r="AP175" s="199">
        <v>37078</v>
      </c>
      <c r="AQ175" s="174">
        <v>1937.5</v>
      </c>
      <c r="AS175" s="242">
        <v>37369</v>
      </c>
      <c r="AT175" s="243">
        <v>87.5</v>
      </c>
    </row>
    <row r="176" spans="2:46" x14ac:dyDescent="0.25">
      <c r="B176" s="174">
        <v>106</v>
      </c>
      <c r="C176" s="174" t="s">
        <v>155</v>
      </c>
      <c r="D176" s="174" t="s">
        <v>201</v>
      </c>
      <c r="E176" s="174" t="s">
        <v>202</v>
      </c>
      <c r="F176" s="174" t="s">
        <v>31</v>
      </c>
      <c r="G176" s="174">
        <v>1</v>
      </c>
      <c r="H176" s="174">
        <v>7368.5</v>
      </c>
      <c r="I176" s="174">
        <v>7334</v>
      </c>
      <c r="J176" s="199">
        <v>40750.75</v>
      </c>
      <c r="K176" s="199">
        <v>40751.395833333336</v>
      </c>
      <c r="L176" s="174" t="s">
        <v>205</v>
      </c>
      <c r="M176" s="174" t="s">
        <v>206</v>
      </c>
      <c r="N176" s="174">
        <v>-887.5</v>
      </c>
      <c r="O176" s="174">
        <v>31077.065008237354</v>
      </c>
      <c r="P176" s="174">
        <v>25</v>
      </c>
      <c r="Q176" s="174">
        <v>862.5</v>
      </c>
      <c r="R176" s="174">
        <v>62.5</v>
      </c>
      <c r="S176" s="174">
        <v>950</v>
      </c>
      <c r="T176" s="174">
        <v>6</v>
      </c>
      <c r="V176" s="174">
        <v>106</v>
      </c>
      <c r="W176" s="174" t="s">
        <v>155</v>
      </c>
      <c r="X176" s="174" t="s">
        <v>201</v>
      </c>
      <c r="Y176" s="174" t="s">
        <v>202</v>
      </c>
      <c r="Z176" s="174" t="s">
        <v>32</v>
      </c>
      <c r="AA176" s="174">
        <v>1</v>
      </c>
      <c r="AB176" s="174">
        <v>5917.5</v>
      </c>
      <c r="AC176" s="174">
        <v>5839</v>
      </c>
      <c r="AD176" s="199">
        <v>37082.673611111109</v>
      </c>
      <c r="AE176" s="199">
        <v>37083.680555555555</v>
      </c>
      <c r="AF176" s="174" t="s">
        <v>203</v>
      </c>
      <c r="AG176" s="174" t="s">
        <v>204</v>
      </c>
      <c r="AH176" s="174">
        <v>1937.5</v>
      </c>
      <c r="AI176" s="174">
        <v>25162.5</v>
      </c>
      <c r="AJ176" s="174">
        <v>25</v>
      </c>
      <c r="AK176" s="174">
        <v>87.5</v>
      </c>
      <c r="AL176" s="174">
        <v>3437.5</v>
      </c>
      <c r="AM176" s="174">
        <v>1500</v>
      </c>
      <c r="AN176" s="174">
        <v>68</v>
      </c>
      <c r="AP176" s="199">
        <v>37082</v>
      </c>
      <c r="AQ176" s="174">
        <v>1937.5</v>
      </c>
      <c r="AS176" s="242">
        <v>37370</v>
      </c>
      <c r="AT176" s="243">
        <v>2425</v>
      </c>
    </row>
    <row r="177" spans="2:46" x14ac:dyDescent="0.25">
      <c r="B177" s="174">
        <v>107</v>
      </c>
      <c r="C177" s="174" t="s">
        <v>155</v>
      </c>
      <c r="D177" s="174" t="s">
        <v>201</v>
      </c>
      <c r="E177" s="174" t="s">
        <v>202</v>
      </c>
      <c r="F177" s="174" t="s">
        <v>32</v>
      </c>
      <c r="G177" s="174">
        <v>1</v>
      </c>
      <c r="H177" s="174">
        <v>7235</v>
      </c>
      <c r="I177" s="174">
        <v>7289</v>
      </c>
      <c r="J177" s="199">
        <v>40751.708333333336</v>
      </c>
      <c r="K177" s="199">
        <v>40756.395833333336</v>
      </c>
      <c r="L177" s="174" t="s">
        <v>203</v>
      </c>
      <c r="M177" s="174" t="s">
        <v>206</v>
      </c>
      <c r="N177" s="174">
        <v>-1375</v>
      </c>
      <c r="O177" s="174">
        <v>29702.065008237354</v>
      </c>
      <c r="P177" s="174">
        <v>25</v>
      </c>
      <c r="Q177" s="174">
        <v>1350</v>
      </c>
      <c r="R177" s="174">
        <v>3912.5</v>
      </c>
      <c r="S177" s="174">
        <v>5287.5</v>
      </c>
      <c r="T177" s="174">
        <v>52</v>
      </c>
      <c r="V177" s="174">
        <v>107</v>
      </c>
      <c r="W177" s="174" t="s">
        <v>155</v>
      </c>
      <c r="X177" s="174" t="s">
        <v>201</v>
      </c>
      <c r="Y177" s="174" t="s">
        <v>202</v>
      </c>
      <c r="Z177" s="174" t="s">
        <v>32</v>
      </c>
      <c r="AA177" s="174">
        <v>1</v>
      </c>
      <c r="AB177" s="174">
        <v>5925.5</v>
      </c>
      <c r="AC177" s="174">
        <v>5935.5</v>
      </c>
      <c r="AD177" s="199">
        <v>37085.458333333336</v>
      </c>
      <c r="AE177" s="199">
        <v>37085.506944444445</v>
      </c>
      <c r="AF177" s="174" t="s">
        <v>203</v>
      </c>
      <c r="AG177" s="174" t="s">
        <v>204</v>
      </c>
      <c r="AH177" s="174">
        <v>-275</v>
      </c>
      <c r="AI177" s="174">
        <v>24887.5</v>
      </c>
      <c r="AJ177" s="174">
        <v>25</v>
      </c>
      <c r="AK177" s="174">
        <v>312.5</v>
      </c>
      <c r="AL177" s="174">
        <v>812.5</v>
      </c>
      <c r="AM177" s="174">
        <v>1087.5</v>
      </c>
      <c r="AN177" s="174">
        <v>8</v>
      </c>
      <c r="AP177" s="199">
        <v>37085</v>
      </c>
      <c r="AQ177" s="174">
        <v>-275</v>
      </c>
      <c r="AS177" s="242">
        <v>37385</v>
      </c>
      <c r="AT177" s="243">
        <v>425</v>
      </c>
    </row>
    <row r="178" spans="2:46" x14ac:dyDescent="0.25">
      <c r="B178" s="174">
        <v>108</v>
      </c>
      <c r="C178" s="174" t="s">
        <v>155</v>
      </c>
      <c r="D178" s="174" t="s">
        <v>201</v>
      </c>
      <c r="E178" s="174" t="s">
        <v>202</v>
      </c>
      <c r="F178" s="174" t="s">
        <v>32</v>
      </c>
      <c r="G178" s="174">
        <v>1</v>
      </c>
      <c r="H178" s="174">
        <v>7158.5</v>
      </c>
      <c r="I178" s="174">
        <v>6071.5</v>
      </c>
      <c r="J178" s="199">
        <v>40756.645833333336</v>
      </c>
      <c r="K178" s="199">
        <v>40765.416666666664</v>
      </c>
      <c r="L178" s="174" t="s">
        <v>203</v>
      </c>
      <c r="M178" s="174" t="s">
        <v>204</v>
      </c>
      <c r="N178" s="174">
        <v>27150</v>
      </c>
      <c r="O178" s="174">
        <v>56852.065008237354</v>
      </c>
      <c r="P178" s="174">
        <v>25</v>
      </c>
      <c r="Q178" s="174">
        <v>400</v>
      </c>
      <c r="R178" s="174">
        <v>41525</v>
      </c>
      <c r="S178" s="174">
        <v>14375</v>
      </c>
      <c r="T178" s="174">
        <v>144</v>
      </c>
      <c r="V178" s="174">
        <v>108</v>
      </c>
      <c r="W178" s="174" t="s">
        <v>155</v>
      </c>
      <c r="X178" s="174" t="s">
        <v>201</v>
      </c>
      <c r="Y178" s="174" t="s">
        <v>202</v>
      </c>
      <c r="Z178" s="174" t="s">
        <v>32</v>
      </c>
      <c r="AA178" s="174">
        <v>1</v>
      </c>
      <c r="AB178" s="174">
        <v>5921.5</v>
      </c>
      <c r="AC178" s="174">
        <v>5930.5</v>
      </c>
      <c r="AD178" s="199">
        <v>37085.618055555555</v>
      </c>
      <c r="AE178" s="199">
        <v>37085.659722222219</v>
      </c>
      <c r="AF178" s="174" t="s">
        <v>203</v>
      </c>
      <c r="AG178" s="174" t="s">
        <v>204</v>
      </c>
      <c r="AH178" s="174">
        <v>-250</v>
      </c>
      <c r="AI178" s="174">
        <v>24637.5</v>
      </c>
      <c r="AJ178" s="174">
        <v>25</v>
      </c>
      <c r="AK178" s="174">
        <v>550</v>
      </c>
      <c r="AL178" s="174">
        <v>162.5</v>
      </c>
      <c r="AM178" s="174">
        <v>412.5</v>
      </c>
      <c r="AN178" s="174">
        <v>7</v>
      </c>
      <c r="AP178" s="199">
        <v>37085</v>
      </c>
      <c r="AQ178" s="174">
        <v>-250</v>
      </c>
      <c r="AS178" s="242">
        <v>37386</v>
      </c>
      <c r="AT178" s="243">
        <v>1275</v>
      </c>
    </row>
    <row r="179" spans="2:46" x14ac:dyDescent="0.25">
      <c r="B179" s="174">
        <v>109</v>
      </c>
      <c r="C179" s="174" t="s">
        <v>155</v>
      </c>
      <c r="D179" s="174" t="s">
        <v>201</v>
      </c>
      <c r="E179" s="174" t="s">
        <v>202</v>
      </c>
      <c r="F179" s="174" t="s">
        <v>31</v>
      </c>
      <c r="G179" s="174">
        <v>1</v>
      </c>
      <c r="H179" s="174">
        <v>5671.5</v>
      </c>
      <c r="I179" s="174">
        <v>5628.5</v>
      </c>
      <c r="J179" s="199">
        <v>40815.645833333336</v>
      </c>
      <c r="K179" s="199">
        <v>40815.708333333336</v>
      </c>
      <c r="L179" s="174" t="s">
        <v>205</v>
      </c>
      <c r="M179" s="174" t="s">
        <v>207</v>
      </c>
      <c r="N179" s="174">
        <v>-1100</v>
      </c>
      <c r="O179" s="174">
        <v>55752.065008237354</v>
      </c>
      <c r="P179" s="174">
        <v>25</v>
      </c>
      <c r="Q179" s="174">
        <v>1137.5</v>
      </c>
      <c r="R179" s="174">
        <v>1075</v>
      </c>
      <c r="S179" s="174">
        <v>2175</v>
      </c>
      <c r="T179" s="174">
        <v>4</v>
      </c>
      <c r="V179" s="174">
        <v>109</v>
      </c>
      <c r="W179" s="174" t="s">
        <v>155</v>
      </c>
      <c r="X179" s="174" t="s">
        <v>201</v>
      </c>
      <c r="Y179" s="174" t="s">
        <v>202</v>
      </c>
      <c r="Z179" s="174" t="s">
        <v>32</v>
      </c>
      <c r="AA179" s="174">
        <v>1</v>
      </c>
      <c r="AB179" s="174">
        <v>5922.5</v>
      </c>
      <c r="AC179" s="174">
        <v>5936</v>
      </c>
      <c r="AD179" s="199">
        <v>37085.680555555555</v>
      </c>
      <c r="AE179" s="199">
        <v>37085.6875</v>
      </c>
      <c r="AF179" s="174" t="s">
        <v>203</v>
      </c>
      <c r="AG179" s="174" t="s">
        <v>204</v>
      </c>
      <c r="AH179" s="174">
        <v>-362.5</v>
      </c>
      <c r="AI179" s="174">
        <v>24275</v>
      </c>
      <c r="AJ179" s="174">
        <v>25</v>
      </c>
      <c r="AK179" s="174">
        <v>337.5</v>
      </c>
      <c r="AL179" s="174">
        <v>0</v>
      </c>
      <c r="AM179" s="174">
        <v>0</v>
      </c>
      <c r="AN179" s="174">
        <v>2</v>
      </c>
      <c r="AP179" s="199">
        <v>37085</v>
      </c>
      <c r="AQ179" s="174">
        <v>-362.5</v>
      </c>
      <c r="AS179" s="242">
        <v>37390</v>
      </c>
      <c r="AT179" s="243">
        <v>875</v>
      </c>
    </row>
    <row r="180" spans="2:46" x14ac:dyDescent="0.25">
      <c r="B180" s="174">
        <v>110</v>
      </c>
      <c r="C180" s="174" t="s">
        <v>155</v>
      </c>
      <c r="D180" s="174" t="s">
        <v>201</v>
      </c>
      <c r="E180" s="174" t="s">
        <v>202</v>
      </c>
      <c r="F180" s="174" t="s">
        <v>32</v>
      </c>
      <c r="G180" s="174">
        <v>1</v>
      </c>
      <c r="H180" s="174">
        <v>5560.5</v>
      </c>
      <c r="I180" s="174">
        <v>5334.5</v>
      </c>
      <c r="J180" s="199">
        <v>40816.4375</v>
      </c>
      <c r="K180" s="199">
        <v>40821.479166666664</v>
      </c>
      <c r="L180" s="174" t="s">
        <v>203</v>
      </c>
      <c r="M180" s="174" t="s">
        <v>204</v>
      </c>
      <c r="N180" s="174">
        <v>5625</v>
      </c>
      <c r="O180" s="174">
        <v>61377.065008237354</v>
      </c>
      <c r="P180" s="174">
        <v>25</v>
      </c>
      <c r="Q180" s="174">
        <v>187.5</v>
      </c>
      <c r="R180" s="174">
        <v>10712.5</v>
      </c>
      <c r="S180" s="174">
        <v>5087.5</v>
      </c>
      <c r="T180" s="174">
        <v>69</v>
      </c>
      <c r="V180" s="174">
        <v>110</v>
      </c>
      <c r="W180" s="174" t="s">
        <v>155</v>
      </c>
      <c r="X180" s="174" t="s">
        <v>201</v>
      </c>
      <c r="Y180" s="174" t="s">
        <v>202</v>
      </c>
      <c r="Z180" s="174" t="s">
        <v>31</v>
      </c>
      <c r="AA180" s="174">
        <v>1</v>
      </c>
      <c r="AB180" s="174">
        <v>5959</v>
      </c>
      <c r="AC180" s="174">
        <v>5953.5</v>
      </c>
      <c r="AD180" s="199">
        <v>37085.701388888891</v>
      </c>
      <c r="AE180" s="199">
        <v>37085.708333333336</v>
      </c>
      <c r="AF180" s="174" t="s">
        <v>205</v>
      </c>
      <c r="AG180" s="174" t="s">
        <v>207</v>
      </c>
      <c r="AH180" s="174">
        <v>-162.5</v>
      </c>
      <c r="AI180" s="174">
        <v>24112.5</v>
      </c>
      <c r="AJ180" s="174">
        <v>25</v>
      </c>
      <c r="AK180" s="174">
        <v>175</v>
      </c>
      <c r="AL180" s="174">
        <v>212.5</v>
      </c>
      <c r="AM180" s="174">
        <v>375</v>
      </c>
      <c r="AN180" s="174">
        <v>2</v>
      </c>
      <c r="AP180" s="199">
        <v>37085</v>
      </c>
      <c r="AQ180" s="174">
        <v>-162.5</v>
      </c>
      <c r="AS180" s="242">
        <v>37396</v>
      </c>
      <c r="AT180" s="243">
        <v>-387.5</v>
      </c>
    </row>
    <row r="181" spans="2:46" x14ac:dyDescent="0.25">
      <c r="B181" s="174">
        <v>111</v>
      </c>
      <c r="C181" s="174" t="s">
        <v>155</v>
      </c>
      <c r="D181" s="174" t="s">
        <v>201</v>
      </c>
      <c r="E181" s="174" t="s">
        <v>202</v>
      </c>
      <c r="F181" s="174" t="s">
        <v>31</v>
      </c>
      <c r="G181" s="174">
        <v>1</v>
      </c>
      <c r="H181" s="174">
        <v>5647.5</v>
      </c>
      <c r="I181" s="174">
        <v>5889</v>
      </c>
      <c r="J181" s="199">
        <v>40822.75</v>
      </c>
      <c r="K181" s="199">
        <v>40829.729166666664</v>
      </c>
      <c r="L181" s="174" t="s">
        <v>205</v>
      </c>
      <c r="M181" s="174" t="s">
        <v>207</v>
      </c>
      <c r="N181" s="174">
        <v>6012.5</v>
      </c>
      <c r="O181" s="174">
        <v>67389.565008237347</v>
      </c>
      <c r="P181" s="174">
        <v>25</v>
      </c>
      <c r="Q181" s="174">
        <v>850</v>
      </c>
      <c r="R181" s="174">
        <v>9962.5</v>
      </c>
      <c r="S181" s="174">
        <v>3950</v>
      </c>
      <c r="T181" s="174">
        <v>109</v>
      </c>
      <c r="V181" s="174">
        <v>111</v>
      </c>
      <c r="W181" s="174" t="s">
        <v>155</v>
      </c>
      <c r="X181" s="174" t="s">
        <v>201</v>
      </c>
      <c r="Y181" s="174" t="s">
        <v>202</v>
      </c>
      <c r="Z181" s="174" t="s">
        <v>31</v>
      </c>
      <c r="AA181" s="174">
        <v>1</v>
      </c>
      <c r="AB181" s="174">
        <v>5955.5</v>
      </c>
      <c r="AC181" s="174">
        <v>5951</v>
      </c>
      <c r="AD181" s="199">
        <v>37085.729166666664</v>
      </c>
      <c r="AE181" s="199">
        <v>37088.402777777781</v>
      </c>
      <c r="AF181" s="174" t="s">
        <v>205</v>
      </c>
      <c r="AG181" s="174" t="s">
        <v>207</v>
      </c>
      <c r="AH181" s="174">
        <v>-137.5</v>
      </c>
      <c r="AI181" s="174">
        <v>23975</v>
      </c>
      <c r="AJ181" s="174">
        <v>25</v>
      </c>
      <c r="AK181" s="174">
        <v>237.5</v>
      </c>
      <c r="AL181" s="174">
        <v>937.5</v>
      </c>
      <c r="AM181" s="174">
        <v>1075</v>
      </c>
      <c r="AN181" s="174">
        <v>19</v>
      </c>
      <c r="AP181" s="199">
        <v>37085</v>
      </c>
      <c r="AQ181" s="174">
        <v>-137.5</v>
      </c>
      <c r="AS181" s="242">
        <v>37397</v>
      </c>
      <c r="AT181" s="243">
        <v>925</v>
      </c>
    </row>
    <row r="182" spans="2:46" x14ac:dyDescent="0.25">
      <c r="B182" s="174">
        <v>112</v>
      </c>
      <c r="C182" s="174" t="s">
        <v>155</v>
      </c>
      <c r="D182" s="174" t="s">
        <v>201</v>
      </c>
      <c r="E182" s="174" t="s">
        <v>202</v>
      </c>
      <c r="F182" s="174" t="s">
        <v>32</v>
      </c>
      <c r="G182" s="174">
        <v>1</v>
      </c>
      <c r="H182" s="174">
        <v>5887</v>
      </c>
      <c r="I182" s="174">
        <v>5917</v>
      </c>
      <c r="J182" s="199">
        <v>40862.458333333336</v>
      </c>
      <c r="K182" s="199">
        <v>40862.645833333336</v>
      </c>
      <c r="L182" s="174" t="s">
        <v>203</v>
      </c>
      <c r="M182" s="174" t="s">
        <v>204</v>
      </c>
      <c r="N182" s="174">
        <v>-775</v>
      </c>
      <c r="O182" s="174">
        <v>66614.565008237347</v>
      </c>
      <c r="P182" s="174">
        <v>25</v>
      </c>
      <c r="Q182" s="174">
        <v>1550</v>
      </c>
      <c r="R182" s="174">
        <v>1737.5</v>
      </c>
      <c r="S182" s="174">
        <v>2512.5</v>
      </c>
      <c r="T182" s="174">
        <v>10</v>
      </c>
      <c r="V182" s="174">
        <v>112</v>
      </c>
      <c r="W182" s="174" t="s">
        <v>155</v>
      </c>
      <c r="X182" s="174" t="s">
        <v>201</v>
      </c>
      <c r="Y182" s="174" t="s">
        <v>202</v>
      </c>
      <c r="Z182" s="174" t="s">
        <v>32</v>
      </c>
      <c r="AA182" s="174">
        <v>1</v>
      </c>
      <c r="AB182" s="174">
        <v>5929.5</v>
      </c>
      <c r="AC182" s="174">
        <v>5950</v>
      </c>
      <c r="AD182" s="199">
        <v>37088.416666666664</v>
      </c>
      <c r="AE182" s="199">
        <v>37088.458333333336</v>
      </c>
      <c r="AF182" s="174" t="s">
        <v>203</v>
      </c>
      <c r="AG182" s="174" t="s">
        <v>204</v>
      </c>
      <c r="AH182" s="174">
        <v>-537.5</v>
      </c>
      <c r="AI182" s="174">
        <v>23437.5</v>
      </c>
      <c r="AJ182" s="174">
        <v>25</v>
      </c>
      <c r="AK182" s="174">
        <v>550</v>
      </c>
      <c r="AL182" s="174">
        <v>125</v>
      </c>
      <c r="AM182" s="174">
        <v>662.5</v>
      </c>
      <c r="AN182" s="174">
        <v>7</v>
      </c>
      <c r="AP182" s="199">
        <v>37088</v>
      </c>
      <c r="AQ182" s="174">
        <v>-537.5</v>
      </c>
      <c r="AS182" s="242">
        <v>37404</v>
      </c>
      <c r="AT182" s="243">
        <v>687.5</v>
      </c>
    </row>
    <row r="183" spans="2:46" x14ac:dyDescent="0.25">
      <c r="B183" s="174">
        <v>113</v>
      </c>
      <c r="C183" s="174" t="s">
        <v>155</v>
      </c>
      <c r="D183" s="174" t="s">
        <v>201</v>
      </c>
      <c r="E183" s="174" t="s">
        <v>202</v>
      </c>
      <c r="F183" s="174" t="s">
        <v>31</v>
      </c>
      <c r="G183" s="174">
        <v>1</v>
      </c>
      <c r="H183" s="174">
        <v>5946.5</v>
      </c>
      <c r="I183" s="174">
        <v>5943.5</v>
      </c>
      <c r="J183" s="199">
        <v>40862.666666666664</v>
      </c>
      <c r="K183" s="199">
        <v>40862.729166666664</v>
      </c>
      <c r="L183" s="174" t="s">
        <v>205</v>
      </c>
      <c r="M183" s="174" t="s">
        <v>207</v>
      </c>
      <c r="N183" s="174">
        <v>-100</v>
      </c>
      <c r="O183" s="174">
        <v>66514.565008237347</v>
      </c>
      <c r="P183" s="174">
        <v>25</v>
      </c>
      <c r="Q183" s="174">
        <v>350</v>
      </c>
      <c r="R183" s="174">
        <v>1787.5</v>
      </c>
      <c r="S183" s="174">
        <v>1887.5</v>
      </c>
      <c r="T183" s="174">
        <v>4</v>
      </c>
      <c r="V183" s="174">
        <v>113</v>
      </c>
      <c r="W183" s="174" t="s">
        <v>155</v>
      </c>
      <c r="X183" s="174" t="s">
        <v>201</v>
      </c>
      <c r="Y183" s="174" t="s">
        <v>202</v>
      </c>
      <c r="Z183" s="174" t="s">
        <v>32</v>
      </c>
      <c r="AA183" s="174">
        <v>1</v>
      </c>
      <c r="AB183" s="174">
        <v>5941</v>
      </c>
      <c r="AC183" s="174">
        <v>5946</v>
      </c>
      <c r="AD183" s="199">
        <v>37088.493055555555</v>
      </c>
      <c r="AE183" s="199">
        <v>37088.527777777781</v>
      </c>
      <c r="AF183" s="174" t="s">
        <v>203</v>
      </c>
      <c r="AG183" s="174" t="s">
        <v>204</v>
      </c>
      <c r="AH183" s="174">
        <v>-150</v>
      </c>
      <c r="AI183" s="174">
        <v>23287.5</v>
      </c>
      <c r="AJ183" s="174">
        <v>25</v>
      </c>
      <c r="AK183" s="174">
        <v>150</v>
      </c>
      <c r="AL183" s="174">
        <v>200</v>
      </c>
      <c r="AM183" s="174">
        <v>350</v>
      </c>
      <c r="AN183" s="174">
        <v>6</v>
      </c>
      <c r="AP183" s="199">
        <v>37088</v>
      </c>
      <c r="AQ183" s="174">
        <v>-150</v>
      </c>
      <c r="AS183" s="242">
        <v>37435</v>
      </c>
      <c r="AT183" s="243">
        <v>250</v>
      </c>
    </row>
    <row r="184" spans="2:46" x14ac:dyDescent="0.25">
      <c r="B184" s="174">
        <v>114</v>
      </c>
      <c r="C184" s="174" t="s">
        <v>155</v>
      </c>
      <c r="D184" s="174" t="s">
        <v>201</v>
      </c>
      <c r="E184" s="174" t="s">
        <v>202</v>
      </c>
      <c r="F184" s="174" t="s">
        <v>31</v>
      </c>
      <c r="G184" s="174">
        <v>1</v>
      </c>
      <c r="H184" s="174">
        <v>5970</v>
      </c>
      <c r="I184" s="174">
        <v>5898</v>
      </c>
      <c r="J184" s="199">
        <v>40862.791666666664</v>
      </c>
      <c r="K184" s="199">
        <v>40863.395833333336</v>
      </c>
      <c r="L184" s="174" t="s">
        <v>205</v>
      </c>
      <c r="M184" s="174" t="s">
        <v>206</v>
      </c>
      <c r="N184" s="174">
        <v>-1825</v>
      </c>
      <c r="O184" s="174">
        <v>64689.565008237347</v>
      </c>
      <c r="P184" s="174">
        <v>25</v>
      </c>
      <c r="Q184" s="174">
        <v>1800</v>
      </c>
      <c r="R184" s="174">
        <v>750</v>
      </c>
      <c r="S184" s="174">
        <v>2575</v>
      </c>
      <c r="T184" s="174">
        <v>4</v>
      </c>
      <c r="V184" s="174">
        <v>114</v>
      </c>
      <c r="W184" s="174" t="s">
        <v>155</v>
      </c>
      <c r="X184" s="174" t="s">
        <v>201</v>
      </c>
      <c r="Y184" s="174" t="s">
        <v>202</v>
      </c>
      <c r="Z184" s="174" t="s">
        <v>32</v>
      </c>
      <c r="AA184" s="174">
        <v>1</v>
      </c>
      <c r="AB184" s="174">
        <v>5943</v>
      </c>
      <c r="AC184" s="174">
        <v>5948</v>
      </c>
      <c r="AD184" s="199">
        <v>37088.569444444445</v>
      </c>
      <c r="AE184" s="199">
        <v>37088.618055555555</v>
      </c>
      <c r="AF184" s="174" t="s">
        <v>203</v>
      </c>
      <c r="AG184" s="174" t="s">
        <v>204</v>
      </c>
      <c r="AH184" s="174">
        <v>-150</v>
      </c>
      <c r="AI184" s="174">
        <v>23137.5</v>
      </c>
      <c r="AJ184" s="174">
        <v>25</v>
      </c>
      <c r="AK184" s="174">
        <v>137.5</v>
      </c>
      <c r="AL184" s="174">
        <v>237.5</v>
      </c>
      <c r="AM184" s="174">
        <v>387.5</v>
      </c>
      <c r="AN184" s="174">
        <v>8</v>
      </c>
      <c r="AP184" s="199">
        <v>37088</v>
      </c>
      <c r="AQ184" s="174">
        <v>-150</v>
      </c>
      <c r="AS184" s="242">
        <v>37439</v>
      </c>
      <c r="AT184" s="243">
        <v>-1150</v>
      </c>
    </row>
    <row r="185" spans="2:46" x14ac:dyDescent="0.25">
      <c r="B185" s="174">
        <v>115</v>
      </c>
      <c r="C185" s="174" t="s">
        <v>155</v>
      </c>
      <c r="D185" s="174" t="s">
        <v>201</v>
      </c>
      <c r="E185" s="174" t="s">
        <v>202</v>
      </c>
      <c r="F185" s="174" t="s">
        <v>32</v>
      </c>
      <c r="G185" s="174">
        <v>1</v>
      </c>
      <c r="H185" s="174">
        <v>5873</v>
      </c>
      <c r="I185" s="174">
        <v>5880</v>
      </c>
      <c r="J185" s="199">
        <v>40864.416666666664</v>
      </c>
      <c r="K185" s="199">
        <v>40865.583333333336</v>
      </c>
      <c r="L185" s="174" t="s">
        <v>203</v>
      </c>
      <c r="M185" s="174" t="s">
        <v>204</v>
      </c>
      <c r="N185" s="174">
        <v>-200</v>
      </c>
      <c r="O185" s="174">
        <v>64489.565008237347</v>
      </c>
      <c r="P185" s="174">
        <v>25</v>
      </c>
      <c r="Q185" s="174">
        <v>1350</v>
      </c>
      <c r="R185" s="174">
        <v>2825</v>
      </c>
      <c r="S185" s="174">
        <v>3025</v>
      </c>
      <c r="T185" s="174">
        <v>31</v>
      </c>
      <c r="V185" s="174">
        <v>115</v>
      </c>
      <c r="W185" s="174" t="s">
        <v>155</v>
      </c>
      <c r="X185" s="174" t="s">
        <v>201</v>
      </c>
      <c r="Y185" s="174" t="s">
        <v>202</v>
      </c>
      <c r="Z185" s="174" t="s">
        <v>32</v>
      </c>
      <c r="AA185" s="174">
        <v>1</v>
      </c>
      <c r="AB185" s="174">
        <v>5941</v>
      </c>
      <c r="AC185" s="174">
        <v>5957.5</v>
      </c>
      <c r="AD185" s="199">
        <v>37088.652777777781</v>
      </c>
      <c r="AE185" s="199">
        <v>37088.659722222219</v>
      </c>
      <c r="AF185" s="174" t="s">
        <v>203</v>
      </c>
      <c r="AG185" s="174" t="s">
        <v>208</v>
      </c>
      <c r="AH185" s="174">
        <v>-437.5</v>
      </c>
      <c r="AI185" s="174">
        <v>22700</v>
      </c>
      <c r="AJ185" s="174">
        <v>25</v>
      </c>
      <c r="AK185" s="174">
        <v>437.5</v>
      </c>
      <c r="AL185" s="174">
        <v>87.5</v>
      </c>
      <c r="AM185" s="174">
        <v>525</v>
      </c>
      <c r="AN185" s="174">
        <v>2</v>
      </c>
      <c r="AP185" s="199">
        <v>37088</v>
      </c>
      <c r="AQ185" s="174">
        <v>-437.5</v>
      </c>
      <c r="AS185" s="242">
        <v>37440</v>
      </c>
      <c r="AT185" s="243">
        <v>700</v>
      </c>
    </row>
    <row r="186" spans="2:46" x14ac:dyDescent="0.25">
      <c r="B186" s="174">
        <v>116</v>
      </c>
      <c r="C186" s="174" t="s">
        <v>155</v>
      </c>
      <c r="D186" s="174" t="s">
        <v>201</v>
      </c>
      <c r="E186" s="174" t="s">
        <v>202</v>
      </c>
      <c r="F186" s="174" t="s">
        <v>32</v>
      </c>
      <c r="G186" s="174">
        <v>1</v>
      </c>
      <c r="H186" s="174">
        <v>5806.5</v>
      </c>
      <c r="I186" s="174">
        <v>5502.5</v>
      </c>
      <c r="J186" s="199">
        <v>40865.6875</v>
      </c>
      <c r="K186" s="199">
        <v>40872.708333333336</v>
      </c>
      <c r="L186" s="174" t="s">
        <v>203</v>
      </c>
      <c r="M186" s="174" t="s">
        <v>204</v>
      </c>
      <c r="N186" s="174">
        <v>7575</v>
      </c>
      <c r="O186" s="174">
        <v>72064.565008237347</v>
      </c>
      <c r="P186" s="174">
        <v>25</v>
      </c>
      <c r="Q186" s="174">
        <v>950</v>
      </c>
      <c r="R186" s="174">
        <v>11012.5</v>
      </c>
      <c r="S186" s="174">
        <v>3437.5</v>
      </c>
      <c r="T186" s="174">
        <v>112</v>
      </c>
      <c r="V186" s="174">
        <v>116</v>
      </c>
      <c r="W186" s="174" t="s">
        <v>155</v>
      </c>
      <c r="X186" s="174" t="s">
        <v>201</v>
      </c>
      <c r="Y186" s="174" t="s">
        <v>202</v>
      </c>
      <c r="Z186" s="174" t="s">
        <v>31</v>
      </c>
      <c r="AA186" s="174">
        <v>1</v>
      </c>
      <c r="AB186" s="174">
        <v>5957.5</v>
      </c>
      <c r="AC186" s="174">
        <v>5947</v>
      </c>
      <c r="AD186" s="199">
        <v>37088.659722222219</v>
      </c>
      <c r="AE186" s="199">
        <v>37088.673611111109</v>
      </c>
      <c r="AF186" s="174" t="s">
        <v>205</v>
      </c>
      <c r="AG186" s="174" t="s">
        <v>207</v>
      </c>
      <c r="AH186" s="174">
        <v>-287.5</v>
      </c>
      <c r="AI186" s="174">
        <v>22412.5</v>
      </c>
      <c r="AJ186" s="174">
        <v>25</v>
      </c>
      <c r="AK186" s="174">
        <v>412.5</v>
      </c>
      <c r="AL186" s="174">
        <v>62.5</v>
      </c>
      <c r="AM186" s="174">
        <v>350</v>
      </c>
      <c r="AN186" s="174">
        <v>3</v>
      </c>
      <c r="AP186" s="199">
        <v>37088</v>
      </c>
      <c r="AQ186" s="174">
        <v>-287.5</v>
      </c>
      <c r="AS186" s="242">
        <v>37441</v>
      </c>
      <c r="AT186" s="243">
        <v>-487.5</v>
      </c>
    </row>
    <row r="187" spans="2:46" x14ac:dyDescent="0.25">
      <c r="B187" s="174">
        <v>117</v>
      </c>
      <c r="C187" s="174" t="s">
        <v>155</v>
      </c>
      <c r="D187" s="174" t="s">
        <v>201</v>
      </c>
      <c r="E187" s="174" t="s">
        <v>202</v>
      </c>
      <c r="F187" s="174" t="s">
        <v>31</v>
      </c>
      <c r="G187" s="174">
        <v>1</v>
      </c>
      <c r="H187" s="174">
        <v>6086</v>
      </c>
      <c r="I187" s="174">
        <v>6027.5</v>
      </c>
      <c r="J187" s="199">
        <v>40878.6875</v>
      </c>
      <c r="K187" s="199">
        <v>40883.395833333336</v>
      </c>
      <c r="L187" s="174" t="s">
        <v>205</v>
      </c>
      <c r="M187" s="174" t="s">
        <v>206</v>
      </c>
      <c r="N187" s="174">
        <v>-1487.5</v>
      </c>
      <c r="O187" s="174">
        <v>70577.065008237347</v>
      </c>
      <c r="P187" s="174">
        <v>25</v>
      </c>
      <c r="Q187" s="174">
        <v>1712.5</v>
      </c>
      <c r="R187" s="174">
        <v>2225</v>
      </c>
      <c r="S187" s="174">
        <v>3712.5</v>
      </c>
      <c r="T187" s="174">
        <v>53</v>
      </c>
      <c r="V187" s="174">
        <v>117</v>
      </c>
      <c r="W187" s="174" t="s">
        <v>155</v>
      </c>
      <c r="X187" s="174" t="s">
        <v>201</v>
      </c>
      <c r="Y187" s="174" t="s">
        <v>202</v>
      </c>
      <c r="Z187" s="174" t="s">
        <v>32</v>
      </c>
      <c r="AA187" s="174">
        <v>1</v>
      </c>
      <c r="AB187" s="174">
        <v>5935</v>
      </c>
      <c r="AC187" s="174">
        <v>5945</v>
      </c>
      <c r="AD187" s="199">
        <v>37088.680555555555</v>
      </c>
      <c r="AE187" s="199">
        <v>37088.736111111109</v>
      </c>
      <c r="AF187" s="174" t="s">
        <v>203</v>
      </c>
      <c r="AG187" s="174" t="s">
        <v>204</v>
      </c>
      <c r="AH187" s="174">
        <v>-275</v>
      </c>
      <c r="AI187" s="174">
        <v>22137.5</v>
      </c>
      <c r="AJ187" s="174">
        <v>25</v>
      </c>
      <c r="AK187" s="174">
        <v>250</v>
      </c>
      <c r="AL187" s="174">
        <v>387.5</v>
      </c>
      <c r="AM187" s="174">
        <v>662.5</v>
      </c>
      <c r="AN187" s="174">
        <v>9</v>
      </c>
      <c r="AP187" s="199">
        <v>37088</v>
      </c>
      <c r="AQ187" s="174">
        <v>-275</v>
      </c>
      <c r="AS187" s="242">
        <v>37442</v>
      </c>
      <c r="AT187" s="243">
        <v>1875</v>
      </c>
    </row>
    <row r="188" spans="2:46" x14ac:dyDescent="0.25">
      <c r="B188" s="174">
        <v>118</v>
      </c>
      <c r="C188" s="174" t="s">
        <v>155</v>
      </c>
      <c r="D188" s="174" t="s">
        <v>201</v>
      </c>
      <c r="E188" s="174" t="s">
        <v>202</v>
      </c>
      <c r="F188" s="174" t="s">
        <v>31</v>
      </c>
      <c r="G188" s="174">
        <v>1</v>
      </c>
      <c r="H188" s="174">
        <v>5975.5</v>
      </c>
      <c r="I188" s="174">
        <v>5971.5</v>
      </c>
      <c r="J188" s="199">
        <v>40886.6875</v>
      </c>
      <c r="K188" s="199">
        <v>40886.708333333336</v>
      </c>
      <c r="L188" s="174" t="s">
        <v>205</v>
      </c>
      <c r="M188" s="174" t="s">
        <v>207</v>
      </c>
      <c r="N188" s="174">
        <v>-125</v>
      </c>
      <c r="O188" s="174">
        <v>70452.065008237347</v>
      </c>
      <c r="P188" s="174">
        <v>25</v>
      </c>
      <c r="Q188" s="174">
        <v>375</v>
      </c>
      <c r="R188" s="174">
        <v>862.5</v>
      </c>
      <c r="S188" s="174">
        <v>987.5</v>
      </c>
      <c r="T188" s="174">
        <v>2</v>
      </c>
      <c r="V188" s="174">
        <v>118</v>
      </c>
      <c r="W188" s="174" t="s">
        <v>155</v>
      </c>
      <c r="X188" s="174" t="s">
        <v>201</v>
      </c>
      <c r="Y188" s="174" t="s">
        <v>202</v>
      </c>
      <c r="Z188" s="174" t="s">
        <v>32</v>
      </c>
      <c r="AA188" s="174">
        <v>1</v>
      </c>
      <c r="AB188" s="174">
        <v>5923</v>
      </c>
      <c r="AC188" s="174">
        <v>5879</v>
      </c>
      <c r="AD188" s="199">
        <v>37088.756944444445</v>
      </c>
      <c r="AE188" s="199">
        <v>37089.8125</v>
      </c>
      <c r="AF188" s="174" t="s">
        <v>203</v>
      </c>
      <c r="AG188" s="174" t="s">
        <v>204</v>
      </c>
      <c r="AH188" s="174">
        <v>1075</v>
      </c>
      <c r="AI188" s="174">
        <v>23212.5</v>
      </c>
      <c r="AJ188" s="174">
        <v>25</v>
      </c>
      <c r="AK188" s="174">
        <v>112.5</v>
      </c>
      <c r="AL188" s="174">
        <v>2325</v>
      </c>
      <c r="AM188" s="174">
        <v>1250</v>
      </c>
      <c r="AN188" s="174">
        <v>75</v>
      </c>
      <c r="AP188" s="199">
        <v>37088</v>
      </c>
      <c r="AQ188" s="174">
        <v>1075</v>
      </c>
      <c r="AS188" s="242">
        <v>37447</v>
      </c>
      <c r="AT188" s="243">
        <v>2512.5</v>
      </c>
    </row>
    <row r="189" spans="2:46" x14ac:dyDescent="0.25">
      <c r="B189" s="174">
        <v>119</v>
      </c>
      <c r="C189" s="174" t="s">
        <v>155</v>
      </c>
      <c r="D189" s="174" t="s">
        <v>201</v>
      </c>
      <c r="E189" s="174" t="s">
        <v>202</v>
      </c>
      <c r="F189" s="174" t="s">
        <v>31</v>
      </c>
      <c r="G189" s="174">
        <v>1</v>
      </c>
      <c r="H189" s="174">
        <v>5979.5</v>
      </c>
      <c r="I189" s="174">
        <v>5919.5</v>
      </c>
      <c r="J189" s="199">
        <v>40886.729166666664</v>
      </c>
      <c r="K189" s="199">
        <v>40889.395833333336</v>
      </c>
      <c r="L189" s="174" t="s">
        <v>205</v>
      </c>
      <c r="M189" s="174" t="s">
        <v>206</v>
      </c>
      <c r="N189" s="174">
        <v>-1525</v>
      </c>
      <c r="O189" s="174">
        <v>68927.065008237347</v>
      </c>
      <c r="P189" s="174">
        <v>25</v>
      </c>
      <c r="Q189" s="174">
        <v>1500</v>
      </c>
      <c r="R189" s="174">
        <v>550</v>
      </c>
      <c r="S189" s="174">
        <v>2075</v>
      </c>
      <c r="T189" s="174">
        <v>7</v>
      </c>
      <c r="V189" s="174">
        <v>119</v>
      </c>
      <c r="W189" s="174" t="s">
        <v>155</v>
      </c>
      <c r="X189" s="174" t="s">
        <v>201</v>
      </c>
      <c r="Y189" s="174" t="s">
        <v>202</v>
      </c>
      <c r="Z189" s="174" t="s">
        <v>31</v>
      </c>
      <c r="AA189" s="174">
        <v>1</v>
      </c>
      <c r="AB189" s="174">
        <v>5873</v>
      </c>
      <c r="AC189" s="174">
        <v>5870</v>
      </c>
      <c r="AD189" s="199">
        <v>37095.659722222219</v>
      </c>
      <c r="AE189" s="199">
        <v>37095.666666666664</v>
      </c>
      <c r="AF189" s="174" t="s">
        <v>205</v>
      </c>
      <c r="AG189" s="174" t="s">
        <v>207</v>
      </c>
      <c r="AH189" s="174">
        <v>-100</v>
      </c>
      <c r="AI189" s="174">
        <v>23112.5</v>
      </c>
      <c r="AJ189" s="174">
        <v>25</v>
      </c>
      <c r="AK189" s="174">
        <v>137.5</v>
      </c>
      <c r="AL189" s="174">
        <v>275</v>
      </c>
      <c r="AM189" s="174">
        <v>375</v>
      </c>
      <c r="AN189" s="174">
        <v>2</v>
      </c>
      <c r="AP189" s="199">
        <v>37095</v>
      </c>
      <c r="AQ189" s="174">
        <v>-100</v>
      </c>
      <c r="AS189" s="242">
        <v>37467</v>
      </c>
      <c r="AT189" s="243">
        <v>-3312.5</v>
      </c>
    </row>
    <row r="190" spans="2:46" x14ac:dyDescent="0.25">
      <c r="B190" s="174">
        <v>120</v>
      </c>
      <c r="C190" s="174" t="s">
        <v>155</v>
      </c>
      <c r="D190" s="174" t="s">
        <v>201</v>
      </c>
      <c r="E190" s="174" t="s">
        <v>202</v>
      </c>
      <c r="F190" s="174" t="s">
        <v>32</v>
      </c>
      <c r="G190" s="174">
        <v>1</v>
      </c>
      <c r="H190" s="174">
        <v>5871.5</v>
      </c>
      <c r="I190" s="174">
        <v>5906</v>
      </c>
      <c r="J190" s="199">
        <v>40889.479166666664</v>
      </c>
      <c r="K190" s="199">
        <v>40889.541666666664</v>
      </c>
      <c r="L190" s="174" t="s">
        <v>203</v>
      </c>
      <c r="M190" s="174" t="s">
        <v>204</v>
      </c>
      <c r="N190" s="174">
        <v>-887.5</v>
      </c>
      <c r="O190" s="174">
        <v>68039.565008237347</v>
      </c>
      <c r="P190" s="174">
        <v>25</v>
      </c>
      <c r="Q190" s="174">
        <v>1125</v>
      </c>
      <c r="R190" s="174">
        <v>462.5</v>
      </c>
      <c r="S190" s="174">
        <v>1350</v>
      </c>
      <c r="T190" s="174">
        <v>4</v>
      </c>
      <c r="V190" s="174">
        <v>120</v>
      </c>
      <c r="W190" s="174" t="s">
        <v>155</v>
      </c>
      <c r="X190" s="174" t="s">
        <v>201</v>
      </c>
      <c r="Y190" s="174" t="s">
        <v>202</v>
      </c>
      <c r="Z190" s="174" t="s">
        <v>32</v>
      </c>
      <c r="AA190" s="174">
        <v>1</v>
      </c>
      <c r="AB190" s="174">
        <v>5821.5</v>
      </c>
      <c r="AC190" s="174">
        <v>5833</v>
      </c>
      <c r="AD190" s="199">
        <v>37095.715277777781</v>
      </c>
      <c r="AE190" s="199">
        <v>37095.722222222219</v>
      </c>
      <c r="AF190" s="174" t="s">
        <v>203</v>
      </c>
      <c r="AG190" s="174" t="s">
        <v>204</v>
      </c>
      <c r="AH190" s="174">
        <v>-312.5</v>
      </c>
      <c r="AI190" s="174">
        <v>22800</v>
      </c>
      <c r="AJ190" s="174">
        <v>25</v>
      </c>
      <c r="AK190" s="174">
        <v>337.5</v>
      </c>
      <c r="AL190" s="174">
        <v>137.5</v>
      </c>
      <c r="AM190" s="174">
        <v>450</v>
      </c>
      <c r="AN190" s="174">
        <v>2</v>
      </c>
      <c r="AP190" s="199">
        <v>37095</v>
      </c>
      <c r="AQ190" s="174">
        <v>-312.5</v>
      </c>
      <c r="AS190" s="242">
        <v>37469</v>
      </c>
      <c r="AT190" s="243">
        <v>2375</v>
      </c>
    </row>
    <row r="191" spans="2:46" x14ac:dyDescent="0.25">
      <c r="B191" s="174">
        <v>121</v>
      </c>
      <c r="C191" s="174" t="s">
        <v>155</v>
      </c>
      <c r="D191" s="174" t="s">
        <v>201</v>
      </c>
      <c r="E191" s="174" t="s">
        <v>202</v>
      </c>
      <c r="F191" s="174" t="s">
        <v>32</v>
      </c>
      <c r="G191" s="174">
        <v>1</v>
      </c>
      <c r="H191" s="174">
        <v>5870</v>
      </c>
      <c r="I191" s="174">
        <v>5791</v>
      </c>
      <c r="J191" s="199">
        <v>40889.625</v>
      </c>
      <c r="K191" s="199">
        <v>40892.645833333336</v>
      </c>
      <c r="L191" s="174" t="s">
        <v>203</v>
      </c>
      <c r="M191" s="174" t="s">
        <v>204</v>
      </c>
      <c r="N191" s="174">
        <v>1950</v>
      </c>
      <c r="O191" s="174">
        <v>69989.565008237347</v>
      </c>
      <c r="P191" s="174">
        <v>25</v>
      </c>
      <c r="Q191" s="174">
        <v>237.5</v>
      </c>
      <c r="R191" s="174">
        <v>5012.5</v>
      </c>
      <c r="S191" s="174">
        <v>3062.5</v>
      </c>
      <c r="T191" s="174">
        <v>68</v>
      </c>
      <c r="V191" s="174">
        <v>121</v>
      </c>
      <c r="W191" s="174" t="s">
        <v>155</v>
      </c>
      <c r="X191" s="174" t="s">
        <v>201</v>
      </c>
      <c r="Y191" s="174" t="s">
        <v>202</v>
      </c>
      <c r="Z191" s="174" t="s">
        <v>32</v>
      </c>
      <c r="AA191" s="174">
        <v>1</v>
      </c>
      <c r="AB191" s="174">
        <v>5815.5</v>
      </c>
      <c r="AC191" s="174">
        <v>5833</v>
      </c>
      <c r="AD191" s="199">
        <v>37095.729166666664</v>
      </c>
      <c r="AE191" s="199">
        <v>37095.75</v>
      </c>
      <c r="AF191" s="174" t="s">
        <v>203</v>
      </c>
      <c r="AG191" s="174" t="s">
        <v>204</v>
      </c>
      <c r="AH191" s="174">
        <v>-462.5</v>
      </c>
      <c r="AI191" s="174">
        <v>22337.5</v>
      </c>
      <c r="AJ191" s="174">
        <v>25</v>
      </c>
      <c r="AK191" s="174">
        <v>450</v>
      </c>
      <c r="AL191" s="174">
        <v>125</v>
      </c>
      <c r="AM191" s="174">
        <v>587.5</v>
      </c>
      <c r="AN191" s="174">
        <v>4</v>
      </c>
      <c r="AP191" s="199">
        <v>37095</v>
      </c>
      <c r="AQ191" s="174">
        <v>-462.5</v>
      </c>
      <c r="AS191" s="242">
        <v>37477</v>
      </c>
      <c r="AT191" s="243">
        <v>-1100</v>
      </c>
    </row>
    <row r="192" spans="2:46" x14ac:dyDescent="0.25">
      <c r="B192" s="174">
        <v>122</v>
      </c>
      <c r="C192" s="174" t="s">
        <v>155</v>
      </c>
      <c r="D192" s="174" t="s">
        <v>201</v>
      </c>
      <c r="E192" s="174" t="s">
        <v>202</v>
      </c>
      <c r="F192" s="174" t="s">
        <v>31</v>
      </c>
      <c r="G192" s="174">
        <v>1</v>
      </c>
      <c r="H192" s="174">
        <v>5878.5</v>
      </c>
      <c r="I192" s="174">
        <v>5855</v>
      </c>
      <c r="J192" s="199">
        <v>40899.458333333336</v>
      </c>
      <c r="K192" s="199">
        <v>40905.395833333336</v>
      </c>
      <c r="L192" s="174" t="s">
        <v>205</v>
      </c>
      <c r="M192" s="174" t="s">
        <v>206</v>
      </c>
      <c r="N192" s="174">
        <v>-612.5</v>
      </c>
      <c r="O192" s="174">
        <v>69377.065008237347</v>
      </c>
      <c r="P192" s="174">
        <v>25</v>
      </c>
      <c r="Q192" s="174">
        <v>1300</v>
      </c>
      <c r="R192" s="174">
        <v>1337.5</v>
      </c>
      <c r="S192" s="174">
        <v>1950</v>
      </c>
      <c r="T192" s="174">
        <v>64</v>
      </c>
      <c r="V192" s="174">
        <v>122</v>
      </c>
      <c r="W192" s="174" t="s">
        <v>155</v>
      </c>
      <c r="X192" s="174" t="s">
        <v>201</v>
      </c>
      <c r="Y192" s="174" t="s">
        <v>202</v>
      </c>
      <c r="Z192" s="174" t="s">
        <v>32</v>
      </c>
      <c r="AA192" s="174">
        <v>1</v>
      </c>
      <c r="AB192" s="174">
        <v>5788.5</v>
      </c>
      <c r="AC192" s="174">
        <v>5814.3496340458041</v>
      </c>
      <c r="AD192" s="199">
        <v>37096.395833333336</v>
      </c>
      <c r="AE192" s="199">
        <v>37096.402777777781</v>
      </c>
      <c r="AF192" s="174" t="s">
        <v>203</v>
      </c>
      <c r="AG192" s="174" t="s">
        <v>206</v>
      </c>
      <c r="AH192" s="174">
        <v>-671.24085114510308</v>
      </c>
      <c r="AI192" s="174">
        <v>21666.259148854897</v>
      </c>
      <c r="AJ192" s="174">
        <v>25</v>
      </c>
      <c r="AK192" s="174">
        <v>646.24085114510308</v>
      </c>
      <c r="AL192" s="174">
        <v>12.5</v>
      </c>
      <c r="AM192" s="174">
        <v>683.74085114510308</v>
      </c>
      <c r="AN192" s="174">
        <v>2</v>
      </c>
      <c r="AP192" s="199">
        <v>37096</v>
      </c>
      <c r="AQ192" s="174">
        <v>-671.24085114510308</v>
      </c>
      <c r="AS192" s="242">
        <v>37481</v>
      </c>
      <c r="AT192" s="243">
        <v>-1600</v>
      </c>
    </row>
    <row r="193" spans="2:46" x14ac:dyDescent="0.25">
      <c r="B193" s="174">
        <v>123</v>
      </c>
      <c r="C193" s="174" t="s">
        <v>155</v>
      </c>
      <c r="D193" s="174" t="s">
        <v>201</v>
      </c>
      <c r="E193" s="174" t="s">
        <v>202</v>
      </c>
      <c r="F193" s="174" t="s">
        <v>32</v>
      </c>
      <c r="G193" s="174">
        <v>1</v>
      </c>
      <c r="H193" s="174">
        <v>5849</v>
      </c>
      <c r="I193" s="174">
        <v>5860.5</v>
      </c>
      <c r="J193" s="199">
        <v>40905.416666666664</v>
      </c>
      <c r="K193" s="199">
        <v>40905.4375</v>
      </c>
      <c r="L193" s="174" t="s">
        <v>203</v>
      </c>
      <c r="M193" s="174" t="s">
        <v>204</v>
      </c>
      <c r="N193" s="174">
        <v>-312.5</v>
      </c>
      <c r="O193" s="174">
        <v>69064.565008237347</v>
      </c>
      <c r="P193" s="174">
        <v>25</v>
      </c>
      <c r="Q193" s="174">
        <v>337.5</v>
      </c>
      <c r="R193" s="174">
        <v>525</v>
      </c>
      <c r="S193" s="174">
        <v>837.5</v>
      </c>
      <c r="T193" s="174">
        <v>2</v>
      </c>
      <c r="V193" s="174">
        <v>123</v>
      </c>
      <c r="W193" s="174" t="s">
        <v>155</v>
      </c>
      <c r="X193" s="174" t="s">
        <v>201</v>
      </c>
      <c r="Y193" s="174" t="s">
        <v>202</v>
      </c>
      <c r="Z193" s="174" t="s">
        <v>32</v>
      </c>
      <c r="AA193" s="174">
        <v>1</v>
      </c>
      <c r="AB193" s="174">
        <v>5805.5</v>
      </c>
      <c r="AC193" s="174">
        <v>5760</v>
      </c>
      <c r="AD193" s="199">
        <v>37096.423611111109</v>
      </c>
      <c r="AE193" s="199">
        <v>37097.416666666664</v>
      </c>
      <c r="AF193" s="174" t="s">
        <v>203</v>
      </c>
      <c r="AG193" s="174" t="s">
        <v>204</v>
      </c>
      <c r="AH193" s="174">
        <v>1112.5</v>
      </c>
      <c r="AI193" s="174">
        <v>22778.759148854897</v>
      </c>
      <c r="AJ193" s="174">
        <v>25</v>
      </c>
      <c r="AK193" s="174">
        <v>487.5</v>
      </c>
      <c r="AL193" s="174">
        <v>2662.5</v>
      </c>
      <c r="AM193" s="174">
        <v>1550</v>
      </c>
      <c r="AN193" s="174">
        <v>66</v>
      </c>
      <c r="AP193" s="199">
        <v>37096</v>
      </c>
      <c r="AQ193" s="174">
        <v>1112.5</v>
      </c>
      <c r="AS193" s="242">
        <v>37482</v>
      </c>
      <c r="AT193" s="243">
        <v>-2650</v>
      </c>
    </row>
    <row r="194" spans="2:46" x14ac:dyDescent="0.25">
      <c r="B194" s="174">
        <v>124</v>
      </c>
      <c r="C194" s="174" t="s">
        <v>155</v>
      </c>
      <c r="D194" s="174" t="s">
        <v>201</v>
      </c>
      <c r="E194" s="174" t="s">
        <v>202</v>
      </c>
      <c r="F194" s="174" t="s">
        <v>31</v>
      </c>
      <c r="G194" s="174">
        <v>1</v>
      </c>
      <c r="H194" s="174">
        <v>5904.5</v>
      </c>
      <c r="I194" s="174">
        <v>5873</v>
      </c>
      <c r="J194" s="199">
        <v>40905.5</v>
      </c>
      <c r="K194" s="199">
        <v>40905.645833333336</v>
      </c>
      <c r="L194" s="174" t="s">
        <v>205</v>
      </c>
      <c r="M194" s="174" t="s">
        <v>206</v>
      </c>
      <c r="N194" s="174">
        <v>-812.5</v>
      </c>
      <c r="O194" s="174">
        <v>68252.065008237347</v>
      </c>
      <c r="P194" s="174">
        <v>25</v>
      </c>
      <c r="Q194" s="174">
        <v>787.5</v>
      </c>
      <c r="R194" s="174">
        <v>112.5</v>
      </c>
      <c r="S194" s="174">
        <v>925</v>
      </c>
      <c r="T194" s="174">
        <v>8</v>
      </c>
      <c r="V194" s="174">
        <v>124</v>
      </c>
      <c r="W194" s="174" t="s">
        <v>155</v>
      </c>
      <c r="X194" s="174" t="s">
        <v>201</v>
      </c>
      <c r="Y194" s="174" t="s">
        <v>202</v>
      </c>
      <c r="Z194" s="174" t="s">
        <v>31</v>
      </c>
      <c r="AA194" s="174">
        <v>1</v>
      </c>
      <c r="AB194" s="174">
        <v>5800</v>
      </c>
      <c r="AC194" s="174">
        <v>5755</v>
      </c>
      <c r="AD194" s="199">
        <v>37099.729166666664</v>
      </c>
      <c r="AE194" s="199">
        <v>37102.381944444445</v>
      </c>
      <c r="AF194" s="174" t="s">
        <v>205</v>
      </c>
      <c r="AG194" s="174" t="s">
        <v>206</v>
      </c>
      <c r="AH194" s="174">
        <v>-1150</v>
      </c>
      <c r="AI194" s="174">
        <v>21628.759148854897</v>
      </c>
      <c r="AJ194" s="174">
        <v>25</v>
      </c>
      <c r="AK194" s="174">
        <v>1125</v>
      </c>
      <c r="AL194" s="174">
        <v>425</v>
      </c>
      <c r="AM194" s="174">
        <v>1575</v>
      </c>
      <c r="AN194" s="174">
        <v>17</v>
      </c>
      <c r="AP194" s="199">
        <v>37099</v>
      </c>
      <c r="AQ194" s="174">
        <v>-1150</v>
      </c>
      <c r="AS194" s="242">
        <v>37483</v>
      </c>
      <c r="AT194" s="243">
        <v>-800</v>
      </c>
    </row>
    <row r="195" spans="2:46" x14ac:dyDescent="0.25">
      <c r="B195" s="174">
        <v>125</v>
      </c>
      <c r="C195" s="174" t="s">
        <v>155</v>
      </c>
      <c r="D195" s="174" t="s">
        <v>201</v>
      </c>
      <c r="E195" s="174" t="s">
        <v>202</v>
      </c>
      <c r="F195" s="174" t="s">
        <v>32</v>
      </c>
      <c r="G195" s="174">
        <v>1</v>
      </c>
      <c r="H195" s="174">
        <v>5841</v>
      </c>
      <c r="I195" s="174">
        <v>5870</v>
      </c>
      <c r="J195" s="199">
        <v>40905.6875</v>
      </c>
      <c r="K195" s="199">
        <v>40906.770833333336</v>
      </c>
      <c r="L195" s="174" t="s">
        <v>203</v>
      </c>
      <c r="M195" s="174" t="s">
        <v>208</v>
      </c>
      <c r="N195" s="174">
        <v>-750</v>
      </c>
      <c r="O195" s="174">
        <v>67502.065008237347</v>
      </c>
      <c r="P195" s="174">
        <v>25</v>
      </c>
      <c r="Q195" s="174">
        <v>750</v>
      </c>
      <c r="R195" s="174">
        <v>1675</v>
      </c>
      <c r="S195" s="174">
        <v>2425</v>
      </c>
      <c r="T195" s="174">
        <v>27</v>
      </c>
      <c r="V195" s="174">
        <v>125</v>
      </c>
      <c r="W195" s="174" t="s">
        <v>155</v>
      </c>
      <c r="X195" s="174" t="s">
        <v>201</v>
      </c>
      <c r="Y195" s="174" t="s">
        <v>202</v>
      </c>
      <c r="Z195" s="174" t="s">
        <v>31</v>
      </c>
      <c r="AA195" s="174">
        <v>1</v>
      </c>
      <c r="AB195" s="174">
        <v>5806</v>
      </c>
      <c r="AC195" s="174">
        <v>5830</v>
      </c>
      <c r="AD195" s="199">
        <v>37102.451388888891</v>
      </c>
      <c r="AE195" s="199">
        <v>37103.381944444445</v>
      </c>
      <c r="AF195" s="174" t="s">
        <v>205</v>
      </c>
      <c r="AG195" s="174" t="s">
        <v>207</v>
      </c>
      <c r="AH195" s="174">
        <v>575</v>
      </c>
      <c r="AI195" s="174">
        <v>22203.759148854897</v>
      </c>
      <c r="AJ195" s="174">
        <v>25</v>
      </c>
      <c r="AK195" s="174">
        <v>50</v>
      </c>
      <c r="AL195" s="174">
        <v>1600</v>
      </c>
      <c r="AM195" s="174">
        <v>1025</v>
      </c>
      <c r="AN195" s="174">
        <v>54</v>
      </c>
      <c r="AP195" s="199">
        <v>37102</v>
      </c>
      <c r="AQ195" s="174">
        <v>575</v>
      </c>
      <c r="AS195" s="242">
        <v>37496</v>
      </c>
      <c r="AT195" s="243">
        <v>2550</v>
      </c>
    </row>
    <row r="196" spans="2:46" x14ac:dyDescent="0.25">
      <c r="B196" s="174">
        <v>126</v>
      </c>
      <c r="C196" s="174" t="s">
        <v>155</v>
      </c>
      <c r="D196" s="174" t="s">
        <v>201</v>
      </c>
      <c r="E196" s="174" t="s">
        <v>202</v>
      </c>
      <c r="F196" s="174" t="s">
        <v>31</v>
      </c>
      <c r="G196" s="174">
        <v>1</v>
      </c>
      <c r="H196" s="174">
        <v>5870</v>
      </c>
      <c r="I196" s="174">
        <v>5838</v>
      </c>
      <c r="J196" s="199">
        <v>40906.770833333336</v>
      </c>
      <c r="K196" s="199">
        <v>40907.395833333336</v>
      </c>
      <c r="L196" s="174" t="s">
        <v>205</v>
      </c>
      <c r="M196" s="174" t="s">
        <v>206</v>
      </c>
      <c r="N196" s="174">
        <v>-825</v>
      </c>
      <c r="O196" s="174">
        <v>66677.065008237347</v>
      </c>
      <c r="P196" s="174">
        <v>25</v>
      </c>
      <c r="Q196" s="174">
        <v>800</v>
      </c>
      <c r="R196" s="174">
        <v>12.5</v>
      </c>
      <c r="S196" s="174">
        <v>837.5</v>
      </c>
      <c r="T196" s="174">
        <v>5</v>
      </c>
      <c r="V196" s="174">
        <v>126</v>
      </c>
      <c r="W196" s="174" t="s">
        <v>155</v>
      </c>
      <c r="X196" s="174" t="s">
        <v>201</v>
      </c>
      <c r="Y196" s="174" t="s">
        <v>202</v>
      </c>
      <c r="Z196" s="174" t="s">
        <v>32</v>
      </c>
      <c r="AA196" s="174">
        <v>1</v>
      </c>
      <c r="AB196" s="174">
        <v>5796</v>
      </c>
      <c r="AC196" s="174">
        <v>5809</v>
      </c>
      <c r="AD196" s="199">
        <v>37103.430555555555</v>
      </c>
      <c r="AE196" s="199">
        <v>37103.4375</v>
      </c>
      <c r="AF196" s="174" t="s">
        <v>203</v>
      </c>
      <c r="AG196" s="174" t="s">
        <v>204</v>
      </c>
      <c r="AH196" s="174">
        <v>-350</v>
      </c>
      <c r="AI196" s="174">
        <v>21853.759148854897</v>
      </c>
      <c r="AJ196" s="174">
        <v>25</v>
      </c>
      <c r="AK196" s="174">
        <v>325</v>
      </c>
      <c r="AL196" s="174">
        <v>37.5</v>
      </c>
      <c r="AM196" s="174">
        <v>387.5</v>
      </c>
      <c r="AN196" s="174">
        <v>2</v>
      </c>
      <c r="AP196" s="199">
        <v>37103</v>
      </c>
      <c r="AQ196" s="174">
        <v>-350</v>
      </c>
      <c r="AS196" s="242">
        <v>37510</v>
      </c>
      <c r="AT196" s="243">
        <v>-675</v>
      </c>
    </row>
    <row r="197" spans="2:46" x14ac:dyDescent="0.25">
      <c r="B197" s="174">
        <v>127</v>
      </c>
      <c r="C197" s="174" t="s">
        <v>155</v>
      </c>
      <c r="D197" s="174" t="s">
        <v>201</v>
      </c>
      <c r="E197" s="174" t="s">
        <v>202</v>
      </c>
      <c r="F197" s="174" t="s">
        <v>31</v>
      </c>
      <c r="G197" s="174">
        <v>1</v>
      </c>
      <c r="H197" s="174">
        <v>5872</v>
      </c>
      <c r="I197" s="174">
        <v>6079</v>
      </c>
      <c r="J197" s="199">
        <v>40907.520833333336</v>
      </c>
      <c r="K197" s="199">
        <v>40913.4375</v>
      </c>
      <c r="L197" s="174" t="s">
        <v>205</v>
      </c>
      <c r="M197" s="174" t="s">
        <v>207</v>
      </c>
      <c r="N197" s="174">
        <v>5150</v>
      </c>
      <c r="O197" s="174">
        <v>71827.065008237347</v>
      </c>
      <c r="P197" s="174">
        <v>25</v>
      </c>
      <c r="Q197" s="174">
        <v>387.5</v>
      </c>
      <c r="R197" s="174">
        <v>7850</v>
      </c>
      <c r="S197" s="174">
        <v>2700</v>
      </c>
      <c r="T197" s="174">
        <v>75</v>
      </c>
      <c r="V197" s="174">
        <v>127</v>
      </c>
      <c r="W197" s="174" t="s">
        <v>155</v>
      </c>
      <c r="X197" s="174" t="s">
        <v>201</v>
      </c>
      <c r="Y197" s="174" t="s">
        <v>202</v>
      </c>
      <c r="Z197" s="174" t="s">
        <v>31</v>
      </c>
      <c r="AA197" s="174">
        <v>1</v>
      </c>
      <c r="AB197" s="174">
        <v>5826</v>
      </c>
      <c r="AC197" s="174">
        <v>5823</v>
      </c>
      <c r="AD197" s="199">
        <v>37103.465277777781</v>
      </c>
      <c r="AE197" s="199">
        <v>37103.513888888891</v>
      </c>
      <c r="AF197" s="174" t="s">
        <v>205</v>
      </c>
      <c r="AG197" s="174" t="s">
        <v>207</v>
      </c>
      <c r="AH197" s="174">
        <v>-100</v>
      </c>
      <c r="AI197" s="174">
        <v>21753.759148854897</v>
      </c>
      <c r="AJ197" s="174">
        <v>25</v>
      </c>
      <c r="AK197" s="174">
        <v>187.5</v>
      </c>
      <c r="AL197" s="174">
        <v>412.5</v>
      </c>
      <c r="AM197" s="174">
        <v>512.5</v>
      </c>
      <c r="AN197" s="174">
        <v>8</v>
      </c>
      <c r="AP197" s="199">
        <v>37103</v>
      </c>
      <c r="AQ197" s="174">
        <v>-100</v>
      </c>
      <c r="AS197" s="242">
        <v>37511</v>
      </c>
      <c r="AT197" s="243">
        <v>4137.5</v>
      </c>
    </row>
    <row r="198" spans="2:46" x14ac:dyDescent="0.25">
      <c r="B198" s="174">
        <v>128</v>
      </c>
      <c r="C198" s="174" t="s">
        <v>155</v>
      </c>
      <c r="D198" s="174" t="s">
        <v>201</v>
      </c>
      <c r="E198" s="174" t="s">
        <v>202</v>
      </c>
      <c r="F198" s="174" t="s">
        <v>31</v>
      </c>
      <c r="G198" s="174">
        <v>1</v>
      </c>
      <c r="H198" s="174">
        <v>6782.5</v>
      </c>
      <c r="I198" s="174">
        <v>6738</v>
      </c>
      <c r="J198" s="199">
        <v>40976.458333333336</v>
      </c>
      <c r="K198" s="199">
        <v>40976.6875</v>
      </c>
      <c r="L198" s="174" t="s">
        <v>205</v>
      </c>
      <c r="M198" s="174" t="s">
        <v>206</v>
      </c>
      <c r="N198" s="174">
        <v>-1137.5</v>
      </c>
      <c r="O198" s="174">
        <v>70689.565008237347</v>
      </c>
      <c r="P198" s="174">
        <v>25</v>
      </c>
      <c r="Q198" s="174">
        <v>1112.5</v>
      </c>
      <c r="R198" s="174">
        <v>1100</v>
      </c>
      <c r="S198" s="174">
        <v>2237.5</v>
      </c>
      <c r="T198" s="174">
        <v>12</v>
      </c>
      <c r="V198" s="174">
        <v>128</v>
      </c>
      <c r="W198" s="174" t="s">
        <v>155</v>
      </c>
      <c r="X198" s="174" t="s">
        <v>201</v>
      </c>
      <c r="Y198" s="174" t="s">
        <v>202</v>
      </c>
      <c r="Z198" s="174" t="s">
        <v>31</v>
      </c>
      <c r="AA198" s="174">
        <v>1</v>
      </c>
      <c r="AB198" s="174">
        <v>5837</v>
      </c>
      <c r="AC198" s="174">
        <v>5857</v>
      </c>
      <c r="AD198" s="199">
        <v>37103.541666666664</v>
      </c>
      <c r="AE198" s="199">
        <v>37104.451388888891</v>
      </c>
      <c r="AF198" s="174" t="s">
        <v>205</v>
      </c>
      <c r="AG198" s="174" t="s">
        <v>207</v>
      </c>
      <c r="AH198" s="174">
        <v>475</v>
      </c>
      <c r="AI198" s="174">
        <v>22228.759148854897</v>
      </c>
      <c r="AJ198" s="174">
        <v>25</v>
      </c>
      <c r="AK198" s="174">
        <v>212.5</v>
      </c>
      <c r="AL198" s="174">
        <v>1575</v>
      </c>
      <c r="AM198" s="174">
        <v>1100</v>
      </c>
      <c r="AN198" s="174">
        <v>54</v>
      </c>
      <c r="AP198" s="199">
        <v>37103</v>
      </c>
      <c r="AQ198" s="174">
        <v>475</v>
      </c>
      <c r="AS198" s="242">
        <v>37540</v>
      </c>
      <c r="AT198" s="243">
        <v>-462.5</v>
      </c>
    </row>
    <row r="199" spans="2:46" x14ac:dyDescent="0.25">
      <c r="B199" s="174">
        <v>129</v>
      </c>
      <c r="C199" s="174" t="s">
        <v>155</v>
      </c>
      <c r="D199" s="174" t="s">
        <v>201</v>
      </c>
      <c r="E199" s="174" t="s">
        <v>202</v>
      </c>
      <c r="F199" s="174" t="s">
        <v>31</v>
      </c>
      <c r="G199" s="174">
        <v>1</v>
      </c>
      <c r="H199" s="174">
        <v>6837</v>
      </c>
      <c r="I199" s="174">
        <v>7113</v>
      </c>
      <c r="J199" s="199">
        <v>40976.75</v>
      </c>
      <c r="K199" s="199">
        <v>40987.604166666664</v>
      </c>
      <c r="L199" s="174" t="s">
        <v>205</v>
      </c>
      <c r="M199" s="174" t="s">
        <v>207</v>
      </c>
      <c r="N199" s="174">
        <v>6875</v>
      </c>
      <c r="O199" s="174">
        <v>77564.565008237347</v>
      </c>
      <c r="P199" s="174">
        <v>25</v>
      </c>
      <c r="Q199" s="174">
        <v>262.5</v>
      </c>
      <c r="R199" s="174">
        <v>9350</v>
      </c>
      <c r="S199" s="174">
        <v>2475</v>
      </c>
      <c r="T199" s="174">
        <v>148</v>
      </c>
      <c r="V199" s="174">
        <v>129</v>
      </c>
      <c r="W199" s="174" t="s">
        <v>155</v>
      </c>
      <c r="X199" s="174" t="s">
        <v>201</v>
      </c>
      <c r="Y199" s="174" t="s">
        <v>202</v>
      </c>
      <c r="Z199" s="174" t="s">
        <v>31</v>
      </c>
      <c r="AA199" s="174">
        <v>1</v>
      </c>
      <c r="AB199" s="174">
        <v>5838.5</v>
      </c>
      <c r="AC199" s="174">
        <v>5821.5</v>
      </c>
      <c r="AD199" s="199">
        <v>37106.645833333336</v>
      </c>
      <c r="AE199" s="199">
        <v>37106.659722222219</v>
      </c>
      <c r="AF199" s="174" t="s">
        <v>205</v>
      </c>
      <c r="AG199" s="174" t="s">
        <v>207</v>
      </c>
      <c r="AH199" s="174">
        <v>-450</v>
      </c>
      <c r="AI199" s="174">
        <v>21778.759148854897</v>
      </c>
      <c r="AJ199" s="174">
        <v>25</v>
      </c>
      <c r="AK199" s="174">
        <v>600</v>
      </c>
      <c r="AL199" s="174">
        <v>100</v>
      </c>
      <c r="AM199" s="174">
        <v>550</v>
      </c>
      <c r="AN199" s="174">
        <v>3</v>
      </c>
      <c r="AP199" s="199">
        <v>37106</v>
      </c>
      <c r="AQ199" s="174">
        <v>-450</v>
      </c>
      <c r="AS199" s="242">
        <v>37554</v>
      </c>
      <c r="AT199" s="243">
        <v>662.5</v>
      </c>
    </row>
    <row r="200" spans="2:46" x14ac:dyDescent="0.25">
      <c r="B200" s="174">
        <v>130</v>
      </c>
      <c r="C200" s="174" t="s">
        <v>155</v>
      </c>
      <c r="D200" s="174" t="s">
        <v>201</v>
      </c>
      <c r="E200" s="174" t="s">
        <v>202</v>
      </c>
      <c r="F200" s="174" t="s">
        <v>31</v>
      </c>
      <c r="G200" s="174">
        <v>1</v>
      </c>
      <c r="H200" s="174">
        <v>7012.5</v>
      </c>
      <c r="I200" s="174">
        <v>6963</v>
      </c>
      <c r="J200" s="199">
        <v>41001.416666666664</v>
      </c>
      <c r="K200" s="199">
        <v>41001.458333333336</v>
      </c>
      <c r="L200" s="174" t="s">
        <v>205</v>
      </c>
      <c r="M200" s="174" t="s">
        <v>206</v>
      </c>
      <c r="N200" s="174">
        <v>-1262.5</v>
      </c>
      <c r="O200" s="174">
        <v>76302.065008237347</v>
      </c>
      <c r="P200" s="174">
        <v>25</v>
      </c>
      <c r="Q200" s="174">
        <v>1237.5</v>
      </c>
      <c r="R200" s="174">
        <v>762.5</v>
      </c>
      <c r="S200" s="174">
        <v>2025</v>
      </c>
      <c r="T200" s="174">
        <v>3</v>
      </c>
      <c r="V200" s="174">
        <v>130</v>
      </c>
      <c r="W200" s="174" t="s">
        <v>155</v>
      </c>
      <c r="X200" s="174" t="s">
        <v>201</v>
      </c>
      <c r="Y200" s="174" t="s">
        <v>202</v>
      </c>
      <c r="Z200" s="174" t="s">
        <v>32</v>
      </c>
      <c r="AA200" s="174">
        <v>1</v>
      </c>
      <c r="AB200" s="174">
        <v>5819</v>
      </c>
      <c r="AC200" s="174">
        <v>5810</v>
      </c>
      <c r="AD200" s="199">
        <v>37106.666666666664</v>
      </c>
      <c r="AE200" s="199">
        <v>37109.458333333336</v>
      </c>
      <c r="AF200" s="174" t="s">
        <v>203</v>
      </c>
      <c r="AG200" s="174" t="s">
        <v>204</v>
      </c>
      <c r="AH200" s="174">
        <v>200</v>
      </c>
      <c r="AI200" s="174">
        <v>21978.759148854897</v>
      </c>
      <c r="AJ200" s="174">
        <v>25</v>
      </c>
      <c r="AK200" s="174">
        <v>75</v>
      </c>
      <c r="AL200" s="174">
        <v>1137.5</v>
      </c>
      <c r="AM200" s="174">
        <v>937.5</v>
      </c>
      <c r="AN200" s="174">
        <v>36</v>
      </c>
      <c r="AP200" s="199">
        <v>37106</v>
      </c>
      <c r="AQ200" s="174">
        <v>200</v>
      </c>
      <c r="AS200" s="242">
        <v>37558</v>
      </c>
      <c r="AT200" s="243">
        <v>-912.5</v>
      </c>
    </row>
    <row r="201" spans="2:46" x14ac:dyDescent="0.25">
      <c r="B201" s="174">
        <v>131</v>
      </c>
      <c r="C201" s="174" t="s">
        <v>155</v>
      </c>
      <c r="D201" s="174" t="s">
        <v>201</v>
      </c>
      <c r="E201" s="174" t="s">
        <v>202</v>
      </c>
      <c r="F201" s="174" t="s">
        <v>31</v>
      </c>
      <c r="G201" s="174">
        <v>1</v>
      </c>
      <c r="H201" s="174">
        <v>6991.5</v>
      </c>
      <c r="I201" s="174">
        <v>6998</v>
      </c>
      <c r="J201" s="199">
        <v>41001.708333333336</v>
      </c>
      <c r="K201" s="199">
        <v>41002.75</v>
      </c>
      <c r="L201" s="174" t="s">
        <v>205</v>
      </c>
      <c r="M201" s="174" t="s">
        <v>207</v>
      </c>
      <c r="N201" s="174">
        <v>137.5</v>
      </c>
      <c r="O201" s="174">
        <v>76439.565008237347</v>
      </c>
      <c r="P201" s="174">
        <v>25</v>
      </c>
      <c r="Q201" s="174">
        <v>337.5</v>
      </c>
      <c r="R201" s="174">
        <v>2750</v>
      </c>
      <c r="S201" s="174">
        <v>2612.5</v>
      </c>
      <c r="T201" s="174">
        <v>25</v>
      </c>
      <c r="V201" s="174">
        <v>131</v>
      </c>
      <c r="W201" s="174" t="s">
        <v>155</v>
      </c>
      <c r="X201" s="174" t="s">
        <v>201</v>
      </c>
      <c r="Y201" s="174" t="s">
        <v>202</v>
      </c>
      <c r="Z201" s="174" t="s">
        <v>31</v>
      </c>
      <c r="AA201" s="174">
        <v>1</v>
      </c>
      <c r="AB201" s="174">
        <v>5830.5</v>
      </c>
      <c r="AC201" s="174">
        <v>5824</v>
      </c>
      <c r="AD201" s="199">
        <v>37109.486111111109</v>
      </c>
      <c r="AE201" s="199">
        <v>37109.493055555555</v>
      </c>
      <c r="AF201" s="174" t="s">
        <v>205</v>
      </c>
      <c r="AG201" s="174" t="s">
        <v>207</v>
      </c>
      <c r="AH201" s="174">
        <v>-187.5</v>
      </c>
      <c r="AI201" s="174">
        <v>21791.259148854897</v>
      </c>
      <c r="AJ201" s="174">
        <v>25</v>
      </c>
      <c r="AK201" s="174">
        <v>162.5</v>
      </c>
      <c r="AL201" s="174">
        <v>87.5</v>
      </c>
      <c r="AM201" s="174">
        <v>275</v>
      </c>
      <c r="AN201" s="174">
        <v>2</v>
      </c>
      <c r="AP201" s="199">
        <v>37109</v>
      </c>
      <c r="AQ201" s="174">
        <v>-187.5</v>
      </c>
      <c r="AS201" s="242">
        <v>37559</v>
      </c>
      <c r="AT201" s="243">
        <v>-800</v>
      </c>
    </row>
    <row r="202" spans="2:46" x14ac:dyDescent="0.25">
      <c r="B202" s="174">
        <v>132</v>
      </c>
      <c r="C202" s="174" t="s">
        <v>155</v>
      </c>
      <c r="D202" s="174" t="s">
        <v>201</v>
      </c>
      <c r="E202" s="174" t="s">
        <v>202</v>
      </c>
      <c r="F202" s="174" t="s">
        <v>32</v>
      </c>
      <c r="G202" s="174">
        <v>1</v>
      </c>
      <c r="H202" s="174">
        <v>6870.5</v>
      </c>
      <c r="I202" s="174">
        <v>6727.5</v>
      </c>
      <c r="J202" s="199">
        <v>41003.479166666664</v>
      </c>
      <c r="K202" s="199">
        <v>41011.458333333336</v>
      </c>
      <c r="L202" s="174" t="s">
        <v>203</v>
      </c>
      <c r="M202" s="174" t="s">
        <v>204</v>
      </c>
      <c r="N202" s="174">
        <v>3550</v>
      </c>
      <c r="O202" s="174">
        <v>79989.565008237347</v>
      </c>
      <c r="P202" s="174">
        <v>25</v>
      </c>
      <c r="Q202" s="174">
        <v>412.5</v>
      </c>
      <c r="R202" s="174">
        <v>7225</v>
      </c>
      <c r="S202" s="174">
        <v>3675</v>
      </c>
      <c r="T202" s="174">
        <v>88</v>
      </c>
      <c r="V202" s="174">
        <v>132</v>
      </c>
      <c r="W202" s="174" t="s">
        <v>155</v>
      </c>
      <c r="X202" s="174" t="s">
        <v>201</v>
      </c>
      <c r="Y202" s="174" t="s">
        <v>202</v>
      </c>
      <c r="Z202" s="174" t="s">
        <v>32</v>
      </c>
      <c r="AA202" s="174">
        <v>1</v>
      </c>
      <c r="AB202" s="174">
        <v>5810</v>
      </c>
      <c r="AC202" s="174">
        <v>5765</v>
      </c>
      <c r="AD202" s="199">
        <v>37109.5625</v>
      </c>
      <c r="AE202" s="199">
        <v>37110.381944444445</v>
      </c>
      <c r="AF202" s="174" t="s">
        <v>203</v>
      </c>
      <c r="AG202" s="174" t="s">
        <v>204</v>
      </c>
      <c r="AH202" s="174">
        <v>1100</v>
      </c>
      <c r="AI202" s="174">
        <v>22891.259148854897</v>
      </c>
      <c r="AJ202" s="174">
        <v>25</v>
      </c>
      <c r="AK202" s="174">
        <v>0</v>
      </c>
      <c r="AL202" s="174">
        <v>1725</v>
      </c>
      <c r="AM202" s="174">
        <v>625</v>
      </c>
      <c r="AN202" s="174">
        <v>41</v>
      </c>
      <c r="AP202" s="199">
        <v>37109</v>
      </c>
      <c r="AQ202" s="174">
        <v>1100</v>
      </c>
      <c r="AS202" s="242">
        <v>37560</v>
      </c>
      <c r="AT202" s="243">
        <v>-2424.827555935326</v>
      </c>
    </row>
    <row r="203" spans="2:46" x14ac:dyDescent="0.25">
      <c r="B203" s="174">
        <v>133</v>
      </c>
      <c r="C203" s="174" t="s">
        <v>155</v>
      </c>
      <c r="D203" s="174" t="s">
        <v>201</v>
      </c>
      <c r="E203" s="174" t="s">
        <v>202</v>
      </c>
      <c r="F203" s="174" t="s">
        <v>32</v>
      </c>
      <c r="G203" s="174">
        <v>1</v>
      </c>
      <c r="H203" s="174">
        <v>6750</v>
      </c>
      <c r="I203" s="174">
        <v>6529.5</v>
      </c>
      <c r="J203" s="199">
        <v>41032.645833333336</v>
      </c>
      <c r="K203" s="199">
        <v>41039.416666666664</v>
      </c>
      <c r="L203" s="174" t="s">
        <v>203</v>
      </c>
      <c r="M203" s="174" t="s">
        <v>204</v>
      </c>
      <c r="N203" s="174">
        <v>5487.5</v>
      </c>
      <c r="O203" s="174">
        <v>85477.065008237347</v>
      </c>
      <c r="P203" s="174">
        <v>25</v>
      </c>
      <c r="Q203" s="174">
        <v>0</v>
      </c>
      <c r="R203" s="174">
        <v>9312.5</v>
      </c>
      <c r="S203" s="174">
        <v>3825</v>
      </c>
      <c r="T203" s="174">
        <v>100</v>
      </c>
      <c r="V203" s="174">
        <v>133</v>
      </c>
      <c r="W203" s="174" t="s">
        <v>155</v>
      </c>
      <c r="X203" s="174" t="s">
        <v>201</v>
      </c>
      <c r="Y203" s="174" t="s">
        <v>202</v>
      </c>
      <c r="Z203" s="174" t="s">
        <v>32</v>
      </c>
      <c r="AA203" s="174">
        <v>1</v>
      </c>
      <c r="AB203" s="174">
        <v>5758.5</v>
      </c>
      <c r="AC203" s="174">
        <v>5783</v>
      </c>
      <c r="AD203" s="199">
        <v>37110.395833333336</v>
      </c>
      <c r="AE203" s="199">
        <v>37110.409722222219</v>
      </c>
      <c r="AF203" s="174" t="s">
        <v>203</v>
      </c>
      <c r="AG203" s="174" t="s">
        <v>206</v>
      </c>
      <c r="AH203" s="174">
        <v>-637.5</v>
      </c>
      <c r="AI203" s="174">
        <v>22253.759148854897</v>
      </c>
      <c r="AJ203" s="174">
        <v>25</v>
      </c>
      <c r="AK203" s="174">
        <v>612.5</v>
      </c>
      <c r="AL203" s="174">
        <v>100</v>
      </c>
      <c r="AM203" s="174">
        <v>737.5</v>
      </c>
      <c r="AN203" s="174">
        <v>3</v>
      </c>
      <c r="AP203" s="199">
        <v>37110</v>
      </c>
      <c r="AQ203" s="174">
        <v>-637.5</v>
      </c>
      <c r="AS203" s="242">
        <v>37561</v>
      </c>
      <c r="AT203" s="243">
        <v>3512.5</v>
      </c>
    </row>
    <row r="204" spans="2:46" x14ac:dyDescent="0.25">
      <c r="B204" s="174">
        <v>134</v>
      </c>
      <c r="C204" s="174" t="s">
        <v>155</v>
      </c>
      <c r="D204" s="174" t="s">
        <v>201</v>
      </c>
      <c r="E204" s="174" t="s">
        <v>202</v>
      </c>
      <c r="F204" s="174" t="s">
        <v>31</v>
      </c>
      <c r="G204" s="174">
        <v>1</v>
      </c>
      <c r="H204" s="174">
        <v>6382</v>
      </c>
      <c r="I204" s="174">
        <v>6349.5</v>
      </c>
      <c r="J204" s="199">
        <v>41080.479166666664</v>
      </c>
      <c r="K204" s="199">
        <v>41080.791666666664</v>
      </c>
      <c r="L204" s="174" t="s">
        <v>205</v>
      </c>
      <c r="M204" s="174" t="s">
        <v>206</v>
      </c>
      <c r="N204" s="174">
        <v>-837.5</v>
      </c>
      <c r="O204" s="174">
        <v>84639.565008237347</v>
      </c>
      <c r="P204" s="174">
        <v>25</v>
      </c>
      <c r="Q204" s="174">
        <v>812.5</v>
      </c>
      <c r="R204" s="174">
        <v>625</v>
      </c>
      <c r="S204" s="174">
        <v>1462.5</v>
      </c>
      <c r="T204" s="174">
        <v>16</v>
      </c>
      <c r="V204" s="174">
        <v>134</v>
      </c>
      <c r="W204" s="174" t="s">
        <v>155</v>
      </c>
      <c r="X204" s="174" t="s">
        <v>201</v>
      </c>
      <c r="Y204" s="174" t="s">
        <v>202</v>
      </c>
      <c r="Z204" s="174" t="s">
        <v>32</v>
      </c>
      <c r="AA204" s="174">
        <v>1</v>
      </c>
      <c r="AB204" s="174">
        <v>5766</v>
      </c>
      <c r="AC204" s="174">
        <v>5759.5</v>
      </c>
      <c r="AD204" s="199">
        <v>37110.430555555555</v>
      </c>
      <c r="AE204" s="199">
        <v>37110.618055555555</v>
      </c>
      <c r="AF204" s="174" t="s">
        <v>203</v>
      </c>
      <c r="AG204" s="174" t="s">
        <v>204</v>
      </c>
      <c r="AH204" s="174">
        <v>137.5</v>
      </c>
      <c r="AI204" s="174">
        <v>22391.259148854897</v>
      </c>
      <c r="AJ204" s="174">
        <v>25</v>
      </c>
      <c r="AK204" s="174">
        <v>425</v>
      </c>
      <c r="AL204" s="174">
        <v>1062.5</v>
      </c>
      <c r="AM204" s="174">
        <v>925</v>
      </c>
      <c r="AN204" s="174">
        <v>28</v>
      </c>
      <c r="AP204" s="199">
        <v>37110</v>
      </c>
      <c r="AQ204" s="174">
        <v>137.5</v>
      </c>
      <c r="AS204" s="242">
        <v>37568</v>
      </c>
      <c r="AT204" s="243">
        <v>1737.5</v>
      </c>
    </row>
    <row r="205" spans="2:46" x14ac:dyDescent="0.25">
      <c r="B205" s="174">
        <v>135</v>
      </c>
      <c r="C205" s="174" t="s">
        <v>155</v>
      </c>
      <c r="D205" s="174" t="s">
        <v>201</v>
      </c>
      <c r="E205" s="174" t="s">
        <v>202</v>
      </c>
      <c r="F205" s="174" t="s">
        <v>31</v>
      </c>
      <c r="G205" s="174">
        <v>1</v>
      </c>
      <c r="H205" s="174">
        <v>6397</v>
      </c>
      <c r="I205" s="174">
        <v>6343</v>
      </c>
      <c r="J205" s="199">
        <v>41081.583333333336</v>
      </c>
      <c r="K205" s="199">
        <v>41081.75</v>
      </c>
      <c r="L205" s="174" t="s">
        <v>205</v>
      </c>
      <c r="M205" s="174" t="s">
        <v>206</v>
      </c>
      <c r="N205" s="174">
        <v>-1375</v>
      </c>
      <c r="O205" s="174">
        <v>83264.565008237347</v>
      </c>
      <c r="P205" s="174">
        <v>25</v>
      </c>
      <c r="Q205" s="174">
        <v>1350</v>
      </c>
      <c r="R205" s="174">
        <v>862.5</v>
      </c>
      <c r="S205" s="174">
        <v>2237.5</v>
      </c>
      <c r="T205" s="174">
        <v>9</v>
      </c>
      <c r="V205" s="174">
        <v>135</v>
      </c>
      <c r="W205" s="174" t="s">
        <v>155</v>
      </c>
      <c r="X205" s="174" t="s">
        <v>201</v>
      </c>
      <c r="Y205" s="174" t="s">
        <v>202</v>
      </c>
      <c r="Z205" s="174" t="s">
        <v>31</v>
      </c>
      <c r="AA205" s="174">
        <v>1</v>
      </c>
      <c r="AB205" s="174">
        <v>5814</v>
      </c>
      <c r="AC205" s="174">
        <v>5805</v>
      </c>
      <c r="AD205" s="199">
        <v>37110.708333333336</v>
      </c>
      <c r="AE205" s="199">
        <v>37110.715277777781</v>
      </c>
      <c r="AF205" s="174" t="s">
        <v>205</v>
      </c>
      <c r="AG205" s="174" t="s">
        <v>207</v>
      </c>
      <c r="AH205" s="174">
        <v>-250</v>
      </c>
      <c r="AI205" s="174">
        <v>22141.259148854897</v>
      </c>
      <c r="AJ205" s="174">
        <v>25</v>
      </c>
      <c r="AK205" s="174">
        <v>350</v>
      </c>
      <c r="AL205" s="174">
        <v>0</v>
      </c>
      <c r="AM205" s="174">
        <v>0</v>
      </c>
      <c r="AN205" s="174">
        <v>2</v>
      </c>
      <c r="AP205" s="199">
        <v>37110</v>
      </c>
      <c r="AQ205" s="174">
        <v>-250</v>
      </c>
      <c r="AS205" s="242">
        <v>37575</v>
      </c>
      <c r="AT205" s="243">
        <v>-1137.5</v>
      </c>
    </row>
    <row r="206" spans="2:46" x14ac:dyDescent="0.25">
      <c r="B206" s="174">
        <v>136</v>
      </c>
      <c r="C206" s="174" t="s">
        <v>155</v>
      </c>
      <c r="D206" s="174" t="s">
        <v>201</v>
      </c>
      <c r="E206" s="174" t="s">
        <v>202</v>
      </c>
      <c r="F206" s="174" t="s">
        <v>32</v>
      </c>
      <c r="G206" s="174">
        <v>1</v>
      </c>
      <c r="H206" s="174">
        <v>6322</v>
      </c>
      <c r="I206" s="174">
        <v>6184</v>
      </c>
      <c r="J206" s="199">
        <v>41081.791666666664</v>
      </c>
      <c r="K206" s="199">
        <v>41087.6875</v>
      </c>
      <c r="L206" s="174" t="s">
        <v>203</v>
      </c>
      <c r="M206" s="174" t="s">
        <v>204</v>
      </c>
      <c r="N206" s="174">
        <v>3425</v>
      </c>
      <c r="O206" s="174">
        <v>86689.565008237347</v>
      </c>
      <c r="P206" s="174">
        <v>25</v>
      </c>
      <c r="Q206" s="174">
        <v>275</v>
      </c>
      <c r="R206" s="174">
        <v>5287.5</v>
      </c>
      <c r="S206" s="174">
        <v>1862.5</v>
      </c>
      <c r="T206" s="174">
        <v>84</v>
      </c>
      <c r="V206" s="174">
        <v>136</v>
      </c>
      <c r="W206" s="174" t="s">
        <v>155</v>
      </c>
      <c r="X206" s="174" t="s">
        <v>201</v>
      </c>
      <c r="Y206" s="174" t="s">
        <v>202</v>
      </c>
      <c r="Z206" s="174" t="s">
        <v>32</v>
      </c>
      <c r="AA206" s="174">
        <v>1</v>
      </c>
      <c r="AB206" s="174">
        <v>5721.5</v>
      </c>
      <c r="AC206" s="174">
        <v>5565.5</v>
      </c>
      <c r="AD206" s="199">
        <v>37111.430555555555</v>
      </c>
      <c r="AE206" s="199">
        <v>37113.388888888891</v>
      </c>
      <c r="AF206" s="174" t="s">
        <v>203</v>
      </c>
      <c r="AG206" s="174" t="s">
        <v>204</v>
      </c>
      <c r="AH206" s="174">
        <v>3875</v>
      </c>
      <c r="AI206" s="174">
        <v>26016.259148854897</v>
      </c>
      <c r="AJ206" s="174">
        <v>25</v>
      </c>
      <c r="AK206" s="174">
        <v>125</v>
      </c>
      <c r="AL206" s="174">
        <v>5562.5</v>
      </c>
      <c r="AM206" s="174">
        <v>1687.5</v>
      </c>
      <c r="AN206" s="174">
        <v>126</v>
      </c>
      <c r="AP206" s="199">
        <v>37111</v>
      </c>
      <c r="AQ206" s="174">
        <v>3875</v>
      </c>
      <c r="AS206" s="242">
        <v>37578</v>
      </c>
      <c r="AT206" s="243">
        <v>-187.5</v>
      </c>
    </row>
    <row r="207" spans="2:46" x14ac:dyDescent="0.25">
      <c r="B207" s="174">
        <v>137</v>
      </c>
      <c r="C207" s="174" t="s">
        <v>155</v>
      </c>
      <c r="D207" s="174" t="s">
        <v>201</v>
      </c>
      <c r="E207" s="174" t="s">
        <v>202</v>
      </c>
      <c r="F207" s="174" t="s">
        <v>32</v>
      </c>
      <c r="G207" s="174">
        <v>1</v>
      </c>
      <c r="H207" s="174">
        <v>6173</v>
      </c>
      <c r="I207" s="174">
        <v>6317.5</v>
      </c>
      <c r="J207" s="199">
        <v>41088.4375</v>
      </c>
      <c r="K207" s="199">
        <v>41089.395833333336</v>
      </c>
      <c r="L207" s="174" t="s">
        <v>203</v>
      </c>
      <c r="M207" s="174" t="s">
        <v>206</v>
      </c>
      <c r="N207" s="174">
        <v>-3637.5</v>
      </c>
      <c r="O207" s="174">
        <v>83052.065008237347</v>
      </c>
      <c r="P207" s="174">
        <v>25</v>
      </c>
      <c r="Q207" s="174">
        <v>3612.5</v>
      </c>
      <c r="R207" s="174">
        <v>1875</v>
      </c>
      <c r="S207" s="174">
        <v>5512.5</v>
      </c>
      <c r="T207" s="174">
        <v>21</v>
      </c>
      <c r="V207" s="174">
        <v>137</v>
      </c>
      <c r="W207" s="174" t="s">
        <v>155</v>
      </c>
      <c r="X207" s="174" t="s">
        <v>201</v>
      </c>
      <c r="Y207" s="174" t="s">
        <v>202</v>
      </c>
      <c r="Z207" s="174" t="s">
        <v>31</v>
      </c>
      <c r="AA207" s="174">
        <v>1</v>
      </c>
      <c r="AB207" s="174">
        <v>5402</v>
      </c>
      <c r="AC207" s="174">
        <v>5427</v>
      </c>
      <c r="AD207" s="199">
        <v>37127.701388888891</v>
      </c>
      <c r="AE207" s="199">
        <v>37130.680555555555</v>
      </c>
      <c r="AF207" s="174" t="s">
        <v>205</v>
      </c>
      <c r="AG207" s="174" t="s">
        <v>207</v>
      </c>
      <c r="AH207" s="174">
        <v>600</v>
      </c>
      <c r="AI207" s="174">
        <v>26616.259148854897</v>
      </c>
      <c r="AJ207" s="174">
        <v>25</v>
      </c>
      <c r="AK207" s="174">
        <v>200</v>
      </c>
      <c r="AL207" s="174">
        <v>1750</v>
      </c>
      <c r="AM207" s="174">
        <v>1150</v>
      </c>
      <c r="AN207" s="174">
        <v>63</v>
      </c>
      <c r="AP207" s="199">
        <v>37127</v>
      </c>
      <c r="AQ207" s="174">
        <v>600</v>
      </c>
      <c r="AS207" s="242">
        <v>37579</v>
      </c>
      <c r="AT207" s="243">
        <v>-425</v>
      </c>
    </row>
    <row r="208" spans="2:46" x14ac:dyDescent="0.25">
      <c r="B208" s="174">
        <v>138</v>
      </c>
      <c r="C208" s="174" t="s">
        <v>155</v>
      </c>
      <c r="D208" s="174" t="s">
        <v>201</v>
      </c>
      <c r="E208" s="174" t="s">
        <v>202</v>
      </c>
      <c r="F208" s="174" t="s">
        <v>31</v>
      </c>
      <c r="G208" s="174">
        <v>1</v>
      </c>
      <c r="H208" s="174">
        <v>6314.5</v>
      </c>
      <c r="I208" s="174">
        <v>6528.5</v>
      </c>
      <c r="J208" s="199">
        <v>41089.5625</v>
      </c>
      <c r="K208" s="199">
        <v>41095.645833333336</v>
      </c>
      <c r="L208" s="174" t="s">
        <v>205</v>
      </c>
      <c r="M208" s="174" t="s">
        <v>207</v>
      </c>
      <c r="N208" s="174">
        <v>5325</v>
      </c>
      <c r="O208" s="174">
        <v>88377.065008237347</v>
      </c>
      <c r="P208" s="174">
        <v>25</v>
      </c>
      <c r="Q208" s="174">
        <v>425</v>
      </c>
      <c r="R208" s="174">
        <v>8325</v>
      </c>
      <c r="S208" s="174">
        <v>3000</v>
      </c>
      <c r="T208" s="174">
        <v>93</v>
      </c>
      <c r="V208" s="174">
        <v>138</v>
      </c>
      <c r="W208" s="174" t="s">
        <v>155</v>
      </c>
      <c r="X208" s="174" t="s">
        <v>201</v>
      </c>
      <c r="Y208" s="174" t="s">
        <v>202</v>
      </c>
      <c r="Z208" s="174" t="s">
        <v>32</v>
      </c>
      <c r="AA208" s="174">
        <v>1</v>
      </c>
      <c r="AB208" s="174">
        <v>5377</v>
      </c>
      <c r="AC208" s="174">
        <v>5332.5</v>
      </c>
      <c r="AD208" s="199">
        <v>37131.6875</v>
      </c>
      <c r="AE208" s="199">
        <v>37132.618055555555</v>
      </c>
      <c r="AF208" s="174" t="s">
        <v>203</v>
      </c>
      <c r="AG208" s="174" t="s">
        <v>204</v>
      </c>
      <c r="AH208" s="174">
        <v>1087.5</v>
      </c>
      <c r="AI208" s="174">
        <v>27703.759148854897</v>
      </c>
      <c r="AJ208" s="174">
        <v>25</v>
      </c>
      <c r="AK208" s="174">
        <v>75</v>
      </c>
      <c r="AL208" s="174">
        <v>2987.5</v>
      </c>
      <c r="AM208" s="174">
        <v>1900</v>
      </c>
      <c r="AN208" s="174">
        <v>57</v>
      </c>
      <c r="AP208" s="199">
        <v>37131</v>
      </c>
      <c r="AQ208" s="174">
        <v>1087.5</v>
      </c>
      <c r="AS208" s="242">
        <v>37580</v>
      </c>
      <c r="AT208" s="243">
        <v>2837.5</v>
      </c>
    </row>
    <row r="209" spans="2:46" x14ac:dyDescent="0.25">
      <c r="B209" s="174">
        <v>139</v>
      </c>
      <c r="C209" s="174" t="s">
        <v>155</v>
      </c>
      <c r="D209" s="174" t="s">
        <v>201</v>
      </c>
      <c r="E209" s="174" t="s">
        <v>202</v>
      </c>
      <c r="F209" s="174" t="s">
        <v>31</v>
      </c>
      <c r="G209" s="174">
        <v>1</v>
      </c>
      <c r="H209" s="174">
        <v>6445.5</v>
      </c>
      <c r="I209" s="174">
        <v>6732</v>
      </c>
      <c r="J209" s="199">
        <v>41116.5625</v>
      </c>
      <c r="K209" s="199">
        <v>41123.458333333336</v>
      </c>
      <c r="L209" s="174" t="s">
        <v>205</v>
      </c>
      <c r="M209" s="174" t="s">
        <v>207</v>
      </c>
      <c r="N209" s="174">
        <v>7137.5</v>
      </c>
      <c r="O209" s="174">
        <v>95514.565008237347</v>
      </c>
      <c r="P209" s="174">
        <v>25</v>
      </c>
      <c r="Q209" s="174">
        <v>0</v>
      </c>
      <c r="R209" s="174">
        <v>9812.5</v>
      </c>
      <c r="S209" s="174">
        <v>2675</v>
      </c>
      <c r="T209" s="174">
        <v>106</v>
      </c>
      <c r="V209" s="174">
        <v>139</v>
      </c>
      <c r="W209" s="174" t="s">
        <v>155</v>
      </c>
      <c r="X209" s="174" t="s">
        <v>201</v>
      </c>
      <c r="Y209" s="174" t="s">
        <v>202</v>
      </c>
      <c r="Z209" s="174" t="s">
        <v>32</v>
      </c>
      <c r="AA209" s="174">
        <v>1</v>
      </c>
      <c r="AB209" s="174">
        <v>5315.5</v>
      </c>
      <c r="AC209" s="174">
        <v>5320.5</v>
      </c>
      <c r="AD209" s="199">
        <v>37132.673611111109</v>
      </c>
      <c r="AE209" s="199">
        <v>37132.729166666664</v>
      </c>
      <c r="AF209" s="174" t="s">
        <v>203</v>
      </c>
      <c r="AG209" s="174" t="s">
        <v>204</v>
      </c>
      <c r="AH209" s="174">
        <v>-150</v>
      </c>
      <c r="AI209" s="174">
        <v>27553.759148854897</v>
      </c>
      <c r="AJ209" s="174">
        <v>25</v>
      </c>
      <c r="AK209" s="174">
        <v>162.5</v>
      </c>
      <c r="AL209" s="174">
        <v>912.5</v>
      </c>
      <c r="AM209" s="174">
        <v>1062.5</v>
      </c>
      <c r="AN209" s="174">
        <v>9</v>
      </c>
      <c r="AP209" s="199">
        <v>37132</v>
      </c>
      <c r="AQ209" s="174">
        <v>-150</v>
      </c>
      <c r="AS209" s="242">
        <v>37587</v>
      </c>
      <c r="AT209" s="243">
        <v>3100</v>
      </c>
    </row>
    <row r="210" spans="2:46" x14ac:dyDescent="0.25">
      <c r="B210" s="174">
        <v>140</v>
      </c>
      <c r="C210" s="174" t="s">
        <v>155</v>
      </c>
      <c r="D210" s="174" t="s">
        <v>201</v>
      </c>
      <c r="E210" s="174" t="s">
        <v>202</v>
      </c>
      <c r="F210" s="174" t="s">
        <v>32</v>
      </c>
      <c r="G210" s="174">
        <v>1</v>
      </c>
      <c r="H210" s="174">
        <v>7202</v>
      </c>
      <c r="I210" s="174">
        <v>7208.5</v>
      </c>
      <c r="J210" s="199">
        <v>41192.770833333336</v>
      </c>
      <c r="K210" s="199">
        <v>41192.791666666664</v>
      </c>
      <c r="L210" s="174" t="s">
        <v>203</v>
      </c>
      <c r="M210" s="174" t="s">
        <v>204</v>
      </c>
      <c r="N210" s="174">
        <v>-187.5</v>
      </c>
      <c r="O210" s="174">
        <v>95327.065008237347</v>
      </c>
      <c r="P210" s="174">
        <v>25</v>
      </c>
      <c r="Q210" s="174">
        <v>187.5</v>
      </c>
      <c r="R210" s="174">
        <v>75</v>
      </c>
      <c r="S210" s="174">
        <v>262.5</v>
      </c>
      <c r="T210" s="174">
        <v>2</v>
      </c>
      <c r="V210" s="174">
        <v>140</v>
      </c>
      <c r="W210" s="174" t="s">
        <v>155</v>
      </c>
      <c r="X210" s="174" t="s">
        <v>201</v>
      </c>
      <c r="Y210" s="174" t="s">
        <v>202</v>
      </c>
      <c r="Z210" s="174" t="s">
        <v>32</v>
      </c>
      <c r="AA210" s="174">
        <v>1</v>
      </c>
      <c r="AB210" s="174">
        <v>5310</v>
      </c>
      <c r="AC210" s="174">
        <v>5322</v>
      </c>
      <c r="AD210" s="199">
        <v>37133.402777777781</v>
      </c>
      <c r="AE210" s="199">
        <v>37133.423611111109</v>
      </c>
      <c r="AF210" s="174" t="s">
        <v>203</v>
      </c>
      <c r="AG210" s="174" t="s">
        <v>204</v>
      </c>
      <c r="AH210" s="174">
        <v>-325</v>
      </c>
      <c r="AI210" s="174">
        <v>27228.759148854897</v>
      </c>
      <c r="AJ210" s="174">
        <v>25</v>
      </c>
      <c r="AK210" s="174">
        <v>375</v>
      </c>
      <c r="AL210" s="174">
        <v>187.5</v>
      </c>
      <c r="AM210" s="174">
        <v>512.5</v>
      </c>
      <c r="AN210" s="174">
        <v>4</v>
      </c>
      <c r="AP210" s="199">
        <v>37133</v>
      </c>
      <c r="AQ210" s="174">
        <v>-325</v>
      </c>
      <c r="AS210" s="242">
        <v>37594</v>
      </c>
      <c r="AT210" s="243">
        <v>-1650</v>
      </c>
    </row>
    <row r="211" spans="2:46" x14ac:dyDescent="0.25">
      <c r="B211" s="174">
        <v>141</v>
      </c>
      <c r="C211" s="174" t="s">
        <v>155</v>
      </c>
      <c r="D211" s="174" t="s">
        <v>201</v>
      </c>
      <c r="E211" s="174" t="s">
        <v>202</v>
      </c>
      <c r="F211" s="174" t="s">
        <v>31</v>
      </c>
      <c r="G211" s="174">
        <v>1</v>
      </c>
      <c r="H211" s="174">
        <v>7252</v>
      </c>
      <c r="I211" s="174">
        <v>7249</v>
      </c>
      <c r="J211" s="199">
        <v>41193.479166666664</v>
      </c>
      <c r="K211" s="199">
        <v>41193.604166666664</v>
      </c>
      <c r="L211" s="174" t="s">
        <v>205</v>
      </c>
      <c r="M211" s="174" t="s">
        <v>207</v>
      </c>
      <c r="N211" s="174">
        <v>-100</v>
      </c>
      <c r="O211" s="174">
        <v>95227.065008237347</v>
      </c>
      <c r="P211" s="174">
        <v>25</v>
      </c>
      <c r="Q211" s="174">
        <v>175</v>
      </c>
      <c r="R211" s="174">
        <v>512.5</v>
      </c>
      <c r="S211" s="174">
        <v>612.5</v>
      </c>
      <c r="T211" s="174">
        <v>7</v>
      </c>
      <c r="V211" s="174">
        <v>141</v>
      </c>
      <c r="W211" s="174" t="s">
        <v>155</v>
      </c>
      <c r="X211" s="174" t="s">
        <v>201</v>
      </c>
      <c r="Y211" s="174" t="s">
        <v>202</v>
      </c>
      <c r="Z211" s="174" t="s">
        <v>32</v>
      </c>
      <c r="AA211" s="174">
        <v>1</v>
      </c>
      <c r="AB211" s="174">
        <v>5314</v>
      </c>
      <c r="AC211" s="174">
        <v>5320</v>
      </c>
      <c r="AD211" s="199">
        <v>37133.465277777781</v>
      </c>
      <c r="AE211" s="199">
        <v>37133.472222222219</v>
      </c>
      <c r="AF211" s="174" t="s">
        <v>203</v>
      </c>
      <c r="AG211" s="174" t="s">
        <v>204</v>
      </c>
      <c r="AH211" s="174">
        <v>-175</v>
      </c>
      <c r="AI211" s="174">
        <v>27053.759148854897</v>
      </c>
      <c r="AJ211" s="174">
        <v>25</v>
      </c>
      <c r="AK211" s="174">
        <v>175</v>
      </c>
      <c r="AL211" s="174">
        <v>75</v>
      </c>
      <c r="AM211" s="174">
        <v>250</v>
      </c>
      <c r="AN211" s="174">
        <v>2</v>
      </c>
      <c r="AP211" s="199">
        <v>37133</v>
      </c>
      <c r="AQ211" s="174">
        <v>-175</v>
      </c>
      <c r="AS211" s="242">
        <v>37595</v>
      </c>
      <c r="AT211" s="243">
        <v>2825</v>
      </c>
    </row>
    <row r="212" spans="2:46" x14ac:dyDescent="0.25">
      <c r="B212" s="174">
        <v>142</v>
      </c>
      <c r="C212" s="174" t="s">
        <v>155</v>
      </c>
      <c r="D212" s="174" t="s">
        <v>201</v>
      </c>
      <c r="E212" s="174" t="s">
        <v>202</v>
      </c>
      <c r="F212" s="174" t="s">
        <v>31</v>
      </c>
      <c r="G212" s="174">
        <v>1</v>
      </c>
      <c r="H212" s="174">
        <v>7271</v>
      </c>
      <c r="I212" s="174">
        <v>7266</v>
      </c>
      <c r="J212" s="199">
        <v>41193.625</v>
      </c>
      <c r="K212" s="199">
        <v>41194.395833333336</v>
      </c>
      <c r="L212" s="174" t="s">
        <v>205</v>
      </c>
      <c r="M212" s="174" t="s">
        <v>207</v>
      </c>
      <c r="N212" s="174">
        <v>-150</v>
      </c>
      <c r="O212" s="174">
        <v>95077.065008237347</v>
      </c>
      <c r="P212" s="174">
        <v>25</v>
      </c>
      <c r="Q212" s="174">
        <v>350</v>
      </c>
      <c r="R212" s="174">
        <v>937.5</v>
      </c>
      <c r="S212" s="174">
        <v>1087.5</v>
      </c>
      <c r="T212" s="174">
        <v>12</v>
      </c>
      <c r="V212" s="174">
        <v>142</v>
      </c>
      <c r="W212" s="174" t="s">
        <v>155</v>
      </c>
      <c r="X212" s="174" t="s">
        <v>201</v>
      </c>
      <c r="Y212" s="174" t="s">
        <v>202</v>
      </c>
      <c r="Z212" s="174" t="s">
        <v>32</v>
      </c>
      <c r="AA212" s="174">
        <v>1</v>
      </c>
      <c r="AB212" s="174">
        <v>5318</v>
      </c>
      <c r="AC212" s="174">
        <v>5345</v>
      </c>
      <c r="AD212" s="199">
        <v>37133.479166666664</v>
      </c>
      <c r="AE212" s="199">
        <v>37133.576388888891</v>
      </c>
      <c r="AF212" s="174" t="s">
        <v>203</v>
      </c>
      <c r="AG212" s="174" t="s">
        <v>206</v>
      </c>
      <c r="AH212" s="174">
        <v>-700</v>
      </c>
      <c r="AI212" s="174">
        <v>26353.759148854897</v>
      </c>
      <c r="AJ212" s="174">
        <v>25</v>
      </c>
      <c r="AK212" s="174">
        <v>675</v>
      </c>
      <c r="AL212" s="174">
        <v>887.5</v>
      </c>
      <c r="AM212" s="174">
        <v>1587.5</v>
      </c>
      <c r="AN212" s="174">
        <v>15</v>
      </c>
      <c r="AP212" s="199">
        <v>37133</v>
      </c>
      <c r="AQ212" s="174">
        <v>-700</v>
      </c>
      <c r="AS212" s="242">
        <v>37607</v>
      </c>
      <c r="AT212" s="243">
        <v>1612.5</v>
      </c>
    </row>
    <row r="213" spans="2:46" x14ac:dyDescent="0.25">
      <c r="B213" s="174">
        <v>143</v>
      </c>
      <c r="C213" s="174" t="s">
        <v>155</v>
      </c>
      <c r="D213" s="174" t="s">
        <v>201</v>
      </c>
      <c r="E213" s="174" t="s">
        <v>202</v>
      </c>
      <c r="F213" s="174" t="s">
        <v>31</v>
      </c>
      <c r="G213" s="174">
        <v>1</v>
      </c>
      <c r="H213" s="174">
        <v>7288</v>
      </c>
      <c r="I213" s="174">
        <v>7262.5</v>
      </c>
      <c r="J213" s="199">
        <v>41194.4375</v>
      </c>
      <c r="K213" s="199">
        <v>41194.458333333336</v>
      </c>
      <c r="L213" s="174" t="s">
        <v>205</v>
      </c>
      <c r="M213" s="174" t="s">
        <v>207</v>
      </c>
      <c r="N213" s="174">
        <v>-662.5</v>
      </c>
      <c r="O213" s="174">
        <v>94414.565008237347</v>
      </c>
      <c r="P213" s="174">
        <v>25</v>
      </c>
      <c r="Q213" s="174">
        <v>737.5</v>
      </c>
      <c r="R213" s="174">
        <v>0</v>
      </c>
      <c r="S213" s="174">
        <v>0</v>
      </c>
      <c r="T213" s="174">
        <v>2</v>
      </c>
      <c r="V213" s="174">
        <v>143</v>
      </c>
      <c r="W213" s="174" t="s">
        <v>155</v>
      </c>
      <c r="X213" s="174" t="s">
        <v>201</v>
      </c>
      <c r="Y213" s="174" t="s">
        <v>202</v>
      </c>
      <c r="Z213" s="174" t="s">
        <v>32</v>
      </c>
      <c r="AA213" s="174">
        <v>1</v>
      </c>
      <c r="AB213" s="174">
        <v>5281.5</v>
      </c>
      <c r="AC213" s="174">
        <v>5234.5</v>
      </c>
      <c r="AD213" s="199">
        <v>37133.583333333336</v>
      </c>
      <c r="AE213" s="199">
        <v>37134.680555555555</v>
      </c>
      <c r="AF213" s="174" t="s">
        <v>203</v>
      </c>
      <c r="AG213" s="174" t="s">
        <v>204</v>
      </c>
      <c r="AH213" s="174">
        <v>1150</v>
      </c>
      <c r="AI213" s="174">
        <v>27503.759148854897</v>
      </c>
      <c r="AJ213" s="174">
        <v>25</v>
      </c>
      <c r="AK213" s="174">
        <v>512.5</v>
      </c>
      <c r="AL213" s="174">
        <v>3350</v>
      </c>
      <c r="AM213" s="174">
        <v>2200</v>
      </c>
      <c r="AN213" s="174">
        <v>81</v>
      </c>
      <c r="AP213" s="199">
        <v>37133</v>
      </c>
      <c r="AQ213" s="174">
        <v>1150</v>
      </c>
      <c r="AS213" s="242">
        <v>37624</v>
      </c>
      <c r="AT213" s="243">
        <v>-550</v>
      </c>
    </row>
    <row r="214" spans="2:46" x14ac:dyDescent="0.25">
      <c r="B214" s="174">
        <v>144</v>
      </c>
      <c r="C214" s="174" t="s">
        <v>155</v>
      </c>
      <c r="D214" s="174" t="s">
        <v>201</v>
      </c>
      <c r="E214" s="174" t="s">
        <v>202</v>
      </c>
      <c r="F214" s="174" t="s">
        <v>31</v>
      </c>
      <c r="G214" s="174">
        <v>1</v>
      </c>
      <c r="H214" s="174">
        <v>7278.5</v>
      </c>
      <c r="I214" s="174">
        <v>7261.5</v>
      </c>
      <c r="J214" s="199">
        <v>41194.5625</v>
      </c>
      <c r="K214" s="199">
        <v>41194.666666666664</v>
      </c>
      <c r="L214" s="174" t="s">
        <v>205</v>
      </c>
      <c r="M214" s="174" t="s">
        <v>207</v>
      </c>
      <c r="N214" s="174">
        <v>-450</v>
      </c>
      <c r="O214" s="174">
        <v>93964.565008237347</v>
      </c>
      <c r="P214" s="174">
        <v>25</v>
      </c>
      <c r="Q214" s="174">
        <v>612.5</v>
      </c>
      <c r="R214" s="174">
        <v>400</v>
      </c>
      <c r="S214" s="174">
        <v>850</v>
      </c>
      <c r="T214" s="174">
        <v>6</v>
      </c>
      <c r="V214" s="174">
        <v>144</v>
      </c>
      <c r="W214" s="174" t="s">
        <v>155</v>
      </c>
      <c r="X214" s="174" t="s">
        <v>201</v>
      </c>
      <c r="Y214" s="174" t="s">
        <v>202</v>
      </c>
      <c r="Z214" s="174" t="s">
        <v>31</v>
      </c>
      <c r="AA214" s="174">
        <v>1</v>
      </c>
      <c r="AB214" s="174">
        <v>4199.5</v>
      </c>
      <c r="AC214" s="174">
        <v>4177.5</v>
      </c>
      <c r="AD214" s="199">
        <v>37160.618055555555</v>
      </c>
      <c r="AE214" s="199">
        <v>37160.659722222219</v>
      </c>
      <c r="AF214" s="174" t="s">
        <v>205</v>
      </c>
      <c r="AG214" s="174" t="s">
        <v>207</v>
      </c>
      <c r="AH214" s="174">
        <v>-575</v>
      </c>
      <c r="AI214" s="174">
        <v>26928.759148854897</v>
      </c>
      <c r="AJ214" s="174">
        <v>25</v>
      </c>
      <c r="AK214" s="174">
        <v>725</v>
      </c>
      <c r="AL214" s="174">
        <v>537.5</v>
      </c>
      <c r="AM214" s="174">
        <v>1112.5</v>
      </c>
      <c r="AN214" s="174">
        <v>7</v>
      </c>
      <c r="AP214" s="199">
        <v>37160</v>
      </c>
      <c r="AQ214" s="174">
        <v>-575</v>
      </c>
      <c r="AS214" s="242">
        <v>37630</v>
      </c>
      <c r="AT214" s="243">
        <v>-62.5</v>
      </c>
    </row>
    <row r="215" spans="2:46" x14ac:dyDescent="0.25">
      <c r="B215" s="174">
        <v>145</v>
      </c>
      <c r="C215" s="174" t="s">
        <v>155</v>
      </c>
      <c r="D215" s="174" t="s">
        <v>201</v>
      </c>
      <c r="E215" s="174" t="s">
        <v>202</v>
      </c>
      <c r="F215" s="174" t="s">
        <v>31</v>
      </c>
      <c r="G215" s="174">
        <v>1</v>
      </c>
      <c r="H215" s="174">
        <v>7285</v>
      </c>
      <c r="I215" s="174">
        <v>7264.5</v>
      </c>
      <c r="J215" s="199">
        <v>41194.6875</v>
      </c>
      <c r="K215" s="199">
        <v>41194.708333333336</v>
      </c>
      <c r="L215" s="174" t="s">
        <v>205</v>
      </c>
      <c r="M215" s="174" t="s">
        <v>207</v>
      </c>
      <c r="N215" s="174">
        <v>-537.5</v>
      </c>
      <c r="O215" s="174">
        <v>93427.065008237347</v>
      </c>
      <c r="P215" s="174">
        <v>25</v>
      </c>
      <c r="Q215" s="174">
        <v>625</v>
      </c>
      <c r="R215" s="174">
        <v>200</v>
      </c>
      <c r="S215" s="174">
        <v>737.5</v>
      </c>
      <c r="T215" s="174">
        <v>2</v>
      </c>
      <c r="V215" s="174">
        <v>145</v>
      </c>
      <c r="W215" s="174" t="s">
        <v>155</v>
      </c>
      <c r="X215" s="174" t="s">
        <v>201</v>
      </c>
      <c r="Y215" s="174" t="s">
        <v>202</v>
      </c>
      <c r="Z215" s="174" t="s">
        <v>32</v>
      </c>
      <c r="AA215" s="174">
        <v>1</v>
      </c>
      <c r="AB215" s="174">
        <v>4130</v>
      </c>
      <c r="AC215" s="174">
        <v>4140</v>
      </c>
      <c r="AD215" s="199">
        <v>37160.736111111109</v>
      </c>
      <c r="AE215" s="199">
        <v>37161.409722222219</v>
      </c>
      <c r="AF215" s="174" t="s">
        <v>203</v>
      </c>
      <c r="AG215" s="174" t="s">
        <v>204</v>
      </c>
      <c r="AH215" s="174">
        <v>-275</v>
      </c>
      <c r="AI215" s="174">
        <v>26653.759148854897</v>
      </c>
      <c r="AJ215" s="174">
        <v>25</v>
      </c>
      <c r="AK215" s="174">
        <v>300</v>
      </c>
      <c r="AL215" s="174">
        <v>1425</v>
      </c>
      <c r="AM215" s="174">
        <v>1700</v>
      </c>
      <c r="AN215" s="174">
        <v>20</v>
      </c>
      <c r="AP215" s="199">
        <v>37160</v>
      </c>
      <c r="AQ215" s="174">
        <v>-275</v>
      </c>
      <c r="AS215" s="242">
        <v>37631</v>
      </c>
      <c r="AT215" s="243">
        <v>-1312.5</v>
      </c>
    </row>
    <row r="216" spans="2:46" x14ac:dyDescent="0.25">
      <c r="B216" s="174">
        <v>146</v>
      </c>
      <c r="C216" s="174" t="s">
        <v>155</v>
      </c>
      <c r="D216" s="174" t="s">
        <v>201</v>
      </c>
      <c r="E216" s="174" t="s">
        <v>202</v>
      </c>
      <c r="F216" s="174" t="s">
        <v>31</v>
      </c>
      <c r="G216" s="174">
        <v>1</v>
      </c>
      <c r="H216" s="174">
        <v>7287</v>
      </c>
      <c r="I216" s="174">
        <v>7266</v>
      </c>
      <c r="J216" s="199">
        <v>41197.416666666664</v>
      </c>
      <c r="K216" s="199">
        <v>41197.6875</v>
      </c>
      <c r="L216" s="174" t="s">
        <v>205</v>
      </c>
      <c r="M216" s="174" t="s">
        <v>207</v>
      </c>
      <c r="N216" s="174">
        <v>-550</v>
      </c>
      <c r="O216" s="174">
        <v>92877.065008237347</v>
      </c>
      <c r="P216" s="174">
        <v>25</v>
      </c>
      <c r="Q216" s="174">
        <v>550</v>
      </c>
      <c r="R216" s="174">
        <v>475</v>
      </c>
      <c r="S216" s="174">
        <v>1025</v>
      </c>
      <c r="T216" s="174">
        <v>14</v>
      </c>
      <c r="V216" s="174">
        <v>146</v>
      </c>
      <c r="W216" s="174" t="s">
        <v>155</v>
      </c>
      <c r="X216" s="174" t="s">
        <v>201</v>
      </c>
      <c r="Y216" s="174" t="s">
        <v>202</v>
      </c>
      <c r="Z216" s="174" t="s">
        <v>32</v>
      </c>
      <c r="AA216" s="174">
        <v>1</v>
      </c>
      <c r="AB216" s="174">
        <v>4120</v>
      </c>
      <c r="AC216" s="174">
        <v>4135</v>
      </c>
      <c r="AD216" s="199">
        <v>37161.458333333336</v>
      </c>
      <c r="AE216" s="199">
        <v>37161.479166666664</v>
      </c>
      <c r="AF216" s="174" t="s">
        <v>203</v>
      </c>
      <c r="AG216" s="174" t="s">
        <v>204</v>
      </c>
      <c r="AH216" s="174">
        <v>-400</v>
      </c>
      <c r="AI216" s="174">
        <v>26253.759148854897</v>
      </c>
      <c r="AJ216" s="174">
        <v>25</v>
      </c>
      <c r="AK216" s="174">
        <v>462.5</v>
      </c>
      <c r="AL216" s="174">
        <v>0</v>
      </c>
      <c r="AM216" s="174">
        <v>0</v>
      </c>
      <c r="AN216" s="174">
        <v>4</v>
      </c>
      <c r="AP216" s="199">
        <v>37161</v>
      </c>
      <c r="AQ216" s="174">
        <v>-400</v>
      </c>
      <c r="AS216" s="242">
        <v>37634</v>
      </c>
      <c r="AT216" s="243">
        <v>-625</v>
      </c>
    </row>
    <row r="217" spans="2:46" x14ac:dyDescent="0.25">
      <c r="B217" s="174">
        <v>147</v>
      </c>
      <c r="C217" s="174" t="s">
        <v>155</v>
      </c>
      <c r="D217" s="174" t="s">
        <v>201</v>
      </c>
      <c r="E217" s="174" t="s">
        <v>202</v>
      </c>
      <c r="F217" s="174" t="s">
        <v>31</v>
      </c>
      <c r="G217" s="174">
        <v>1</v>
      </c>
      <c r="H217" s="174">
        <v>7287</v>
      </c>
      <c r="I217" s="174">
        <v>7390.5</v>
      </c>
      <c r="J217" s="199">
        <v>41197.791666666664</v>
      </c>
      <c r="K217" s="199">
        <v>41201.541666666664</v>
      </c>
      <c r="L217" s="174" t="s">
        <v>205</v>
      </c>
      <c r="M217" s="174" t="s">
        <v>207</v>
      </c>
      <c r="N217" s="174">
        <v>2562.5</v>
      </c>
      <c r="O217" s="174">
        <v>95439.565008237347</v>
      </c>
      <c r="P217" s="174">
        <v>25</v>
      </c>
      <c r="Q217" s="174">
        <v>12.5</v>
      </c>
      <c r="R217" s="174">
        <v>4062.5</v>
      </c>
      <c r="S217" s="174">
        <v>1500</v>
      </c>
      <c r="T217" s="174">
        <v>77</v>
      </c>
      <c r="V217" s="174">
        <v>147</v>
      </c>
      <c r="W217" s="174" t="s">
        <v>155</v>
      </c>
      <c r="X217" s="174" t="s">
        <v>201</v>
      </c>
      <c r="Y217" s="174" t="s">
        <v>202</v>
      </c>
      <c r="Z217" s="174" t="s">
        <v>31</v>
      </c>
      <c r="AA217" s="174">
        <v>1</v>
      </c>
      <c r="AB217" s="174">
        <v>4628</v>
      </c>
      <c r="AC217" s="174">
        <v>4624</v>
      </c>
      <c r="AD217" s="199">
        <v>37182.729166666664</v>
      </c>
      <c r="AE217" s="199">
        <v>37182.736111111109</v>
      </c>
      <c r="AF217" s="174" t="s">
        <v>205</v>
      </c>
      <c r="AG217" s="174" t="s">
        <v>207</v>
      </c>
      <c r="AH217" s="174">
        <v>-125</v>
      </c>
      <c r="AI217" s="174">
        <v>26128.759148854897</v>
      </c>
      <c r="AJ217" s="174">
        <v>25</v>
      </c>
      <c r="AK217" s="174">
        <v>187.5</v>
      </c>
      <c r="AL217" s="174">
        <v>150</v>
      </c>
      <c r="AM217" s="174">
        <v>275</v>
      </c>
      <c r="AN217" s="174">
        <v>2</v>
      </c>
      <c r="AP217" s="199">
        <v>37182</v>
      </c>
      <c r="AQ217" s="174">
        <v>-125</v>
      </c>
      <c r="AS217" s="242">
        <v>37637</v>
      </c>
      <c r="AT217" s="243">
        <v>-2387.5</v>
      </c>
    </row>
    <row r="218" spans="2:46" x14ac:dyDescent="0.25">
      <c r="B218" s="174">
        <v>148</v>
      </c>
      <c r="C218" s="174" t="s">
        <v>155</v>
      </c>
      <c r="D218" s="174" t="s">
        <v>201</v>
      </c>
      <c r="E218" s="174" t="s">
        <v>202</v>
      </c>
      <c r="F218" s="174" t="s">
        <v>31</v>
      </c>
      <c r="G218" s="174">
        <v>1</v>
      </c>
      <c r="H218" s="174">
        <v>7390</v>
      </c>
      <c r="I218" s="174">
        <v>7380</v>
      </c>
      <c r="J218" s="199">
        <v>41204.5</v>
      </c>
      <c r="K218" s="199">
        <v>41204.520833333336</v>
      </c>
      <c r="L218" s="174" t="s">
        <v>205</v>
      </c>
      <c r="M218" s="174" t="s">
        <v>207</v>
      </c>
      <c r="N218" s="174">
        <v>-275</v>
      </c>
      <c r="O218" s="174">
        <v>95164.565008237347</v>
      </c>
      <c r="P218" s="174">
        <v>25</v>
      </c>
      <c r="Q218" s="174">
        <v>337.5</v>
      </c>
      <c r="R218" s="174">
        <v>25</v>
      </c>
      <c r="S218" s="174">
        <v>300</v>
      </c>
      <c r="T218" s="174">
        <v>2</v>
      </c>
      <c r="V218" s="174">
        <v>148</v>
      </c>
      <c r="W218" s="174" t="s">
        <v>155</v>
      </c>
      <c r="X218" s="174" t="s">
        <v>201</v>
      </c>
      <c r="Y218" s="174" t="s">
        <v>202</v>
      </c>
      <c r="Z218" s="174" t="s">
        <v>31</v>
      </c>
      <c r="AA218" s="174">
        <v>1</v>
      </c>
      <c r="AB218" s="174">
        <v>4626.5</v>
      </c>
      <c r="AC218" s="174">
        <v>4618</v>
      </c>
      <c r="AD218" s="199">
        <v>37182.743055555555</v>
      </c>
      <c r="AE218" s="199">
        <v>37182.75</v>
      </c>
      <c r="AF218" s="174" t="s">
        <v>205</v>
      </c>
      <c r="AG218" s="174" t="s">
        <v>207</v>
      </c>
      <c r="AH218" s="174">
        <v>-237.5</v>
      </c>
      <c r="AI218" s="174">
        <v>25891.259148854897</v>
      </c>
      <c r="AJ218" s="174">
        <v>25</v>
      </c>
      <c r="AK218" s="174">
        <v>287.5</v>
      </c>
      <c r="AL218" s="174">
        <v>37.5</v>
      </c>
      <c r="AM218" s="174">
        <v>275</v>
      </c>
      <c r="AN218" s="174">
        <v>2</v>
      </c>
      <c r="AP218" s="199">
        <v>37182</v>
      </c>
      <c r="AQ218" s="174">
        <v>-237.5</v>
      </c>
      <c r="AS218" s="242">
        <v>37638</v>
      </c>
      <c r="AT218" s="243">
        <v>1962.5</v>
      </c>
    </row>
    <row r="219" spans="2:46" x14ac:dyDescent="0.25">
      <c r="B219" s="174">
        <v>149</v>
      </c>
      <c r="C219" s="174" t="s">
        <v>155</v>
      </c>
      <c r="D219" s="174" t="s">
        <v>201</v>
      </c>
      <c r="E219" s="174" t="s">
        <v>202</v>
      </c>
      <c r="F219" s="174" t="s">
        <v>32</v>
      </c>
      <c r="G219" s="174">
        <v>1</v>
      </c>
      <c r="H219" s="174">
        <v>7222.5</v>
      </c>
      <c r="I219" s="174">
        <v>7240.5</v>
      </c>
      <c r="J219" s="199">
        <v>41205.5625</v>
      </c>
      <c r="K219" s="199">
        <v>41207.583333333336</v>
      </c>
      <c r="L219" s="174" t="s">
        <v>203</v>
      </c>
      <c r="M219" s="174" t="s">
        <v>204</v>
      </c>
      <c r="N219" s="174">
        <v>-475</v>
      </c>
      <c r="O219" s="174">
        <v>94689.565008237347</v>
      </c>
      <c r="P219" s="174">
        <v>25</v>
      </c>
      <c r="Q219" s="174">
        <v>925</v>
      </c>
      <c r="R219" s="174">
        <v>2562.5</v>
      </c>
      <c r="S219" s="174">
        <v>3037.5</v>
      </c>
      <c r="T219" s="174">
        <v>46</v>
      </c>
      <c r="V219" s="174">
        <v>149</v>
      </c>
      <c r="W219" s="174" t="s">
        <v>155</v>
      </c>
      <c r="X219" s="174" t="s">
        <v>201</v>
      </c>
      <c r="Y219" s="174" t="s">
        <v>202</v>
      </c>
      <c r="Z219" s="174" t="s">
        <v>31</v>
      </c>
      <c r="AA219" s="174">
        <v>1</v>
      </c>
      <c r="AB219" s="174">
        <v>4616</v>
      </c>
      <c r="AC219" s="174">
        <v>4601</v>
      </c>
      <c r="AD219" s="199">
        <v>37183.402777777781</v>
      </c>
      <c r="AE219" s="199">
        <v>37183.409722222219</v>
      </c>
      <c r="AF219" s="174" t="s">
        <v>205</v>
      </c>
      <c r="AG219" s="174" t="s">
        <v>207</v>
      </c>
      <c r="AH219" s="174">
        <v>-400</v>
      </c>
      <c r="AI219" s="174">
        <v>25491.259148854897</v>
      </c>
      <c r="AJ219" s="174">
        <v>25</v>
      </c>
      <c r="AK219" s="174">
        <v>512.5</v>
      </c>
      <c r="AL219" s="174">
        <v>75</v>
      </c>
      <c r="AM219" s="174">
        <v>475</v>
      </c>
      <c r="AN219" s="174">
        <v>2</v>
      </c>
      <c r="AP219" s="199">
        <v>37183</v>
      </c>
      <c r="AQ219" s="174">
        <v>-400</v>
      </c>
      <c r="AS219" s="242">
        <v>37655</v>
      </c>
      <c r="AT219" s="243">
        <v>-200</v>
      </c>
    </row>
    <row r="220" spans="2:46" x14ac:dyDescent="0.25">
      <c r="B220" s="174">
        <v>150</v>
      </c>
      <c r="C220" s="174" t="s">
        <v>155</v>
      </c>
      <c r="D220" s="174" t="s">
        <v>201</v>
      </c>
      <c r="E220" s="174" t="s">
        <v>202</v>
      </c>
      <c r="F220" s="174" t="s">
        <v>32</v>
      </c>
      <c r="G220" s="174">
        <v>1</v>
      </c>
      <c r="H220" s="174">
        <v>7223.5</v>
      </c>
      <c r="I220" s="174">
        <v>7235</v>
      </c>
      <c r="J220" s="199">
        <v>41207.729166666664</v>
      </c>
      <c r="K220" s="199">
        <v>41208.645833333336</v>
      </c>
      <c r="L220" s="174" t="s">
        <v>203</v>
      </c>
      <c r="M220" s="174" t="s">
        <v>204</v>
      </c>
      <c r="N220" s="174">
        <v>-312.5</v>
      </c>
      <c r="O220" s="174">
        <v>94377.065008237347</v>
      </c>
      <c r="P220" s="174">
        <v>25</v>
      </c>
      <c r="Q220" s="174">
        <v>500</v>
      </c>
      <c r="R220" s="174">
        <v>1887.5</v>
      </c>
      <c r="S220" s="174">
        <v>2200</v>
      </c>
      <c r="T220" s="174">
        <v>19</v>
      </c>
      <c r="V220" s="174">
        <v>150</v>
      </c>
      <c r="W220" s="174" t="s">
        <v>155</v>
      </c>
      <c r="X220" s="174" t="s">
        <v>201</v>
      </c>
      <c r="Y220" s="174" t="s">
        <v>202</v>
      </c>
      <c r="Z220" s="174" t="s">
        <v>32</v>
      </c>
      <c r="AA220" s="174">
        <v>1</v>
      </c>
      <c r="AB220" s="174">
        <v>4542</v>
      </c>
      <c r="AC220" s="174">
        <v>4552</v>
      </c>
      <c r="AD220" s="199">
        <v>37183.430555555555</v>
      </c>
      <c r="AE220" s="199">
        <v>37183.729166666664</v>
      </c>
      <c r="AF220" s="174" t="s">
        <v>203</v>
      </c>
      <c r="AG220" s="174" t="s">
        <v>204</v>
      </c>
      <c r="AH220" s="174">
        <v>-275</v>
      </c>
      <c r="AI220" s="174">
        <v>25216.259148854897</v>
      </c>
      <c r="AJ220" s="174">
        <v>25</v>
      </c>
      <c r="AK220" s="174">
        <v>825</v>
      </c>
      <c r="AL220" s="174">
        <v>1775</v>
      </c>
      <c r="AM220" s="174">
        <v>2050</v>
      </c>
      <c r="AN220" s="174">
        <v>44</v>
      </c>
      <c r="AP220" s="199">
        <v>37183</v>
      </c>
      <c r="AQ220" s="174">
        <v>-275</v>
      </c>
      <c r="AS220" s="242">
        <v>37656</v>
      </c>
      <c r="AT220" s="243">
        <v>1662.5</v>
      </c>
    </row>
    <row r="221" spans="2:46" x14ac:dyDescent="0.25">
      <c r="B221" s="174">
        <v>151</v>
      </c>
      <c r="C221" s="174" t="s">
        <v>155</v>
      </c>
      <c r="D221" s="174" t="s">
        <v>201</v>
      </c>
      <c r="E221" s="174" t="s">
        <v>202</v>
      </c>
      <c r="F221" s="174" t="s">
        <v>31</v>
      </c>
      <c r="G221" s="174">
        <v>1</v>
      </c>
      <c r="H221" s="174">
        <v>7278.5</v>
      </c>
      <c r="I221" s="174">
        <v>7266</v>
      </c>
      <c r="J221" s="199">
        <v>41212.645833333336</v>
      </c>
      <c r="K221" s="199">
        <v>41213.75</v>
      </c>
      <c r="L221" s="174" t="s">
        <v>205</v>
      </c>
      <c r="M221" s="174" t="s">
        <v>207</v>
      </c>
      <c r="N221" s="174">
        <v>-337.5</v>
      </c>
      <c r="O221" s="174">
        <v>94039.565008237347</v>
      </c>
      <c r="P221" s="174">
        <v>25</v>
      </c>
      <c r="Q221" s="174">
        <v>325</v>
      </c>
      <c r="R221" s="174">
        <v>1787.5</v>
      </c>
      <c r="S221" s="174">
        <v>2125</v>
      </c>
      <c r="T221" s="174">
        <v>28</v>
      </c>
      <c r="V221" s="174">
        <v>151</v>
      </c>
      <c r="W221" s="174" t="s">
        <v>155</v>
      </c>
      <c r="X221" s="174" t="s">
        <v>201</v>
      </c>
      <c r="Y221" s="174" t="s">
        <v>202</v>
      </c>
      <c r="Z221" s="174" t="s">
        <v>32</v>
      </c>
      <c r="AA221" s="174">
        <v>1</v>
      </c>
      <c r="AB221" s="174">
        <v>4518.5</v>
      </c>
      <c r="AC221" s="174">
        <v>4565</v>
      </c>
      <c r="AD221" s="199">
        <v>37183.75</v>
      </c>
      <c r="AE221" s="199">
        <v>37186.381944444445</v>
      </c>
      <c r="AF221" s="174" t="s">
        <v>203</v>
      </c>
      <c r="AG221" s="174" t="s">
        <v>206</v>
      </c>
      <c r="AH221" s="174">
        <v>-1187.5</v>
      </c>
      <c r="AI221" s="174">
        <v>24028.759148854897</v>
      </c>
      <c r="AJ221" s="174">
        <v>25</v>
      </c>
      <c r="AK221" s="174">
        <v>1162.5</v>
      </c>
      <c r="AL221" s="174">
        <v>287.5</v>
      </c>
      <c r="AM221" s="174">
        <v>1475</v>
      </c>
      <c r="AN221" s="174">
        <v>14</v>
      </c>
      <c r="AP221" s="199">
        <v>37183</v>
      </c>
      <c r="AQ221" s="174">
        <v>-1187.5</v>
      </c>
      <c r="AS221" s="242">
        <v>37658</v>
      </c>
      <c r="AT221" s="243">
        <v>87.5</v>
      </c>
    </row>
    <row r="222" spans="2:46" x14ac:dyDescent="0.25">
      <c r="B222" s="174">
        <v>152</v>
      </c>
      <c r="C222" s="174" t="s">
        <v>155</v>
      </c>
      <c r="D222" s="174" t="s">
        <v>201</v>
      </c>
      <c r="E222" s="174" t="s">
        <v>202</v>
      </c>
      <c r="F222" s="174" t="s">
        <v>31</v>
      </c>
      <c r="G222" s="174">
        <v>1</v>
      </c>
      <c r="H222" s="174">
        <v>7282</v>
      </c>
      <c r="I222" s="174">
        <v>7262.5</v>
      </c>
      <c r="J222" s="199">
        <v>41214.4375</v>
      </c>
      <c r="K222" s="199">
        <v>41214.458333333336</v>
      </c>
      <c r="L222" s="174" t="s">
        <v>205</v>
      </c>
      <c r="M222" s="174" t="s">
        <v>207</v>
      </c>
      <c r="N222" s="174">
        <v>-512.5</v>
      </c>
      <c r="O222" s="174">
        <v>93527.065008237347</v>
      </c>
      <c r="P222" s="174">
        <v>25</v>
      </c>
      <c r="Q222" s="174">
        <v>512.5</v>
      </c>
      <c r="R222" s="174">
        <v>112.5</v>
      </c>
      <c r="S222" s="174">
        <v>625</v>
      </c>
      <c r="T222" s="174">
        <v>2</v>
      </c>
      <c r="V222" s="174">
        <v>152</v>
      </c>
      <c r="W222" s="174" t="s">
        <v>155</v>
      </c>
      <c r="X222" s="174" t="s">
        <v>201</v>
      </c>
      <c r="Y222" s="174" t="s">
        <v>202</v>
      </c>
      <c r="Z222" s="174" t="s">
        <v>31</v>
      </c>
      <c r="AA222" s="174">
        <v>1</v>
      </c>
      <c r="AB222" s="174">
        <v>4679</v>
      </c>
      <c r="AC222" s="174">
        <v>4706</v>
      </c>
      <c r="AD222" s="199">
        <v>37187.395833333336</v>
      </c>
      <c r="AE222" s="199">
        <v>37188.388888888891</v>
      </c>
      <c r="AF222" s="174" t="s">
        <v>205</v>
      </c>
      <c r="AG222" s="174" t="s">
        <v>207</v>
      </c>
      <c r="AH222" s="174">
        <v>650</v>
      </c>
      <c r="AI222" s="174">
        <v>24678.759148854897</v>
      </c>
      <c r="AJ222" s="174">
        <v>25</v>
      </c>
      <c r="AK222" s="174">
        <v>0</v>
      </c>
      <c r="AL222" s="174">
        <v>2162.5</v>
      </c>
      <c r="AM222" s="174">
        <v>1512.5</v>
      </c>
      <c r="AN222" s="174">
        <v>66</v>
      </c>
      <c r="AP222" s="199">
        <v>37187</v>
      </c>
      <c r="AQ222" s="174">
        <v>650</v>
      </c>
      <c r="AS222" s="242">
        <v>37669</v>
      </c>
      <c r="AT222" s="243">
        <v>-937.5</v>
      </c>
    </row>
    <row r="223" spans="2:46" x14ac:dyDescent="0.25">
      <c r="B223" s="174">
        <v>153</v>
      </c>
      <c r="C223" s="174" t="s">
        <v>155</v>
      </c>
      <c r="D223" s="174" t="s">
        <v>201</v>
      </c>
      <c r="E223" s="174" t="s">
        <v>202</v>
      </c>
      <c r="F223" s="174" t="s">
        <v>31</v>
      </c>
      <c r="G223" s="174">
        <v>1</v>
      </c>
      <c r="H223" s="174">
        <v>7307.5</v>
      </c>
      <c r="I223" s="174">
        <v>7310.5</v>
      </c>
      <c r="J223" s="199">
        <v>41214.5</v>
      </c>
      <c r="K223" s="199">
        <v>41218.416666666664</v>
      </c>
      <c r="L223" s="174" t="s">
        <v>205</v>
      </c>
      <c r="M223" s="174" t="s">
        <v>207</v>
      </c>
      <c r="N223" s="174">
        <v>50</v>
      </c>
      <c r="O223" s="174">
        <v>93577.065008237347</v>
      </c>
      <c r="P223" s="174">
        <v>25</v>
      </c>
      <c r="Q223" s="174">
        <v>287.5</v>
      </c>
      <c r="R223" s="174">
        <v>2125</v>
      </c>
      <c r="S223" s="174">
        <v>2075</v>
      </c>
      <c r="T223" s="174">
        <v>41</v>
      </c>
      <c r="V223" s="174">
        <v>153</v>
      </c>
      <c r="W223" s="174" t="s">
        <v>155</v>
      </c>
      <c r="X223" s="174" t="s">
        <v>201</v>
      </c>
      <c r="Y223" s="174" t="s">
        <v>202</v>
      </c>
      <c r="Z223" s="174" t="s">
        <v>32</v>
      </c>
      <c r="AA223" s="174">
        <v>1</v>
      </c>
      <c r="AB223" s="174">
        <v>4597.5</v>
      </c>
      <c r="AC223" s="174">
        <v>4557</v>
      </c>
      <c r="AD223" s="199">
        <v>37194.458333333336</v>
      </c>
      <c r="AE223" s="199">
        <v>37195.381944444445</v>
      </c>
      <c r="AF223" s="174" t="s">
        <v>203</v>
      </c>
      <c r="AG223" s="174" t="s">
        <v>204</v>
      </c>
      <c r="AH223" s="174">
        <v>987.5</v>
      </c>
      <c r="AI223" s="174">
        <v>25666.259148854897</v>
      </c>
      <c r="AJ223" s="174">
        <v>25</v>
      </c>
      <c r="AK223" s="174">
        <v>62.5</v>
      </c>
      <c r="AL223" s="174">
        <v>2375</v>
      </c>
      <c r="AM223" s="174">
        <v>1387.5</v>
      </c>
      <c r="AN223" s="174">
        <v>56</v>
      </c>
      <c r="AP223" s="199">
        <v>37194</v>
      </c>
      <c r="AQ223" s="174">
        <v>987.5</v>
      </c>
      <c r="AS223" s="242">
        <v>37672</v>
      </c>
      <c r="AT223" s="243">
        <v>600</v>
      </c>
    </row>
    <row r="224" spans="2:46" x14ac:dyDescent="0.25">
      <c r="B224" s="174">
        <v>154</v>
      </c>
      <c r="C224" s="174" t="s">
        <v>155</v>
      </c>
      <c r="D224" s="174" t="s">
        <v>201</v>
      </c>
      <c r="E224" s="174" t="s">
        <v>202</v>
      </c>
      <c r="F224" s="174" t="s">
        <v>31</v>
      </c>
      <c r="G224" s="174">
        <v>1</v>
      </c>
      <c r="H224" s="174">
        <v>7331.5</v>
      </c>
      <c r="I224" s="174">
        <v>7325</v>
      </c>
      <c r="J224" s="199">
        <v>41218.645833333336</v>
      </c>
      <c r="K224" s="199">
        <v>41218.6875</v>
      </c>
      <c r="L224" s="174" t="s">
        <v>205</v>
      </c>
      <c r="M224" s="174" t="s">
        <v>207</v>
      </c>
      <c r="N224" s="174">
        <v>-187.5</v>
      </c>
      <c r="O224" s="174">
        <v>93389.565008237347</v>
      </c>
      <c r="P224" s="174">
        <v>25</v>
      </c>
      <c r="Q224" s="174">
        <v>262.5</v>
      </c>
      <c r="R224" s="174">
        <v>200</v>
      </c>
      <c r="S224" s="174">
        <v>387.5</v>
      </c>
      <c r="T224" s="174">
        <v>3</v>
      </c>
      <c r="V224" s="174">
        <v>154</v>
      </c>
      <c r="W224" s="174" t="s">
        <v>155</v>
      </c>
      <c r="X224" s="174" t="s">
        <v>201</v>
      </c>
      <c r="Y224" s="174" t="s">
        <v>202</v>
      </c>
      <c r="Z224" s="174" t="s">
        <v>31</v>
      </c>
      <c r="AA224" s="174">
        <v>1</v>
      </c>
      <c r="AB224" s="174">
        <v>4647.5</v>
      </c>
      <c r="AC224" s="174">
        <v>4637.5</v>
      </c>
      <c r="AD224" s="199">
        <v>37197.625</v>
      </c>
      <c r="AE224" s="199">
        <v>37197.659722222219</v>
      </c>
      <c r="AF224" s="174" t="s">
        <v>205</v>
      </c>
      <c r="AG224" s="174" t="s">
        <v>207</v>
      </c>
      <c r="AH224" s="174">
        <v>-275</v>
      </c>
      <c r="AI224" s="174">
        <v>25391.259148854897</v>
      </c>
      <c r="AJ224" s="174">
        <v>25</v>
      </c>
      <c r="AK224" s="174">
        <v>525</v>
      </c>
      <c r="AL224" s="174">
        <v>600</v>
      </c>
      <c r="AM224" s="174">
        <v>875</v>
      </c>
      <c r="AN224" s="174">
        <v>6</v>
      </c>
      <c r="AP224" s="199">
        <v>37197</v>
      </c>
      <c r="AQ224" s="174">
        <v>-275</v>
      </c>
      <c r="AS224" s="242">
        <v>37676</v>
      </c>
      <c r="AT224" s="243">
        <v>2212.5</v>
      </c>
    </row>
    <row r="225" spans="2:46" x14ac:dyDescent="0.25">
      <c r="B225" s="174">
        <v>155</v>
      </c>
      <c r="C225" s="174" t="s">
        <v>155</v>
      </c>
      <c r="D225" s="174" t="s">
        <v>201</v>
      </c>
      <c r="E225" s="174" t="s">
        <v>202</v>
      </c>
      <c r="F225" s="174" t="s">
        <v>31</v>
      </c>
      <c r="G225" s="174">
        <v>1</v>
      </c>
      <c r="H225" s="174">
        <v>7326.5</v>
      </c>
      <c r="I225" s="174">
        <v>7321</v>
      </c>
      <c r="J225" s="199">
        <v>41218.729166666664</v>
      </c>
      <c r="K225" s="199">
        <v>41218.8125</v>
      </c>
      <c r="L225" s="174" t="s">
        <v>205</v>
      </c>
      <c r="M225" s="174" t="s">
        <v>207</v>
      </c>
      <c r="N225" s="174">
        <v>-162.5</v>
      </c>
      <c r="O225" s="174">
        <v>93227.065008237347</v>
      </c>
      <c r="P225" s="174">
        <v>25</v>
      </c>
      <c r="Q225" s="174">
        <v>212.5</v>
      </c>
      <c r="R225" s="174">
        <v>187.5</v>
      </c>
      <c r="S225" s="174">
        <v>350</v>
      </c>
      <c r="T225" s="174">
        <v>5</v>
      </c>
      <c r="V225" s="174">
        <v>155</v>
      </c>
      <c r="W225" s="174" t="s">
        <v>155</v>
      </c>
      <c r="X225" s="174" t="s">
        <v>201</v>
      </c>
      <c r="Y225" s="174" t="s">
        <v>202</v>
      </c>
      <c r="Z225" s="174" t="s">
        <v>32</v>
      </c>
      <c r="AA225" s="174">
        <v>1</v>
      </c>
      <c r="AB225" s="174">
        <v>4621</v>
      </c>
      <c r="AC225" s="174">
        <v>4631.5</v>
      </c>
      <c r="AD225" s="199">
        <v>37197.673611111109</v>
      </c>
      <c r="AE225" s="199">
        <v>37200.388888888891</v>
      </c>
      <c r="AF225" s="174" t="s">
        <v>203</v>
      </c>
      <c r="AG225" s="174" t="s">
        <v>204</v>
      </c>
      <c r="AH225" s="174">
        <v>-287.5</v>
      </c>
      <c r="AI225" s="174">
        <v>25103.759148854897</v>
      </c>
      <c r="AJ225" s="174">
        <v>25</v>
      </c>
      <c r="AK225" s="174">
        <v>587.5</v>
      </c>
      <c r="AL225" s="174">
        <v>837.5</v>
      </c>
      <c r="AM225" s="174">
        <v>1125</v>
      </c>
      <c r="AN225" s="174">
        <v>26</v>
      </c>
      <c r="AP225" s="199">
        <v>37197</v>
      </c>
      <c r="AQ225" s="174">
        <v>-287.5</v>
      </c>
      <c r="AS225" s="242">
        <v>37683</v>
      </c>
      <c r="AT225" s="243">
        <v>775.13892779903699</v>
      </c>
    </row>
    <row r="226" spans="2:46" x14ac:dyDescent="0.25">
      <c r="B226" s="174">
        <v>156</v>
      </c>
      <c r="C226" s="174" t="s">
        <v>155</v>
      </c>
      <c r="D226" s="174" t="s">
        <v>201</v>
      </c>
      <c r="E226" s="174" t="s">
        <v>202</v>
      </c>
      <c r="F226" s="174" t="s">
        <v>31</v>
      </c>
      <c r="G226" s="174">
        <v>1</v>
      </c>
      <c r="H226" s="174">
        <v>7331.5</v>
      </c>
      <c r="I226" s="174">
        <v>7364.5</v>
      </c>
      <c r="J226" s="199">
        <v>41219.4375</v>
      </c>
      <c r="K226" s="199">
        <v>41220.583333333336</v>
      </c>
      <c r="L226" s="174" t="s">
        <v>205</v>
      </c>
      <c r="M226" s="174" t="s">
        <v>207</v>
      </c>
      <c r="N226" s="174">
        <v>800</v>
      </c>
      <c r="O226" s="174">
        <v>94027.065008237347</v>
      </c>
      <c r="P226" s="174">
        <v>25</v>
      </c>
      <c r="Q226" s="174">
        <v>12.5</v>
      </c>
      <c r="R226" s="174">
        <v>2612.5</v>
      </c>
      <c r="S226" s="174">
        <v>1812.5</v>
      </c>
      <c r="T226" s="174">
        <v>30</v>
      </c>
      <c r="V226" s="174">
        <v>156</v>
      </c>
      <c r="W226" s="174" t="s">
        <v>155</v>
      </c>
      <c r="X226" s="174" t="s">
        <v>201</v>
      </c>
      <c r="Y226" s="174" t="s">
        <v>202</v>
      </c>
      <c r="Z226" s="174" t="s">
        <v>31</v>
      </c>
      <c r="AA226" s="174">
        <v>1</v>
      </c>
      <c r="AB226" s="174">
        <v>4644.5</v>
      </c>
      <c r="AC226" s="174">
        <v>4765</v>
      </c>
      <c r="AD226" s="199">
        <v>37200.395833333336</v>
      </c>
      <c r="AE226" s="199">
        <v>37201.618055555555</v>
      </c>
      <c r="AF226" s="174" t="s">
        <v>205</v>
      </c>
      <c r="AG226" s="174" t="s">
        <v>207</v>
      </c>
      <c r="AH226" s="174">
        <v>2987.5</v>
      </c>
      <c r="AI226" s="174">
        <v>28091.259148854897</v>
      </c>
      <c r="AJ226" s="174">
        <v>25</v>
      </c>
      <c r="AK226" s="174">
        <v>237.5</v>
      </c>
      <c r="AL226" s="174">
        <v>4937.5</v>
      </c>
      <c r="AM226" s="174">
        <v>1950</v>
      </c>
      <c r="AN226" s="174">
        <v>99</v>
      </c>
      <c r="AP226" s="199">
        <v>37200</v>
      </c>
      <c r="AQ226" s="174">
        <v>2987.5</v>
      </c>
      <c r="AS226" s="242">
        <v>37697</v>
      </c>
      <c r="AT226" s="243">
        <v>400</v>
      </c>
    </row>
    <row r="227" spans="2:46" x14ac:dyDescent="0.25">
      <c r="B227" s="174">
        <v>157</v>
      </c>
      <c r="C227" s="174" t="s">
        <v>155</v>
      </c>
      <c r="D227" s="174" t="s">
        <v>201</v>
      </c>
      <c r="E227" s="174" t="s">
        <v>202</v>
      </c>
      <c r="F227" s="174" t="s">
        <v>32</v>
      </c>
      <c r="G227" s="174">
        <v>1</v>
      </c>
      <c r="H227" s="174">
        <v>7268</v>
      </c>
      <c r="I227" s="174">
        <v>7275</v>
      </c>
      <c r="J227" s="199">
        <v>41220.6875</v>
      </c>
      <c r="K227" s="199">
        <v>41221.4375</v>
      </c>
      <c r="L227" s="174" t="s">
        <v>203</v>
      </c>
      <c r="M227" s="174" t="s">
        <v>204</v>
      </c>
      <c r="N227" s="174">
        <v>-200</v>
      </c>
      <c r="O227" s="174">
        <v>93827.065008237347</v>
      </c>
      <c r="P227" s="174">
        <v>25</v>
      </c>
      <c r="Q227" s="174">
        <v>387.5</v>
      </c>
      <c r="R227" s="174">
        <v>1112.5</v>
      </c>
      <c r="S227" s="174">
        <v>1312.5</v>
      </c>
      <c r="T227" s="174">
        <v>11</v>
      </c>
      <c r="V227" s="174">
        <v>157</v>
      </c>
      <c r="W227" s="174" t="s">
        <v>155</v>
      </c>
      <c r="X227" s="174" t="s">
        <v>201</v>
      </c>
      <c r="Y227" s="174" t="s">
        <v>202</v>
      </c>
      <c r="Z227" s="174" t="s">
        <v>32</v>
      </c>
      <c r="AA227" s="174">
        <v>1</v>
      </c>
      <c r="AB227" s="174">
        <v>5071.5</v>
      </c>
      <c r="AC227" s="174">
        <v>5074</v>
      </c>
      <c r="AD227" s="199">
        <v>37222.625</v>
      </c>
      <c r="AE227" s="199">
        <v>37222.673611111109</v>
      </c>
      <c r="AF227" s="174" t="s">
        <v>203</v>
      </c>
      <c r="AG227" s="174" t="s">
        <v>204</v>
      </c>
      <c r="AH227" s="174">
        <v>-87.5</v>
      </c>
      <c r="AI227" s="174">
        <v>28003.759148854897</v>
      </c>
      <c r="AJ227" s="174">
        <v>25</v>
      </c>
      <c r="AK227" s="174">
        <v>125</v>
      </c>
      <c r="AL227" s="174">
        <v>412.5</v>
      </c>
      <c r="AM227" s="174">
        <v>500</v>
      </c>
      <c r="AN227" s="174">
        <v>8</v>
      </c>
      <c r="AP227" s="199">
        <v>37222</v>
      </c>
      <c r="AQ227" s="174">
        <v>-87.5</v>
      </c>
      <c r="AS227" s="242">
        <v>37708</v>
      </c>
      <c r="AT227" s="243">
        <v>-737.5</v>
      </c>
    </row>
    <row r="228" spans="2:46" x14ac:dyDescent="0.25">
      <c r="B228" s="174">
        <v>158</v>
      </c>
      <c r="C228" s="174" t="s">
        <v>155</v>
      </c>
      <c r="D228" s="174" t="s">
        <v>201</v>
      </c>
      <c r="E228" s="174" t="s">
        <v>202</v>
      </c>
      <c r="F228" s="174" t="s">
        <v>32</v>
      </c>
      <c r="G228" s="174">
        <v>1</v>
      </c>
      <c r="H228" s="174">
        <v>7264.5</v>
      </c>
      <c r="I228" s="174">
        <v>7178</v>
      </c>
      <c r="J228" s="199">
        <v>41221.604166666664</v>
      </c>
      <c r="K228" s="199">
        <v>41226.729166666664</v>
      </c>
      <c r="L228" s="174" t="s">
        <v>203</v>
      </c>
      <c r="M228" s="174" t="s">
        <v>204</v>
      </c>
      <c r="N228" s="174">
        <v>2137.5</v>
      </c>
      <c r="O228" s="174">
        <v>95964.565008237347</v>
      </c>
      <c r="P228" s="174">
        <v>25</v>
      </c>
      <c r="Q228" s="174">
        <v>125</v>
      </c>
      <c r="R228" s="174">
        <v>5025</v>
      </c>
      <c r="S228" s="174">
        <v>2887.5</v>
      </c>
      <c r="T228" s="174">
        <v>73</v>
      </c>
      <c r="V228" s="174">
        <v>158</v>
      </c>
      <c r="W228" s="174" t="s">
        <v>155</v>
      </c>
      <c r="X228" s="174" t="s">
        <v>201</v>
      </c>
      <c r="Y228" s="174" t="s">
        <v>202</v>
      </c>
      <c r="Z228" s="174" t="s">
        <v>32</v>
      </c>
      <c r="AA228" s="174">
        <v>1</v>
      </c>
      <c r="AB228" s="174">
        <v>5018</v>
      </c>
      <c r="AC228" s="174">
        <v>5048</v>
      </c>
      <c r="AD228" s="199">
        <v>37222.680555555555</v>
      </c>
      <c r="AE228" s="199">
        <v>37222.805555555555</v>
      </c>
      <c r="AF228" s="174" t="s">
        <v>203</v>
      </c>
      <c r="AG228" s="174" t="s">
        <v>206</v>
      </c>
      <c r="AH228" s="174">
        <v>-775</v>
      </c>
      <c r="AI228" s="174">
        <v>27228.759148854897</v>
      </c>
      <c r="AJ228" s="174">
        <v>25</v>
      </c>
      <c r="AK228" s="174">
        <v>750</v>
      </c>
      <c r="AL228" s="174">
        <v>962.5</v>
      </c>
      <c r="AM228" s="174">
        <v>1737.5</v>
      </c>
      <c r="AN228" s="174">
        <v>19</v>
      </c>
      <c r="AP228" s="199">
        <v>37222</v>
      </c>
      <c r="AQ228" s="174">
        <v>-775</v>
      </c>
      <c r="AS228" s="242">
        <v>37711</v>
      </c>
      <c r="AT228" s="243">
        <v>62.5</v>
      </c>
    </row>
    <row r="229" spans="2:46" x14ac:dyDescent="0.25">
      <c r="B229" s="174">
        <v>159</v>
      </c>
      <c r="C229" s="174" t="s">
        <v>155</v>
      </c>
      <c r="D229" s="174" t="s">
        <v>201</v>
      </c>
      <c r="E229" s="174" t="s">
        <v>202</v>
      </c>
      <c r="F229" s="174" t="s">
        <v>31</v>
      </c>
      <c r="G229" s="174">
        <v>1</v>
      </c>
      <c r="H229" s="174">
        <v>7251.5</v>
      </c>
      <c r="I229" s="174">
        <v>7231</v>
      </c>
      <c r="J229" s="199">
        <v>41235.729166666664</v>
      </c>
      <c r="K229" s="199">
        <v>41236.416666666664</v>
      </c>
      <c r="L229" s="174" t="s">
        <v>205</v>
      </c>
      <c r="M229" s="174" t="s">
        <v>206</v>
      </c>
      <c r="N229" s="174">
        <v>-537.5</v>
      </c>
      <c r="O229" s="174">
        <v>95427.065008237347</v>
      </c>
      <c r="P229" s="174">
        <v>25</v>
      </c>
      <c r="Q229" s="174">
        <v>512.5</v>
      </c>
      <c r="R229" s="174">
        <v>275</v>
      </c>
      <c r="S229" s="174">
        <v>812.5</v>
      </c>
      <c r="T229" s="174">
        <v>8</v>
      </c>
      <c r="V229" s="174">
        <v>159</v>
      </c>
      <c r="W229" s="174" t="s">
        <v>155</v>
      </c>
      <c r="X229" s="174" t="s">
        <v>201</v>
      </c>
      <c r="Y229" s="174" t="s">
        <v>202</v>
      </c>
      <c r="Z229" s="174" t="s">
        <v>32</v>
      </c>
      <c r="AA229" s="174">
        <v>1</v>
      </c>
      <c r="AB229" s="174">
        <v>4998</v>
      </c>
      <c r="AC229" s="174">
        <v>4963</v>
      </c>
      <c r="AD229" s="199">
        <v>37223.395833333336</v>
      </c>
      <c r="AE229" s="199">
        <v>37224.506944444445</v>
      </c>
      <c r="AF229" s="174" t="s">
        <v>203</v>
      </c>
      <c r="AG229" s="174" t="s">
        <v>204</v>
      </c>
      <c r="AH229" s="174">
        <v>850</v>
      </c>
      <c r="AI229" s="174">
        <v>28078.759148854897</v>
      </c>
      <c r="AJ229" s="174">
        <v>25</v>
      </c>
      <c r="AK229" s="174">
        <v>750</v>
      </c>
      <c r="AL229" s="174">
        <v>2337.5</v>
      </c>
      <c r="AM229" s="174">
        <v>1487.5</v>
      </c>
      <c r="AN229" s="174">
        <v>83</v>
      </c>
      <c r="AP229" s="199">
        <v>37223</v>
      </c>
      <c r="AQ229" s="174">
        <v>850</v>
      </c>
      <c r="AS229" s="242">
        <v>37714</v>
      </c>
      <c r="AT229" s="243">
        <v>-725</v>
      </c>
    </row>
    <row r="230" spans="2:46" x14ac:dyDescent="0.25">
      <c r="B230" s="174">
        <v>160</v>
      </c>
      <c r="C230" s="174" t="s">
        <v>155</v>
      </c>
      <c r="D230" s="174" t="s">
        <v>201</v>
      </c>
      <c r="E230" s="174" t="s">
        <v>202</v>
      </c>
      <c r="F230" s="174" t="s">
        <v>31</v>
      </c>
      <c r="G230" s="174">
        <v>1</v>
      </c>
      <c r="H230" s="174">
        <v>7255.5</v>
      </c>
      <c r="I230" s="174">
        <v>7301.5</v>
      </c>
      <c r="J230" s="199">
        <v>41236.479166666664</v>
      </c>
      <c r="K230" s="199">
        <v>41241.604166666664</v>
      </c>
      <c r="L230" s="174" t="s">
        <v>205</v>
      </c>
      <c r="M230" s="174" t="s">
        <v>207</v>
      </c>
      <c r="N230" s="174">
        <v>1125</v>
      </c>
      <c r="O230" s="174">
        <v>96552.065008237347</v>
      </c>
      <c r="P230" s="174">
        <v>25</v>
      </c>
      <c r="Q230" s="174">
        <v>587.5</v>
      </c>
      <c r="R230" s="174">
        <v>2737.5</v>
      </c>
      <c r="S230" s="174">
        <v>1612.5</v>
      </c>
      <c r="T230" s="174">
        <v>73</v>
      </c>
      <c r="V230" s="174">
        <v>160</v>
      </c>
      <c r="W230" s="174" t="s">
        <v>155</v>
      </c>
      <c r="X230" s="174" t="s">
        <v>201</v>
      </c>
      <c r="Y230" s="174" t="s">
        <v>202</v>
      </c>
      <c r="Z230" s="174" t="s">
        <v>31</v>
      </c>
      <c r="AA230" s="174">
        <v>1</v>
      </c>
      <c r="AB230" s="174">
        <v>5029.5</v>
      </c>
      <c r="AC230" s="174">
        <v>5258.5</v>
      </c>
      <c r="AD230" s="199">
        <v>37229.75</v>
      </c>
      <c r="AE230" s="199">
        <v>37231.666666666664</v>
      </c>
      <c r="AF230" s="174" t="s">
        <v>205</v>
      </c>
      <c r="AG230" s="174" t="s">
        <v>207</v>
      </c>
      <c r="AH230" s="174">
        <v>5700</v>
      </c>
      <c r="AI230" s="174">
        <v>33778.759148854893</v>
      </c>
      <c r="AJ230" s="174">
        <v>25</v>
      </c>
      <c r="AK230" s="174">
        <v>150</v>
      </c>
      <c r="AL230" s="174">
        <v>7937.5</v>
      </c>
      <c r="AM230" s="174">
        <v>2237.5</v>
      </c>
      <c r="AN230" s="174">
        <v>121</v>
      </c>
      <c r="AP230" s="199">
        <v>37229</v>
      </c>
      <c r="AQ230" s="174">
        <v>5700</v>
      </c>
      <c r="AS230" s="242">
        <v>37739</v>
      </c>
      <c r="AT230" s="243">
        <v>2287.5</v>
      </c>
    </row>
    <row r="231" spans="2:46" x14ac:dyDescent="0.25">
      <c r="B231" s="174">
        <v>161</v>
      </c>
      <c r="C231" s="174" t="s">
        <v>155</v>
      </c>
      <c r="D231" s="174" t="s">
        <v>201</v>
      </c>
      <c r="E231" s="174" t="s">
        <v>202</v>
      </c>
      <c r="F231" s="174" t="s">
        <v>31</v>
      </c>
      <c r="G231" s="174">
        <v>1</v>
      </c>
      <c r="H231" s="174">
        <v>7322.5</v>
      </c>
      <c r="I231" s="174">
        <v>7428</v>
      </c>
      <c r="J231" s="199">
        <v>41241.729166666664</v>
      </c>
      <c r="K231" s="199">
        <v>41247.75</v>
      </c>
      <c r="L231" s="174" t="s">
        <v>205</v>
      </c>
      <c r="M231" s="174" t="s">
        <v>207</v>
      </c>
      <c r="N231" s="174">
        <v>2612.5</v>
      </c>
      <c r="O231" s="174">
        <v>99164.565008237347</v>
      </c>
      <c r="P231" s="174">
        <v>25</v>
      </c>
      <c r="Q231" s="174">
        <v>137.5</v>
      </c>
      <c r="R231" s="174">
        <v>4162.5</v>
      </c>
      <c r="S231" s="174">
        <v>1550</v>
      </c>
      <c r="T231" s="174">
        <v>90</v>
      </c>
      <c r="V231" s="174">
        <v>161</v>
      </c>
      <c r="W231" s="174" t="s">
        <v>155</v>
      </c>
      <c r="X231" s="174" t="s">
        <v>201</v>
      </c>
      <c r="Y231" s="174" t="s">
        <v>202</v>
      </c>
      <c r="Z231" s="174" t="s">
        <v>31</v>
      </c>
      <c r="AA231" s="174">
        <v>1</v>
      </c>
      <c r="AB231" s="174">
        <v>5155</v>
      </c>
      <c r="AC231" s="174">
        <v>5145</v>
      </c>
      <c r="AD231" s="199">
        <v>37236.5</v>
      </c>
      <c r="AE231" s="199">
        <v>37236.583333333336</v>
      </c>
      <c r="AF231" s="174" t="s">
        <v>205</v>
      </c>
      <c r="AG231" s="174" t="s">
        <v>207</v>
      </c>
      <c r="AH231" s="174">
        <v>-275</v>
      </c>
      <c r="AI231" s="174">
        <v>33503.759148854893</v>
      </c>
      <c r="AJ231" s="174">
        <v>25</v>
      </c>
      <c r="AK231" s="174">
        <v>250</v>
      </c>
      <c r="AL231" s="174">
        <v>550</v>
      </c>
      <c r="AM231" s="174">
        <v>825</v>
      </c>
      <c r="AN231" s="174">
        <v>13</v>
      </c>
      <c r="AP231" s="199">
        <v>37236</v>
      </c>
      <c r="AQ231" s="174">
        <v>-275</v>
      </c>
      <c r="AS231" s="242">
        <v>37743</v>
      </c>
      <c r="AT231" s="243">
        <v>1825</v>
      </c>
    </row>
    <row r="232" spans="2:46" x14ac:dyDescent="0.25">
      <c r="V232" s="174">
        <v>162</v>
      </c>
      <c r="W232" s="174" t="s">
        <v>155</v>
      </c>
      <c r="X232" s="174" t="s">
        <v>201</v>
      </c>
      <c r="Y232" s="174" t="s">
        <v>202</v>
      </c>
      <c r="Z232" s="174" t="s">
        <v>31</v>
      </c>
      <c r="AA232" s="174">
        <v>1</v>
      </c>
      <c r="AB232" s="174">
        <v>5153.5</v>
      </c>
      <c r="AC232" s="174">
        <v>5146.5</v>
      </c>
      <c r="AD232" s="199">
        <v>37236.694444444445</v>
      </c>
      <c r="AE232" s="199">
        <v>37236.736111111109</v>
      </c>
      <c r="AF232" s="174" t="s">
        <v>205</v>
      </c>
      <c r="AG232" s="174" t="s">
        <v>207</v>
      </c>
      <c r="AH232" s="174">
        <v>-200</v>
      </c>
      <c r="AI232" s="174">
        <v>33303.759148854893</v>
      </c>
      <c r="AJ232" s="174">
        <v>25</v>
      </c>
      <c r="AK232" s="174">
        <v>187.5</v>
      </c>
      <c r="AL232" s="174">
        <v>400</v>
      </c>
      <c r="AM232" s="174">
        <v>600</v>
      </c>
      <c r="AN232" s="174">
        <v>7</v>
      </c>
      <c r="AP232" s="199">
        <v>37236</v>
      </c>
      <c r="AQ232" s="174">
        <v>-200</v>
      </c>
      <c r="AS232" s="242">
        <v>37749</v>
      </c>
      <c r="AT232" s="243">
        <v>-337.5</v>
      </c>
    </row>
    <row r="233" spans="2:46" x14ac:dyDescent="0.25">
      <c r="V233" s="174">
        <v>163</v>
      </c>
      <c r="W233" s="174" t="s">
        <v>155</v>
      </c>
      <c r="X233" s="174" t="s">
        <v>201</v>
      </c>
      <c r="Y233" s="174" t="s">
        <v>202</v>
      </c>
      <c r="Z233" s="174" t="s">
        <v>31</v>
      </c>
      <c r="AA233" s="174">
        <v>1</v>
      </c>
      <c r="AB233" s="174">
        <v>5177</v>
      </c>
      <c r="AC233" s="174">
        <v>5152.5</v>
      </c>
      <c r="AD233" s="199">
        <v>37237.395833333336</v>
      </c>
      <c r="AE233" s="199">
        <v>37237.465277777781</v>
      </c>
      <c r="AF233" s="174" t="s">
        <v>205</v>
      </c>
      <c r="AG233" s="174" t="s">
        <v>206</v>
      </c>
      <c r="AH233" s="174">
        <v>-637.5</v>
      </c>
      <c r="AI233" s="174">
        <v>32666.259148854893</v>
      </c>
      <c r="AJ233" s="174">
        <v>25</v>
      </c>
      <c r="AK233" s="174">
        <v>612.5</v>
      </c>
      <c r="AL233" s="174">
        <v>612.5</v>
      </c>
      <c r="AM233" s="174">
        <v>1250</v>
      </c>
      <c r="AN233" s="174">
        <v>11</v>
      </c>
      <c r="AP233" s="199">
        <v>37237</v>
      </c>
      <c r="AQ233" s="174">
        <v>-637.5</v>
      </c>
      <c r="AS233" s="242">
        <v>37755</v>
      </c>
      <c r="AT233" s="243">
        <v>-500</v>
      </c>
    </row>
    <row r="234" spans="2:46" x14ac:dyDescent="0.25">
      <c r="V234" s="174">
        <v>164</v>
      </c>
      <c r="W234" s="174" t="s">
        <v>155</v>
      </c>
      <c r="X234" s="174" t="s">
        <v>201</v>
      </c>
      <c r="Y234" s="174" t="s">
        <v>202</v>
      </c>
      <c r="Z234" s="174" t="s">
        <v>32</v>
      </c>
      <c r="AA234" s="174">
        <v>1</v>
      </c>
      <c r="AB234" s="174">
        <v>5113.5</v>
      </c>
      <c r="AC234" s="174">
        <v>5090</v>
      </c>
      <c r="AD234" s="199">
        <v>37237.486111111109</v>
      </c>
      <c r="AE234" s="199">
        <v>37238.416666666664</v>
      </c>
      <c r="AF234" s="174" t="s">
        <v>203</v>
      </c>
      <c r="AG234" s="174" t="s">
        <v>204</v>
      </c>
      <c r="AH234" s="174">
        <v>562.5</v>
      </c>
      <c r="AI234" s="174">
        <v>33228.759148854893</v>
      </c>
      <c r="AJ234" s="174">
        <v>25</v>
      </c>
      <c r="AK234" s="174">
        <v>125</v>
      </c>
      <c r="AL234" s="174">
        <v>2012.5</v>
      </c>
      <c r="AM234" s="174">
        <v>1450</v>
      </c>
      <c r="AN234" s="174">
        <v>57</v>
      </c>
      <c r="AP234" s="199">
        <v>37237</v>
      </c>
      <c r="AQ234" s="174">
        <v>562.5</v>
      </c>
      <c r="AS234" s="242">
        <v>37756</v>
      </c>
      <c r="AT234" s="243">
        <v>-137.5</v>
      </c>
    </row>
    <row r="235" spans="2:46" x14ac:dyDescent="0.25">
      <c r="V235" s="174">
        <v>165</v>
      </c>
      <c r="W235" s="174" t="s">
        <v>155</v>
      </c>
      <c r="X235" s="174" t="s">
        <v>201</v>
      </c>
      <c r="Y235" s="174" t="s">
        <v>202</v>
      </c>
      <c r="Z235" s="174" t="s">
        <v>32</v>
      </c>
      <c r="AA235" s="174">
        <v>1</v>
      </c>
      <c r="AB235" s="174">
        <v>5066.5</v>
      </c>
      <c r="AC235" s="174">
        <v>5087</v>
      </c>
      <c r="AD235" s="199">
        <v>37238.430555555555</v>
      </c>
      <c r="AE235" s="199">
        <v>37238.472222222219</v>
      </c>
      <c r="AF235" s="174" t="s">
        <v>203</v>
      </c>
      <c r="AG235" s="174" t="s">
        <v>204</v>
      </c>
      <c r="AH235" s="174">
        <v>-537.5</v>
      </c>
      <c r="AI235" s="174">
        <v>32691.259148854893</v>
      </c>
      <c r="AJ235" s="174">
        <v>25</v>
      </c>
      <c r="AK235" s="174">
        <v>550</v>
      </c>
      <c r="AL235" s="174">
        <v>312.5</v>
      </c>
      <c r="AM235" s="174">
        <v>850</v>
      </c>
      <c r="AN235" s="174">
        <v>7</v>
      </c>
      <c r="AP235" s="199">
        <v>37238</v>
      </c>
      <c r="AQ235" s="174">
        <v>-537.5</v>
      </c>
      <c r="AS235" s="242">
        <v>37760</v>
      </c>
      <c r="AT235" s="243">
        <v>2825</v>
      </c>
    </row>
    <row r="236" spans="2:46" x14ac:dyDescent="0.25">
      <c r="V236" s="174">
        <v>166</v>
      </c>
      <c r="W236" s="174" t="s">
        <v>155</v>
      </c>
      <c r="X236" s="174" t="s">
        <v>201</v>
      </c>
      <c r="Y236" s="174" t="s">
        <v>202</v>
      </c>
      <c r="Z236" s="174" t="s">
        <v>32</v>
      </c>
      <c r="AA236" s="174">
        <v>1</v>
      </c>
      <c r="AB236" s="174">
        <v>5062</v>
      </c>
      <c r="AC236" s="174">
        <v>4952</v>
      </c>
      <c r="AD236" s="199">
        <v>37238.493055555555</v>
      </c>
      <c r="AE236" s="199">
        <v>37242.409722222219</v>
      </c>
      <c r="AF236" s="174" t="s">
        <v>203</v>
      </c>
      <c r="AG236" s="174" t="s">
        <v>204</v>
      </c>
      <c r="AH236" s="174">
        <v>2725</v>
      </c>
      <c r="AI236" s="174">
        <v>35416.259148854893</v>
      </c>
      <c r="AJ236" s="174">
        <v>25</v>
      </c>
      <c r="AK236" s="174">
        <v>237.5</v>
      </c>
      <c r="AL236" s="174">
        <v>3912.5</v>
      </c>
      <c r="AM236" s="174">
        <v>1187.5</v>
      </c>
      <c r="AN236" s="174">
        <v>121</v>
      </c>
      <c r="AP236" s="199">
        <v>37238</v>
      </c>
      <c r="AQ236" s="174">
        <v>2725</v>
      </c>
      <c r="AS236" s="242">
        <v>37769</v>
      </c>
      <c r="AT236" s="243">
        <v>-912.5</v>
      </c>
    </row>
    <row r="237" spans="2:46" x14ac:dyDescent="0.25">
      <c r="V237" s="174">
        <v>167</v>
      </c>
      <c r="W237" s="174" t="s">
        <v>155</v>
      </c>
      <c r="X237" s="174" t="s">
        <v>201</v>
      </c>
      <c r="Y237" s="174" t="s">
        <v>202</v>
      </c>
      <c r="Z237" s="174" t="s">
        <v>31</v>
      </c>
      <c r="AA237" s="174">
        <v>1</v>
      </c>
      <c r="AB237" s="174">
        <v>5101</v>
      </c>
      <c r="AC237" s="174">
        <v>5077.5</v>
      </c>
      <c r="AD237" s="199">
        <v>37243.569444444445</v>
      </c>
      <c r="AE237" s="199">
        <v>37243.701388888891</v>
      </c>
      <c r="AF237" s="174" t="s">
        <v>205</v>
      </c>
      <c r="AG237" s="174" t="s">
        <v>206</v>
      </c>
      <c r="AH237" s="174">
        <v>-612.5</v>
      </c>
      <c r="AI237" s="174">
        <v>34803.759148854893</v>
      </c>
      <c r="AJ237" s="174">
        <v>25</v>
      </c>
      <c r="AK237" s="174">
        <v>587.5</v>
      </c>
      <c r="AL237" s="174">
        <v>212.5</v>
      </c>
      <c r="AM237" s="174">
        <v>825</v>
      </c>
      <c r="AN237" s="174">
        <v>20</v>
      </c>
      <c r="AP237" s="199">
        <v>37243</v>
      </c>
      <c r="AQ237" s="174">
        <v>-612.5</v>
      </c>
      <c r="AS237" s="242">
        <v>37795</v>
      </c>
      <c r="AT237" s="243">
        <v>-600</v>
      </c>
    </row>
    <row r="238" spans="2:46" x14ac:dyDescent="0.25">
      <c r="V238" s="174">
        <v>168</v>
      </c>
      <c r="W238" s="174" t="s">
        <v>155</v>
      </c>
      <c r="X238" s="174" t="s">
        <v>201</v>
      </c>
      <c r="Y238" s="174" t="s">
        <v>202</v>
      </c>
      <c r="Z238" s="174" t="s">
        <v>32</v>
      </c>
      <c r="AA238" s="174">
        <v>1</v>
      </c>
      <c r="AB238" s="174">
        <v>5063.5</v>
      </c>
      <c r="AC238" s="174">
        <v>5008</v>
      </c>
      <c r="AD238" s="199">
        <v>37243.715277777781</v>
      </c>
      <c r="AE238" s="199">
        <v>37244.729166666664</v>
      </c>
      <c r="AF238" s="174" t="s">
        <v>203</v>
      </c>
      <c r="AG238" s="174" t="s">
        <v>204</v>
      </c>
      <c r="AH238" s="174">
        <v>1362.5</v>
      </c>
      <c r="AI238" s="174">
        <v>36166.259148854893</v>
      </c>
      <c r="AJ238" s="174">
        <v>25</v>
      </c>
      <c r="AK238" s="174">
        <v>87.5</v>
      </c>
      <c r="AL238" s="174">
        <v>2812.5</v>
      </c>
      <c r="AM238" s="174">
        <v>1450</v>
      </c>
      <c r="AN238" s="174">
        <v>69</v>
      </c>
      <c r="AP238" s="199">
        <v>37243</v>
      </c>
      <c r="AQ238" s="174">
        <v>1362.5</v>
      </c>
      <c r="AS238" s="242">
        <v>37796</v>
      </c>
      <c r="AT238" s="243">
        <v>-1787.5</v>
      </c>
    </row>
    <row r="239" spans="2:46" x14ac:dyDescent="0.25">
      <c r="V239" s="174">
        <v>169</v>
      </c>
      <c r="W239" s="174" t="s">
        <v>155</v>
      </c>
      <c r="X239" s="174" t="s">
        <v>201</v>
      </c>
      <c r="Y239" s="174" t="s">
        <v>202</v>
      </c>
      <c r="Z239" s="174" t="s">
        <v>31</v>
      </c>
      <c r="AA239" s="174">
        <v>1</v>
      </c>
      <c r="AB239" s="174">
        <v>5114</v>
      </c>
      <c r="AC239" s="174">
        <v>5151</v>
      </c>
      <c r="AD239" s="199">
        <v>37252.458333333336</v>
      </c>
      <c r="AE239" s="199">
        <v>37258.451388888891</v>
      </c>
      <c r="AF239" s="174" t="s">
        <v>205</v>
      </c>
      <c r="AG239" s="174" t="s">
        <v>207</v>
      </c>
      <c r="AH239" s="174">
        <v>900</v>
      </c>
      <c r="AI239" s="174">
        <v>37066.259148854893</v>
      </c>
      <c r="AJ239" s="174">
        <v>25</v>
      </c>
      <c r="AK239" s="174">
        <v>162.5</v>
      </c>
      <c r="AL239" s="174">
        <v>2825</v>
      </c>
      <c r="AM239" s="174">
        <v>1925</v>
      </c>
      <c r="AN239" s="174">
        <v>97</v>
      </c>
      <c r="AP239" s="199">
        <v>37252</v>
      </c>
      <c r="AQ239" s="174">
        <v>900</v>
      </c>
      <c r="AS239" s="242">
        <v>37797</v>
      </c>
      <c r="AT239" s="243">
        <v>-850</v>
      </c>
    </row>
    <row r="240" spans="2:46" x14ac:dyDescent="0.25">
      <c r="V240" s="174">
        <v>170</v>
      </c>
      <c r="W240" s="174" t="s">
        <v>155</v>
      </c>
      <c r="X240" s="174" t="s">
        <v>201</v>
      </c>
      <c r="Y240" s="174" t="s">
        <v>202</v>
      </c>
      <c r="Z240" s="174" t="s">
        <v>31</v>
      </c>
      <c r="AA240" s="174">
        <v>1</v>
      </c>
      <c r="AB240" s="174">
        <v>5249</v>
      </c>
      <c r="AC240" s="174">
        <v>5246.5</v>
      </c>
      <c r="AD240" s="199">
        <v>37267.625</v>
      </c>
      <c r="AE240" s="199">
        <v>37267.631944444445</v>
      </c>
      <c r="AF240" s="174" t="s">
        <v>205</v>
      </c>
      <c r="AG240" s="174" t="s">
        <v>207</v>
      </c>
      <c r="AH240" s="174">
        <v>-87.5</v>
      </c>
      <c r="AI240" s="174">
        <v>36978.759148854893</v>
      </c>
      <c r="AJ240" s="174">
        <v>25</v>
      </c>
      <c r="AK240" s="174">
        <v>100</v>
      </c>
      <c r="AL240" s="174">
        <v>62.5</v>
      </c>
      <c r="AM240" s="174">
        <v>150</v>
      </c>
      <c r="AN240" s="174">
        <v>2</v>
      </c>
      <c r="AP240" s="199">
        <v>37267</v>
      </c>
      <c r="AQ240" s="174">
        <v>-87.5</v>
      </c>
      <c r="AS240" s="242">
        <v>37798</v>
      </c>
      <c r="AT240" s="243">
        <v>-25</v>
      </c>
    </row>
    <row r="241" spans="22:46" x14ac:dyDescent="0.25">
      <c r="V241" s="174">
        <v>171</v>
      </c>
      <c r="W241" s="174" t="s">
        <v>155</v>
      </c>
      <c r="X241" s="174" t="s">
        <v>201</v>
      </c>
      <c r="Y241" s="174" t="s">
        <v>202</v>
      </c>
      <c r="Z241" s="174" t="s">
        <v>31</v>
      </c>
      <c r="AA241" s="174">
        <v>1</v>
      </c>
      <c r="AB241" s="174">
        <v>5255</v>
      </c>
      <c r="AC241" s="174">
        <v>5252.5</v>
      </c>
      <c r="AD241" s="199">
        <v>37267.638888888891</v>
      </c>
      <c r="AE241" s="199">
        <v>37267.791666666664</v>
      </c>
      <c r="AF241" s="174" t="s">
        <v>205</v>
      </c>
      <c r="AG241" s="174" t="s">
        <v>207</v>
      </c>
      <c r="AH241" s="174">
        <v>-87.5</v>
      </c>
      <c r="AI241" s="174">
        <v>36891.259148854893</v>
      </c>
      <c r="AJ241" s="174">
        <v>25</v>
      </c>
      <c r="AK241" s="174">
        <v>275</v>
      </c>
      <c r="AL241" s="174">
        <v>562.5</v>
      </c>
      <c r="AM241" s="174">
        <v>650</v>
      </c>
      <c r="AN241" s="174">
        <v>23</v>
      </c>
      <c r="AP241" s="199">
        <v>37267</v>
      </c>
      <c r="AQ241" s="174">
        <v>-87.5</v>
      </c>
      <c r="AS241" s="242">
        <v>37799</v>
      </c>
      <c r="AT241" s="243">
        <v>25</v>
      </c>
    </row>
    <row r="242" spans="22:46" x14ac:dyDescent="0.25">
      <c r="V242" s="174">
        <v>172</v>
      </c>
      <c r="W242" s="174" t="s">
        <v>155</v>
      </c>
      <c r="X242" s="174" t="s">
        <v>201</v>
      </c>
      <c r="Y242" s="174" t="s">
        <v>202</v>
      </c>
      <c r="Z242" s="174" t="s">
        <v>32</v>
      </c>
      <c r="AA242" s="174">
        <v>1</v>
      </c>
      <c r="AB242" s="174">
        <v>5170</v>
      </c>
      <c r="AC242" s="174">
        <v>5114</v>
      </c>
      <c r="AD242" s="199">
        <v>37270.395833333336</v>
      </c>
      <c r="AE242" s="199">
        <v>37271.673611111109</v>
      </c>
      <c r="AF242" s="174" t="s">
        <v>203</v>
      </c>
      <c r="AG242" s="174" t="s">
        <v>204</v>
      </c>
      <c r="AH242" s="174">
        <v>1375</v>
      </c>
      <c r="AI242" s="174">
        <v>38266.259148854893</v>
      </c>
      <c r="AJ242" s="174">
        <v>25</v>
      </c>
      <c r="AK242" s="174">
        <v>350</v>
      </c>
      <c r="AL242" s="174">
        <v>2812.5</v>
      </c>
      <c r="AM242" s="174">
        <v>1437.5</v>
      </c>
      <c r="AN242" s="174">
        <v>107</v>
      </c>
      <c r="AP242" s="199">
        <v>37270</v>
      </c>
      <c r="AQ242" s="174">
        <v>1375</v>
      </c>
      <c r="AS242" s="242">
        <v>37802</v>
      </c>
      <c r="AT242" s="243">
        <v>-1118.9356077206753</v>
      </c>
    </row>
    <row r="243" spans="22:46" x14ac:dyDescent="0.25">
      <c r="V243" s="174">
        <v>173</v>
      </c>
      <c r="W243" s="174" t="s">
        <v>155</v>
      </c>
      <c r="X243" s="174" t="s">
        <v>201</v>
      </c>
      <c r="Y243" s="174" t="s">
        <v>202</v>
      </c>
      <c r="Z243" s="174" t="s">
        <v>32</v>
      </c>
      <c r="AA243" s="174">
        <v>1</v>
      </c>
      <c r="AB243" s="174">
        <v>5113.5</v>
      </c>
      <c r="AC243" s="174">
        <v>5089.5</v>
      </c>
      <c r="AD243" s="199">
        <v>37278.708333333336</v>
      </c>
      <c r="AE243" s="199">
        <v>37279.597222222219</v>
      </c>
      <c r="AF243" s="174" t="s">
        <v>203</v>
      </c>
      <c r="AG243" s="174" t="s">
        <v>204</v>
      </c>
      <c r="AH243" s="174">
        <v>575</v>
      </c>
      <c r="AI243" s="174">
        <v>38841.259148854893</v>
      </c>
      <c r="AJ243" s="174">
        <v>25</v>
      </c>
      <c r="AK243" s="174">
        <v>75</v>
      </c>
      <c r="AL243" s="174">
        <v>2337.5</v>
      </c>
      <c r="AM243" s="174">
        <v>1762.5</v>
      </c>
      <c r="AN243" s="174">
        <v>51</v>
      </c>
      <c r="AP243" s="199">
        <v>37278</v>
      </c>
      <c r="AQ243" s="174">
        <v>575</v>
      </c>
      <c r="AS243" s="242">
        <v>37803</v>
      </c>
      <c r="AT243" s="243">
        <v>-137.5</v>
      </c>
    </row>
    <row r="244" spans="22:46" x14ac:dyDescent="0.25">
      <c r="V244" s="174">
        <v>174</v>
      </c>
      <c r="W244" s="174" t="s">
        <v>155</v>
      </c>
      <c r="X244" s="174" t="s">
        <v>201</v>
      </c>
      <c r="Y244" s="174" t="s">
        <v>202</v>
      </c>
      <c r="Z244" s="174" t="s">
        <v>32</v>
      </c>
      <c r="AA244" s="174">
        <v>1</v>
      </c>
      <c r="AB244" s="174">
        <v>5080.5</v>
      </c>
      <c r="AC244" s="174">
        <v>5093</v>
      </c>
      <c r="AD244" s="199">
        <v>37279.694444444445</v>
      </c>
      <c r="AE244" s="199">
        <v>37279.701388888891</v>
      </c>
      <c r="AF244" s="174" t="s">
        <v>203</v>
      </c>
      <c r="AG244" s="174" t="s">
        <v>204</v>
      </c>
      <c r="AH244" s="174">
        <v>-337.5</v>
      </c>
      <c r="AI244" s="174">
        <v>38503.759148854893</v>
      </c>
      <c r="AJ244" s="174">
        <v>25</v>
      </c>
      <c r="AK244" s="174">
        <v>325</v>
      </c>
      <c r="AL244" s="174">
        <v>50</v>
      </c>
      <c r="AM244" s="174">
        <v>387.5</v>
      </c>
      <c r="AN244" s="174">
        <v>2</v>
      </c>
      <c r="AP244" s="199">
        <v>37279</v>
      </c>
      <c r="AQ244" s="174">
        <v>-337.5</v>
      </c>
      <c r="AS244" s="242">
        <v>37804</v>
      </c>
      <c r="AT244" s="243">
        <v>-312.5</v>
      </c>
    </row>
    <row r="245" spans="22:46" x14ac:dyDescent="0.25">
      <c r="V245" s="174">
        <v>175</v>
      </c>
      <c r="W245" s="174" t="s">
        <v>155</v>
      </c>
      <c r="X245" s="174" t="s">
        <v>201</v>
      </c>
      <c r="Y245" s="174" t="s">
        <v>202</v>
      </c>
      <c r="Z245" s="174" t="s">
        <v>31</v>
      </c>
      <c r="AA245" s="174">
        <v>1</v>
      </c>
      <c r="AB245" s="174">
        <v>5130</v>
      </c>
      <c r="AC245" s="174">
        <v>5198</v>
      </c>
      <c r="AD245" s="199">
        <v>37279.743055555555</v>
      </c>
      <c r="AE245" s="199">
        <v>37280.805555555555</v>
      </c>
      <c r="AF245" s="174" t="s">
        <v>205</v>
      </c>
      <c r="AG245" s="174" t="s">
        <v>207</v>
      </c>
      <c r="AH245" s="174">
        <v>1675</v>
      </c>
      <c r="AI245" s="174">
        <v>40178.759148854893</v>
      </c>
      <c r="AJ245" s="174">
        <v>25</v>
      </c>
      <c r="AK245" s="174">
        <v>237.5</v>
      </c>
      <c r="AL245" s="174">
        <v>2850</v>
      </c>
      <c r="AM245" s="174">
        <v>1175</v>
      </c>
      <c r="AN245" s="174">
        <v>76</v>
      </c>
      <c r="AP245" s="199">
        <v>37279</v>
      </c>
      <c r="AQ245" s="174">
        <v>1675</v>
      </c>
      <c r="AS245" s="242">
        <v>37805</v>
      </c>
      <c r="AT245" s="243">
        <v>-1075</v>
      </c>
    </row>
    <row r="246" spans="22:46" x14ac:dyDescent="0.25">
      <c r="V246" s="174">
        <v>176</v>
      </c>
      <c r="W246" s="174" t="s">
        <v>155</v>
      </c>
      <c r="X246" s="174" t="s">
        <v>201</v>
      </c>
      <c r="Y246" s="174" t="s">
        <v>202</v>
      </c>
      <c r="Z246" s="174" t="s">
        <v>32</v>
      </c>
      <c r="AA246" s="174">
        <v>1</v>
      </c>
      <c r="AB246" s="174">
        <v>5134</v>
      </c>
      <c r="AC246" s="174">
        <v>5156.9362329947999</v>
      </c>
      <c r="AD246" s="199">
        <v>37281.701388888891</v>
      </c>
      <c r="AE246" s="199">
        <v>37281.722222222219</v>
      </c>
      <c r="AF246" s="174" t="s">
        <v>203</v>
      </c>
      <c r="AG246" s="174" t="s">
        <v>206</v>
      </c>
      <c r="AH246" s="174">
        <v>-598.40582486999665</v>
      </c>
      <c r="AI246" s="174">
        <v>39580.353323984898</v>
      </c>
      <c r="AJ246" s="174">
        <v>25</v>
      </c>
      <c r="AK246" s="174">
        <v>573.40582486999665</v>
      </c>
      <c r="AL246" s="174">
        <v>0</v>
      </c>
      <c r="AM246" s="174">
        <v>0</v>
      </c>
      <c r="AN246" s="174">
        <v>4</v>
      </c>
      <c r="AP246" s="199">
        <v>37281</v>
      </c>
      <c r="AQ246" s="174">
        <v>-598.40582486999665</v>
      </c>
      <c r="AS246" s="242">
        <v>37806</v>
      </c>
      <c r="AT246" s="243">
        <v>-537.5</v>
      </c>
    </row>
    <row r="247" spans="22:46" x14ac:dyDescent="0.25">
      <c r="V247" s="174">
        <v>177</v>
      </c>
      <c r="W247" s="174" t="s">
        <v>155</v>
      </c>
      <c r="X247" s="174" t="s">
        <v>201</v>
      </c>
      <c r="Y247" s="174" t="s">
        <v>202</v>
      </c>
      <c r="Z247" s="174" t="s">
        <v>31</v>
      </c>
      <c r="AA247" s="174">
        <v>1</v>
      </c>
      <c r="AB247" s="174">
        <v>5167</v>
      </c>
      <c r="AC247" s="174">
        <v>5156</v>
      </c>
      <c r="AD247" s="199">
        <v>37281.736111111109</v>
      </c>
      <c r="AE247" s="199">
        <v>37281.743055555555</v>
      </c>
      <c r="AF247" s="174" t="s">
        <v>205</v>
      </c>
      <c r="AG247" s="174" t="s">
        <v>207</v>
      </c>
      <c r="AH247" s="174">
        <v>-300</v>
      </c>
      <c r="AI247" s="174">
        <v>39280.353323984898</v>
      </c>
      <c r="AJ247" s="174">
        <v>25</v>
      </c>
      <c r="AK247" s="174">
        <v>325</v>
      </c>
      <c r="AL247" s="174">
        <v>12.5</v>
      </c>
      <c r="AM247" s="174">
        <v>312.5</v>
      </c>
      <c r="AN247" s="174">
        <v>2</v>
      </c>
      <c r="AP247" s="199">
        <v>37281</v>
      </c>
      <c r="AQ247" s="174">
        <v>-300</v>
      </c>
      <c r="AS247" s="242">
        <v>37809</v>
      </c>
      <c r="AT247" s="243">
        <v>962.5</v>
      </c>
    </row>
    <row r="248" spans="22:46" x14ac:dyDescent="0.25">
      <c r="V248" s="174">
        <v>178</v>
      </c>
      <c r="W248" s="174" t="s">
        <v>155</v>
      </c>
      <c r="X248" s="174" t="s">
        <v>201</v>
      </c>
      <c r="Y248" s="174" t="s">
        <v>202</v>
      </c>
      <c r="Z248" s="174" t="s">
        <v>31</v>
      </c>
      <c r="AA248" s="174">
        <v>1</v>
      </c>
      <c r="AB248" s="174">
        <v>5164.5</v>
      </c>
      <c r="AC248" s="174">
        <v>5192</v>
      </c>
      <c r="AD248" s="199">
        <v>37281.777777777781</v>
      </c>
      <c r="AE248" s="199">
        <v>37284.6875</v>
      </c>
      <c r="AF248" s="174" t="s">
        <v>205</v>
      </c>
      <c r="AG248" s="174" t="s">
        <v>207</v>
      </c>
      <c r="AH248" s="174">
        <v>662.5</v>
      </c>
      <c r="AI248" s="174">
        <v>39942.853323984898</v>
      </c>
      <c r="AJ248" s="174">
        <v>25</v>
      </c>
      <c r="AK248" s="174">
        <v>37.5</v>
      </c>
      <c r="AL248" s="174">
        <v>1575</v>
      </c>
      <c r="AM248" s="174">
        <v>912.5</v>
      </c>
      <c r="AN248" s="174">
        <v>54</v>
      </c>
      <c r="AP248" s="199">
        <v>37281</v>
      </c>
      <c r="AQ248" s="174">
        <v>662.5</v>
      </c>
      <c r="AS248" s="242">
        <v>37812</v>
      </c>
      <c r="AT248" s="243">
        <v>275</v>
      </c>
    </row>
    <row r="249" spans="22:46" x14ac:dyDescent="0.25">
      <c r="V249" s="174">
        <v>179</v>
      </c>
      <c r="W249" s="174" t="s">
        <v>155</v>
      </c>
      <c r="X249" s="174" t="s">
        <v>201</v>
      </c>
      <c r="Y249" s="174" t="s">
        <v>202</v>
      </c>
      <c r="Z249" s="174" t="s">
        <v>32</v>
      </c>
      <c r="AA249" s="174">
        <v>1</v>
      </c>
      <c r="AB249" s="174">
        <v>5097.5</v>
      </c>
      <c r="AC249" s="174">
        <v>5070.5</v>
      </c>
      <c r="AD249" s="199">
        <v>37285.763888888891</v>
      </c>
      <c r="AE249" s="199">
        <v>37286.805555555555</v>
      </c>
      <c r="AF249" s="174" t="s">
        <v>203</v>
      </c>
      <c r="AG249" s="174" t="s">
        <v>204</v>
      </c>
      <c r="AH249" s="174">
        <v>650</v>
      </c>
      <c r="AI249" s="174">
        <v>40592.853323984898</v>
      </c>
      <c r="AJ249" s="174">
        <v>25</v>
      </c>
      <c r="AK249" s="174">
        <v>437.5</v>
      </c>
      <c r="AL249" s="174">
        <v>2362.5</v>
      </c>
      <c r="AM249" s="174">
        <v>1712.5</v>
      </c>
      <c r="AN249" s="174">
        <v>73</v>
      </c>
      <c r="AP249" s="199">
        <v>37285</v>
      </c>
      <c r="AQ249" s="174">
        <v>650</v>
      </c>
      <c r="AS249" s="242">
        <v>37813</v>
      </c>
      <c r="AT249" s="243">
        <v>2687.5</v>
      </c>
    </row>
    <row r="250" spans="22:46" x14ac:dyDescent="0.25">
      <c r="V250" s="174">
        <v>180</v>
      </c>
      <c r="W250" s="174" t="s">
        <v>155</v>
      </c>
      <c r="X250" s="174" t="s">
        <v>201</v>
      </c>
      <c r="Y250" s="174" t="s">
        <v>202</v>
      </c>
      <c r="Z250" s="174" t="s">
        <v>31</v>
      </c>
      <c r="AA250" s="174">
        <v>1</v>
      </c>
      <c r="AB250" s="174">
        <v>5138</v>
      </c>
      <c r="AC250" s="174">
        <v>5130.5</v>
      </c>
      <c r="AD250" s="199">
        <v>37287.583333333336</v>
      </c>
      <c r="AE250" s="199">
        <v>37287.590277777781</v>
      </c>
      <c r="AF250" s="174" t="s">
        <v>205</v>
      </c>
      <c r="AG250" s="174" t="s">
        <v>207</v>
      </c>
      <c r="AH250" s="174">
        <v>-212.5</v>
      </c>
      <c r="AI250" s="174">
        <v>40380.353323984898</v>
      </c>
      <c r="AJ250" s="174">
        <v>25</v>
      </c>
      <c r="AK250" s="174">
        <v>212.5</v>
      </c>
      <c r="AL250" s="174">
        <v>0</v>
      </c>
      <c r="AM250" s="174">
        <v>0</v>
      </c>
      <c r="AN250" s="174">
        <v>2</v>
      </c>
      <c r="AP250" s="199">
        <v>37287</v>
      </c>
      <c r="AQ250" s="174">
        <v>-212.5</v>
      </c>
      <c r="AS250" s="242">
        <v>37819</v>
      </c>
      <c r="AT250" s="243">
        <v>-162.5</v>
      </c>
    </row>
    <row r="251" spans="22:46" x14ac:dyDescent="0.25">
      <c r="V251" s="174">
        <v>181</v>
      </c>
      <c r="W251" s="174" t="s">
        <v>155</v>
      </c>
      <c r="X251" s="174" t="s">
        <v>201</v>
      </c>
      <c r="Y251" s="174" t="s">
        <v>202</v>
      </c>
      <c r="Z251" s="174" t="s">
        <v>32</v>
      </c>
      <c r="AA251" s="174">
        <v>1</v>
      </c>
      <c r="AB251" s="174">
        <v>5107</v>
      </c>
      <c r="AC251" s="174">
        <v>5107</v>
      </c>
      <c r="AD251" s="199">
        <v>37287.694444444445</v>
      </c>
      <c r="AE251" s="199">
        <v>37287.770833333336</v>
      </c>
      <c r="AF251" s="174" t="s">
        <v>203</v>
      </c>
      <c r="AG251" s="174" t="s">
        <v>204</v>
      </c>
      <c r="AH251" s="174">
        <v>-25</v>
      </c>
      <c r="AI251" s="174">
        <v>40355.353323984898</v>
      </c>
      <c r="AJ251" s="174">
        <v>25</v>
      </c>
      <c r="AK251" s="174">
        <v>87.5</v>
      </c>
      <c r="AL251" s="174">
        <v>812.5</v>
      </c>
      <c r="AM251" s="174">
        <v>837.5</v>
      </c>
      <c r="AN251" s="174">
        <v>12</v>
      </c>
      <c r="AP251" s="199">
        <v>37287</v>
      </c>
      <c r="AQ251" s="174">
        <v>-25</v>
      </c>
      <c r="AS251" s="242">
        <v>37820</v>
      </c>
      <c r="AT251" s="243">
        <v>-275</v>
      </c>
    </row>
    <row r="252" spans="22:46" x14ac:dyDescent="0.25">
      <c r="V252" s="174">
        <v>182</v>
      </c>
      <c r="W252" s="174" t="s">
        <v>155</v>
      </c>
      <c r="X252" s="174" t="s">
        <v>201</v>
      </c>
      <c r="Y252" s="174" t="s">
        <v>202</v>
      </c>
      <c r="Z252" s="174" t="s">
        <v>31</v>
      </c>
      <c r="AA252" s="174">
        <v>1</v>
      </c>
      <c r="AB252" s="174">
        <v>5139.5</v>
      </c>
      <c r="AC252" s="174">
        <v>5125</v>
      </c>
      <c r="AD252" s="199">
        <v>37288.395833333336</v>
      </c>
      <c r="AE252" s="199">
        <v>37288.402777777781</v>
      </c>
      <c r="AF252" s="174" t="s">
        <v>205</v>
      </c>
      <c r="AG252" s="174" t="s">
        <v>207</v>
      </c>
      <c r="AH252" s="174">
        <v>-387.5</v>
      </c>
      <c r="AI252" s="174">
        <v>39967.853323984898</v>
      </c>
      <c r="AJ252" s="174">
        <v>25</v>
      </c>
      <c r="AK252" s="174">
        <v>462.5</v>
      </c>
      <c r="AL252" s="174">
        <v>87.5</v>
      </c>
      <c r="AM252" s="174">
        <v>475</v>
      </c>
      <c r="AN252" s="174">
        <v>2</v>
      </c>
      <c r="AP252" s="199">
        <v>37288</v>
      </c>
      <c r="AQ252" s="174">
        <v>-387.5</v>
      </c>
      <c r="AS252" s="242">
        <v>37823</v>
      </c>
      <c r="AT252" s="243">
        <v>687.5</v>
      </c>
    </row>
    <row r="253" spans="22:46" x14ac:dyDescent="0.25">
      <c r="V253" s="174">
        <v>183</v>
      </c>
      <c r="W253" s="174" t="s">
        <v>155</v>
      </c>
      <c r="X253" s="174" t="s">
        <v>201</v>
      </c>
      <c r="Y253" s="174" t="s">
        <v>202</v>
      </c>
      <c r="Z253" s="174" t="s">
        <v>31</v>
      </c>
      <c r="AA253" s="174">
        <v>1</v>
      </c>
      <c r="AB253" s="174">
        <v>5134.5</v>
      </c>
      <c r="AC253" s="174">
        <v>5131.5</v>
      </c>
      <c r="AD253" s="199">
        <v>37288.472222222219</v>
      </c>
      <c r="AE253" s="199">
        <v>37288.486111111109</v>
      </c>
      <c r="AF253" s="174" t="s">
        <v>205</v>
      </c>
      <c r="AG253" s="174" t="s">
        <v>207</v>
      </c>
      <c r="AH253" s="174">
        <v>-100</v>
      </c>
      <c r="AI253" s="174">
        <v>39867.853323984898</v>
      </c>
      <c r="AJ253" s="174">
        <v>25</v>
      </c>
      <c r="AK253" s="174">
        <v>100</v>
      </c>
      <c r="AL253" s="174">
        <v>137.5</v>
      </c>
      <c r="AM253" s="174">
        <v>237.5</v>
      </c>
      <c r="AN253" s="174">
        <v>3</v>
      </c>
      <c r="AP253" s="199">
        <v>37288</v>
      </c>
      <c r="AQ253" s="174">
        <v>-100</v>
      </c>
      <c r="AS253" s="242">
        <v>37825</v>
      </c>
      <c r="AT253" s="243">
        <v>-337.5</v>
      </c>
    </row>
    <row r="254" spans="22:46" x14ac:dyDescent="0.25">
      <c r="V254" s="174">
        <v>184</v>
      </c>
      <c r="W254" s="174" t="s">
        <v>155</v>
      </c>
      <c r="X254" s="174" t="s">
        <v>201</v>
      </c>
      <c r="Y254" s="174" t="s">
        <v>202</v>
      </c>
      <c r="Z254" s="174" t="s">
        <v>31</v>
      </c>
      <c r="AA254" s="174">
        <v>1</v>
      </c>
      <c r="AB254" s="174">
        <v>5135.5</v>
      </c>
      <c r="AC254" s="174">
        <v>5133.5</v>
      </c>
      <c r="AD254" s="199">
        <v>37288.5</v>
      </c>
      <c r="AE254" s="199">
        <v>37288.708333333336</v>
      </c>
      <c r="AF254" s="174" t="s">
        <v>205</v>
      </c>
      <c r="AG254" s="174" t="s">
        <v>208</v>
      </c>
      <c r="AH254" s="174">
        <v>-75</v>
      </c>
      <c r="AI254" s="174">
        <v>39792.853323984898</v>
      </c>
      <c r="AJ254" s="174">
        <v>25</v>
      </c>
      <c r="AK254" s="174">
        <v>87.5</v>
      </c>
      <c r="AL254" s="174">
        <v>1262.5</v>
      </c>
      <c r="AM254" s="174">
        <v>1337.5</v>
      </c>
      <c r="AN254" s="174">
        <v>31</v>
      </c>
      <c r="AP254" s="199">
        <v>37288</v>
      </c>
      <c r="AQ254" s="174">
        <v>-75</v>
      </c>
      <c r="AS254" s="242">
        <v>37826</v>
      </c>
      <c r="AT254" s="243">
        <v>-213.13940899686941</v>
      </c>
    </row>
    <row r="255" spans="22:46" x14ac:dyDescent="0.25">
      <c r="V255" s="174">
        <v>185</v>
      </c>
      <c r="W255" s="174" t="s">
        <v>155</v>
      </c>
      <c r="X255" s="174" t="s">
        <v>201</v>
      </c>
      <c r="Y255" s="174" t="s">
        <v>202</v>
      </c>
      <c r="Z255" s="174" t="s">
        <v>32</v>
      </c>
      <c r="AA255" s="174">
        <v>1</v>
      </c>
      <c r="AB255" s="174">
        <v>5133.5</v>
      </c>
      <c r="AC255" s="174">
        <v>4833</v>
      </c>
      <c r="AD255" s="199">
        <v>37288.708333333336</v>
      </c>
      <c r="AE255" s="199">
        <v>37294.597222222219</v>
      </c>
      <c r="AF255" s="174" t="s">
        <v>203</v>
      </c>
      <c r="AG255" s="174" t="s">
        <v>204</v>
      </c>
      <c r="AH255" s="174">
        <v>7487.5</v>
      </c>
      <c r="AI255" s="174">
        <v>47280.353323984898</v>
      </c>
      <c r="AJ255" s="174">
        <v>25</v>
      </c>
      <c r="AK255" s="174">
        <v>75</v>
      </c>
      <c r="AL255" s="174">
        <v>9700</v>
      </c>
      <c r="AM255" s="174">
        <v>2212.5</v>
      </c>
      <c r="AN255" s="174">
        <v>248</v>
      </c>
      <c r="AP255" s="199">
        <v>37288</v>
      </c>
      <c r="AQ255" s="174">
        <v>7487.5</v>
      </c>
      <c r="AS255" s="242">
        <v>37827</v>
      </c>
      <c r="AT255" s="243">
        <v>-1362.0052246055025</v>
      </c>
    </row>
    <row r="256" spans="22:46" x14ac:dyDescent="0.25">
      <c r="V256" s="174">
        <v>186</v>
      </c>
      <c r="W256" s="174" t="s">
        <v>155</v>
      </c>
      <c r="X256" s="174" t="s">
        <v>201</v>
      </c>
      <c r="Y256" s="174" t="s">
        <v>202</v>
      </c>
      <c r="Z256" s="174" t="s">
        <v>31</v>
      </c>
      <c r="AA256" s="174">
        <v>1</v>
      </c>
      <c r="AB256" s="174">
        <v>4961</v>
      </c>
      <c r="AC256" s="174">
        <v>4951</v>
      </c>
      <c r="AD256" s="199">
        <v>37301.465277777781</v>
      </c>
      <c r="AE256" s="199">
        <v>37302.388888888891</v>
      </c>
      <c r="AF256" s="174" t="s">
        <v>205</v>
      </c>
      <c r="AG256" s="174" t="s">
        <v>207</v>
      </c>
      <c r="AH256" s="174">
        <v>-275</v>
      </c>
      <c r="AI256" s="174">
        <v>47005.353323984898</v>
      </c>
      <c r="AJ256" s="174">
        <v>25</v>
      </c>
      <c r="AK256" s="174">
        <v>325</v>
      </c>
      <c r="AL256" s="174">
        <v>1150</v>
      </c>
      <c r="AM256" s="174">
        <v>1425</v>
      </c>
      <c r="AN256" s="174">
        <v>56</v>
      </c>
      <c r="AP256" s="199">
        <v>37301</v>
      </c>
      <c r="AQ256" s="174">
        <v>-275</v>
      </c>
      <c r="AS256" s="242">
        <v>37830</v>
      </c>
      <c r="AT256" s="243">
        <v>-635.43484606852871</v>
      </c>
    </row>
    <row r="257" spans="22:46" x14ac:dyDescent="0.25">
      <c r="V257" s="174">
        <v>187</v>
      </c>
      <c r="W257" s="174" t="s">
        <v>155</v>
      </c>
      <c r="X257" s="174" t="s">
        <v>201</v>
      </c>
      <c r="Y257" s="174" t="s">
        <v>202</v>
      </c>
      <c r="Z257" s="174" t="s">
        <v>32</v>
      </c>
      <c r="AA257" s="174">
        <v>1</v>
      </c>
      <c r="AB257" s="174">
        <v>4950.5</v>
      </c>
      <c r="AC257" s="174">
        <v>4972.4580192587437</v>
      </c>
      <c r="AD257" s="199">
        <v>37302.402777777781</v>
      </c>
      <c r="AE257" s="199">
        <v>37302.423611111109</v>
      </c>
      <c r="AF257" s="174" t="s">
        <v>203</v>
      </c>
      <c r="AG257" s="174" t="s">
        <v>206</v>
      </c>
      <c r="AH257" s="174">
        <v>-573.95048146859153</v>
      </c>
      <c r="AI257" s="174">
        <v>46431.402842516305</v>
      </c>
      <c r="AJ257" s="174">
        <v>25</v>
      </c>
      <c r="AK257" s="174">
        <v>548.95048146859153</v>
      </c>
      <c r="AL257" s="174">
        <v>112.5</v>
      </c>
      <c r="AM257" s="174">
        <v>686.45048146859153</v>
      </c>
      <c r="AN257" s="174">
        <v>4</v>
      </c>
      <c r="AP257" s="199">
        <v>37302</v>
      </c>
      <c r="AQ257" s="174">
        <v>-573.95048146859153</v>
      </c>
      <c r="AS257" s="242">
        <v>37838</v>
      </c>
      <c r="AT257" s="243">
        <v>-950</v>
      </c>
    </row>
    <row r="258" spans="22:46" x14ac:dyDescent="0.25">
      <c r="V258" s="174">
        <v>188</v>
      </c>
      <c r="W258" s="174" t="s">
        <v>155</v>
      </c>
      <c r="X258" s="174" t="s">
        <v>201</v>
      </c>
      <c r="Y258" s="174" t="s">
        <v>202</v>
      </c>
      <c r="Z258" s="174" t="s">
        <v>31</v>
      </c>
      <c r="AA258" s="174">
        <v>1</v>
      </c>
      <c r="AB258" s="174">
        <v>4974.5</v>
      </c>
      <c r="AC258" s="174">
        <v>4967</v>
      </c>
      <c r="AD258" s="199">
        <v>37302.4375</v>
      </c>
      <c r="AE258" s="199">
        <v>37302.451388888891</v>
      </c>
      <c r="AF258" s="174" t="s">
        <v>205</v>
      </c>
      <c r="AG258" s="174" t="s">
        <v>207</v>
      </c>
      <c r="AH258" s="174">
        <v>-212.5</v>
      </c>
      <c r="AI258" s="174">
        <v>46218.902842516305</v>
      </c>
      <c r="AJ258" s="174">
        <v>25</v>
      </c>
      <c r="AK258" s="174">
        <v>237.5</v>
      </c>
      <c r="AL258" s="174">
        <v>62.5</v>
      </c>
      <c r="AM258" s="174">
        <v>275</v>
      </c>
      <c r="AN258" s="174">
        <v>3</v>
      </c>
      <c r="AP258" s="199">
        <v>37302</v>
      </c>
      <c r="AQ258" s="174">
        <v>-212.5</v>
      </c>
      <c r="AS258" s="242">
        <v>37839</v>
      </c>
      <c r="AT258" s="243">
        <v>375</v>
      </c>
    </row>
    <row r="259" spans="22:46" x14ac:dyDescent="0.25">
      <c r="V259" s="174">
        <v>189</v>
      </c>
      <c r="W259" s="174" t="s">
        <v>155</v>
      </c>
      <c r="X259" s="174" t="s">
        <v>201</v>
      </c>
      <c r="Y259" s="174" t="s">
        <v>202</v>
      </c>
      <c r="Z259" s="174" t="s">
        <v>31</v>
      </c>
      <c r="AA259" s="174">
        <v>1</v>
      </c>
      <c r="AB259" s="174">
        <v>4972</v>
      </c>
      <c r="AC259" s="174">
        <v>4966.5</v>
      </c>
      <c r="AD259" s="199">
        <v>37302.458333333336</v>
      </c>
      <c r="AE259" s="199">
        <v>37302.493055555555</v>
      </c>
      <c r="AF259" s="174" t="s">
        <v>205</v>
      </c>
      <c r="AG259" s="174" t="s">
        <v>207</v>
      </c>
      <c r="AH259" s="174">
        <v>-162.5</v>
      </c>
      <c r="AI259" s="174">
        <v>46056.402842516305</v>
      </c>
      <c r="AJ259" s="174">
        <v>25</v>
      </c>
      <c r="AK259" s="174">
        <v>150</v>
      </c>
      <c r="AL259" s="174">
        <v>287.5</v>
      </c>
      <c r="AM259" s="174">
        <v>450</v>
      </c>
      <c r="AN259" s="174">
        <v>6</v>
      </c>
      <c r="AP259" s="199">
        <v>37302</v>
      </c>
      <c r="AQ259" s="174">
        <v>-162.5</v>
      </c>
      <c r="AS259" s="242">
        <v>37840</v>
      </c>
      <c r="AT259" s="243">
        <v>412.5</v>
      </c>
    </row>
    <row r="260" spans="22:46" x14ac:dyDescent="0.25">
      <c r="V260" s="174">
        <v>190</v>
      </c>
      <c r="W260" s="174" t="s">
        <v>155</v>
      </c>
      <c r="X260" s="174" t="s">
        <v>201</v>
      </c>
      <c r="Y260" s="174" t="s">
        <v>202</v>
      </c>
      <c r="Z260" s="174" t="s">
        <v>32</v>
      </c>
      <c r="AA260" s="174">
        <v>1</v>
      </c>
      <c r="AB260" s="174">
        <v>4962</v>
      </c>
      <c r="AC260" s="174">
        <v>4964.5</v>
      </c>
      <c r="AD260" s="199">
        <v>37302.548611111109</v>
      </c>
      <c r="AE260" s="199">
        <v>37302.590277777781</v>
      </c>
      <c r="AF260" s="174" t="s">
        <v>203</v>
      </c>
      <c r="AG260" s="174" t="s">
        <v>204</v>
      </c>
      <c r="AH260" s="174">
        <v>-87.5</v>
      </c>
      <c r="AI260" s="174">
        <v>45968.902842516305</v>
      </c>
      <c r="AJ260" s="174">
        <v>25</v>
      </c>
      <c r="AK260" s="174">
        <v>162.5</v>
      </c>
      <c r="AL260" s="174">
        <v>225</v>
      </c>
      <c r="AM260" s="174">
        <v>312.5</v>
      </c>
      <c r="AN260" s="174">
        <v>7</v>
      </c>
      <c r="AP260" s="199">
        <v>37302</v>
      </c>
      <c r="AQ260" s="174">
        <v>-87.5</v>
      </c>
      <c r="AS260" s="242">
        <v>37845</v>
      </c>
      <c r="AT260" s="243">
        <v>325</v>
      </c>
    </row>
    <row r="261" spans="22:46" x14ac:dyDescent="0.25">
      <c r="V261" s="174">
        <v>191</v>
      </c>
      <c r="W261" s="174" t="s">
        <v>155</v>
      </c>
      <c r="X261" s="174" t="s">
        <v>201</v>
      </c>
      <c r="Y261" s="174" t="s">
        <v>202</v>
      </c>
      <c r="Z261" s="174" t="s">
        <v>31</v>
      </c>
      <c r="AA261" s="174">
        <v>1</v>
      </c>
      <c r="AB261" s="174">
        <v>4969</v>
      </c>
      <c r="AC261" s="174">
        <v>4965</v>
      </c>
      <c r="AD261" s="199">
        <v>37302.611111111109</v>
      </c>
      <c r="AE261" s="199">
        <v>37302.618055555555</v>
      </c>
      <c r="AF261" s="174" t="s">
        <v>205</v>
      </c>
      <c r="AG261" s="174" t="s">
        <v>207</v>
      </c>
      <c r="AH261" s="174">
        <v>-125</v>
      </c>
      <c r="AI261" s="174">
        <v>45843.902842516305</v>
      </c>
      <c r="AJ261" s="174">
        <v>25</v>
      </c>
      <c r="AK261" s="174">
        <v>275</v>
      </c>
      <c r="AL261" s="174">
        <v>62.5</v>
      </c>
      <c r="AM261" s="174">
        <v>187.5</v>
      </c>
      <c r="AN261" s="174">
        <v>2</v>
      </c>
      <c r="AP261" s="199">
        <v>37302</v>
      </c>
      <c r="AQ261" s="174">
        <v>-125</v>
      </c>
      <c r="AS261" s="242">
        <v>37847</v>
      </c>
      <c r="AT261" s="243">
        <v>325</v>
      </c>
    </row>
    <row r="262" spans="22:46" x14ac:dyDescent="0.25">
      <c r="V262" s="174">
        <v>192</v>
      </c>
      <c r="W262" s="174" t="s">
        <v>155</v>
      </c>
      <c r="X262" s="174" t="s">
        <v>201</v>
      </c>
      <c r="Y262" s="174" t="s">
        <v>202</v>
      </c>
      <c r="Z262" s="174" t="s">
        <v>32</v>
      </c>
      <c r="AA262" s="174">
        <v>1</v>
      </c>
      <c r="AB262" s="174">
        <v>4959.5</v>
      </c>
      <c r="AC262" s="174">
        <v>4906</v>
      </c>
      <c r="AD262" s="199">
        <v>37302.645833333336</v>
      </c>
      <c r="AE262" s="199">
        <v>37305.541666666664</v>
      </c>
      <c r="AF262" s="174" t="s">
        <v>203</v>
      </c>
      <c r="AG262" s="174" t="s">
        <v>204</v>
      </c>
      <c r="AH262" s="174">
        <v>1312.5</v>
      </c>
      <c r="AI262" s="174">
        <v>47156.402842516305</v>
      </c>
      <c r="AJ262" s="174">
        <v>25</v>
      </c>
      <c r="AK262" s="174">
        <v>112.5</v>
      </c>
      <c r="AL262" s="174">
        <v>2712.5</v>
      </c>
      <c r="AM262" s="174">
        <v>1400</v>
      </c>
      <c r="AN262" s="174">
        <v>52</v>
      </c>
      <c r="AP262" s="199">
        <v>37302</v>
      </c>
      <c r="AQ262" s="174">
        <v>1312.5</v>
      </c>
      <c r="AS262" s="242">
        <v>37859</v>
      </c>
      <c r="AT262" s="243">
        <v>-1218.8532548338003</v>
      </c>
    </row>
    <row r="263" spans="22:46" x14ac:dyDescent="0.25">
      <c r="V263" s="174">
        <v>193</v>
      </c>
      <c r="W263" s="174" t="s">
        <v>155</v>
      </c>
      <c r="X263" s="174" t="s">
        <v>201</v>
      </c>
      <c r="Y263" s="174" t="s">
        <v>202</v>
      </c>
      <c r="Z263" s="174" t="s">
        <v>32</v>
      </c>
      <c r="AA263" s="174">
        <v>1</v>
      </c>
      <c r="AB263" s="174">
        <v>4892.5</v>
      </c>
      <c r="AC263" s="174">
        <v>4786.5</v>
      </c>
      <c r="AD263" s="199">
        <v>37305.618055555555</v>
      </c>
      <c r="AE263" s="199">
        <v>37307.638888888891</v>
      </c>
      <c r="AF263" s="174" t="s">
        <v>203</v>
      </c>
      <c r="AG263" s="174" t="s">
        <v>204</v>
      </c>
      <c r="AH263" s="174">
        <v>2625</v>
      </c>
      <c r="AI263" s="174">
        <v>49781.402842516305</v>
      </c>
      <c r="AJ263" s="174">
        <v>25</v>
      </c>
      <c r="AK263" s="174">
        <v>75</v>
      </c>
      <c r="AL263" s="174">
        <v>4425</v>
      </c>
      <c r="AM263" s="174">
        <v>1800</v>
      </c>
      <c r="AN263" s="174">
        <v>136</v>
      </c>
      <c r="AP263" s="199">
        <v>37305</v>
      </c>
      <c r="AQ263" s="174">
        <v>2625</v>
      </c>
      <c r="AS263" s="242">
        <v>37860</v>
      </c>
      <c r="AT263" s="243">
        <v>-562.5</v>
      </c>
    </row>
    <row r="264" spans="22:46" x14ac:dyDescent="0.25">
      <c r="V264" s="174">
        <v>194</v>
      </c>
      <c r="W264" s="174" t="s">
        <v>155</v>
      </c>
      <c r="X264" s="174" t="s">
        <v>201</v>
      </c>
      <c r="Y264" s="174" t="s">
        <v>202</v>
      </c>
      <c r="Z264" s="174" t="s">
        <v>32</v>
      </c>
      <c r="AA264" s="174">
        <v>1</v>
      </c>
      <c r="AB264" s="174">
        <v>4779.5</v>
      </c>
      <c r="AC264" s="174">
        <v>4784.5</v>
      </c>
      <c r="AD264" s="199">
        <v>37309.402777777781</v>
      </c>
      <c r="AE264" s="199">
        <v>37312.388888888891</v>
      </c>
      <c r="AF264" s="174" t="s">
        <v>203</v>
      </c>
      <c r="AG264" s="174" t="s">
        <v>204</v>
      </c>
      <c r="AH264" s="174">
        <v>-150</v>
      </c>
      <c r="AI264" s="174">
        <v>49631.402842516305</v>
      </c>
      <c r="AJ264" s="174">
        <v>25</v>
      </c>
      <c r="AK264" s="174">
        <v>425</v>
      </c>
      <c r="AL264" s="174">
        <v>962.5</v>
      </c>
      <c r="AM264" s="174">
        <v>1112.5</v>
      </c>
      <c r="AN264" s="174">
        <v>65</v>
      </c>
      <c r="AP264" s="199">
        <v>37309</v>
      </c>
      <c r="AQ264" s="174">
        <v>-150</v>
      </c>
      <c r="AS264" s="242">
        <v>37861</v>
      </c>
      <c r="AT264" s="243">
        <v>-850</v>
      </c>
    </row>
    <row r="265" spans="22:46" x14ac:dyDescent="0.25">
      <c r="V265" s="174">
        <v>195</v>
      </c>
      <c r="W265" s="174" t="s">
        <v>155</v>
      </c>
      <c r="X265" s="174" t="s">
        <v>201</v>
      </c>
      <c r="Y265" s="174" t="s">
        <v>202</v>
      </c>
      <c r="Z265" s="174" t="s">
        <v>31</v>
      </c>
      <c r="AA265" s="174">
        <v>1</v>
      </c>
      <c r="AB265" s="174">
        <v>4934</v>
      </c>
      <c r="AC265" s="174">
        <v>4916</v>
      </c>
      <c r="AD265" s="199">
        <v>37313.458333333336</v>
      </c>
      <c r="AE265" s="199">
        <v>37313.673611111109</v>
      </c>
      <c r="AF265" s="174" t="s">
        <v>205</v>
      </c>
      <c r="AG265" s="174" t="s">
        <v>206</v>
      </c>
      <c r="AH265" s="174">
        <v>-475</v>
      </c>
      <c r="AI265" s="174">
        <v>49156.402842516305</v>
      </c>
      <c r="AJ265" s="174">
        <v>25</v>
      </c>
      <c r="AK265" s="174">
        <v>450</v>
      </c>
      <c r="AL265" s="174">
        <v>287.5</v>
      </c>
      <c r="AM265" s="174">
        <v>762.5</v>
      </c>
      <c r="AN265" s="174">
        <v>32</v>
      </c>
      <c r="AP265" s="199">
        <v>37313</v>
      </c>
      <c r="AQ265" s="174">
        <v>-475</v>
      </c>
      <c r="AS265" s="242">
        <v>37862</v>
      </c>
      <c r="AT265" s="243">
        <v>-1650</v>
      </c>
    </row>
    <row r="266" spans="22:46" x14ac:dyDescent="0.25">
      <c r="V266" s="174">
        <v>196</v>
      </c>
      <c r="W266" s="174" t="s">
        <v>155</v>
      </c>
      <c r="X266" s="174" t="s">
        <v>201</v>
      </c>
      <c r="Y266" s="174" t="s">
        <v>202</v>
      </c>
      <c r="Z266" s="174" t="s">
        <v>31</v>
      </c>
      <c r="AA266" s="174">
        <v>1</v>
      </c>
      <c r="AB266" s="174">
        <v>4901.5</v>
      </c>
      <c r="AC266" s="174">
        <v>4887.5</v>
      </c>
      <c r="AD266" s="199">
        <v>37313.75</v>
      </c>
      <c r="AE266" s="199">
        <v>37313.756944444445</v>
      </c>
      <c r="AF266" s="174" t="s">
        <v>205</v>
      </c>
      <c r="AG266" s="174" t="s">
        <v>207</v>
      </c>
      <c r="AH266" s="174">
        <v>-375</v>
      </c>
      <c r="AI266" s="174">
        <v>48781.402842516305</v>
      </c>
      <c r="AJ266" s="174">
        <v>25</v>
      </c>
      <c r="AK266" s="174">
        <v>387.5</v>
      </c>
      <c r="AL266" s="174">
        <v>0</v>
      </c>
      <c r="AM266" s="174">
        <v>0</v>
      </c>
      <c r="AN266" s="174">
        <v>2</v>
      </c>
      <c r="AP266" s="199">
        <v>37313</v>
      </c>
      <c r="AQ266" s="174">
        <v>-375</v>
      </c>
      <c r="AS266" s="242">
        <v>37865</v>
      </c>
      <c r="AT266" s="243">
        <v>375</v>
      </c>
    </row>
    <row r="267" spans="22:46" x14ac:dyDescent="0.25">
      <c r="V267" s="174">
        <v>197</v>
      </c>
      <c r="W267" s="174" t="s">
        <v>155</v>
      </c>
      <c r="X267" s="174" t="s">
        <v>201</v>
      </c>
      <c r="Y267" s="174" t="s">
        <v>202</v>
      </c>
      <c r="Z267" s="174" t="s">
        <v>31</v>
      </c>
      <c r="AA267" s="174">
        <v>1</v>
      </c>
      <c r="AB267" s="174">
        <v>4953</v>
      </c>
      <c r="AC267" s="174">
        <v>4949</v>
      </c>
      <c r="AD267" s="199">
        <v>37314.395833333336</v>
      </c>
      <c r="AE267" s="199">
        <v>37315.388888888891</v>
      </c>
      <c r="AF267" s="174" t="s">
        <v>205</v>
      </c>
      <c r="AG267" s="174" t="s">
        <v>207</v>
      </c>
      <c r="AH267" s="174">
        <v>-125</v>
      </c>
      <c r="AI267" s="174">
        <v>48656.402842516305</v>
      </c>
      <c r="AJ267" s="174">
        <v>25</v>
      </c>
      <c r="AK267" s="174">
        <v>512.5</v>
      </c>
      <c r="AL267" s="174">
        <v>1600</v>
      </c>
      <c r="AM267" s="174">
        <v>1725</v>
      </c>
      <c r="AN267" s="174">
        <v>66</v>
      </c>
      <c r="AP267" s="199">
        <v>37314</v>
      </c>
      <c r="AQ267" s="174">
        <v>-125</v>
      </c>
      <c r="AS267" s="242">
        <v>37874</v>
      </c>
      <c r="AT267" s="243">
        <v>-175</v>
      </c>
    </row>
    <row r="268" spans="22:46" x14ac:dyDescent="0.25">
      <c r="V268" s="174">
        <v>198</v>
      </c>
      <c r="W268" s="174" t="s">
        <v>155</v>
      </c>
      <c r="X268" s="174" t="s">
        <v>201</v>
      </c>
      <c r="Y268" s="174" t="s">
        <v>202</v>
      </c>
      <c r="Z268" s="174" t="s">
        <v>31</v>
      </c>
      <c r="AA268" s="174">
        <v>1</v>
      </c>
      <c r="AB268" s="174">
        <v>5274.5</v>
      </c>
      <c r="AC268" s="174">
        <v>5266</v>
      </c>
      <c r="AD268" s="199">
        <v>37329.506944444445</v>
      </c>
      <c r="AE268" s="199">
        <v>37329.618055555555</v>
      </c>
      <c r="AF268" s="174" t="s">
        <v>205</v>
      </c>
      <c r="AG268" s="174" t="s">
        <v>207</v>
      </c>
      <c r="AH268" s="174">
        <v>-237.5</v>
      </c>
      <c r="AI268" s="174">
        <v>48418.902842516305</v>
      </c>
      <c r="AJ268" s="174">
        <v>25</v>
      </c>
      <c r="AK268" s="174">
        <v>325</v>
      </c>
      <c r="AL268" s="174">
        <v>350</v>
      </c>
      <c r="AM268" s="174">
        <v>587.5</v>
      </c>
      <c r="AN268" s="174">
        <v>17</v>
      </c>
      <c r="AP268" s="199">
        <v>37329</v>
      </c>
      <c r="AQ268" s="174">
        <v>-237.5</v>
      </c>
      <c r="AS268" s="242">
        <v>37875</v>
      </c>
      <c r="AT268" s="243">
        <v>-100</v>
      </c>
    </row>
    <row r="269" spans="22:46" x14ac:dyDescent="0.25">
      <c r="V269" s="174">
        <v>199</v>
      </c>
      <c r="W269" s="174" t="s">
        <v>155</v>
      </c>
      <c r="X269" s="174" t="s">
        <v>201</v>
      </c>
      <c r="Y269" s="174" t="s">
        <v>202</v>
      </c>
      <c r="Z269" s="174" t="s">
        <v>31</v>
      </c>
      <c r="AA269" s="174">
        <v>1</v>
      </c>
      <c r="AB269" s="174">
        <v>5269.5</v>
      </c>
      <c r="AC269" s="174">
        <v>5281</v>
      </c>
      <c r="AD269" s="199">
        <v>37329.701388888891</v>
      </c>
      <c r="AE269" s="199">
        <v>37330.527777777781</v>
      </c>
      <c r="AF269" s="174" t="s">
        <v>205</v>
      </c>
      <c r="AG269" s="174" t="s">
        <v>207</v>
      </c>
      <c r="AH269" s="174">
        <v>262.5</v>
      </c>
      <c r="AI269" s="174">
        <v>48681.402842516305</v>
      </c>
      <c r="AJ269" s="174">
        <v>25</v>
      </c>
      <c r="AK269" s="174">
        <v>12.5</v>
      </c>
      <c r="AL269" s="174">
        <v>1100</v>
      </c>
      <c r="AM269" s="174">
        <v>837.5</v>
      </c>
      <c r="AN269" s="174">
        <v>42</v>
      </c>
      <c r="AP269" s="199">
        <v>37329</v>
      </c>
      <c r="AQ269" s="174">
        <v>262.5</v>
      </c>
      <c r="AS269" s="242">
        <v>37876</v>
      </c>
      <c r="AT269" s="243">
        <v>475</v>
      </c>
    </row>
    <row r="270" spans="22:46" x14ac:dyDescent="0.25">
      <c r="V270" s="174">
        <v>200</v>
      </c>
      <c r="W270" s="174" t="s">
        <v>155</v>
      </c>
      <c r="X270" s="174" t="s">
        <v>201</v>
      </c>
      <c r="Y270" s="174" t="s">
        <v>202</v>
      </c>
      <c r="Z270" s="174" t="s">
        <v>31</v>
      </c>
      <c r="AA270" s="174">
        <v>1</v>
      </c>
      <c r="AB270" s="174">
        <v>5297</v>
      </c>
      <c r="AC270" s="174">
        <v>5463</v>
      </c>
      <c r="AD270" s="199">
        <v>37330.548611111109</v>
      </c>
      <c r="AE270" s="199">
        <v>37333.756944444445</v>
      </c>
      <c r="AF270" s="174" t="s">
        <v>205</v>
      </c>
      <c r="AG270" s="174" t="s">
        <v>207</v>
      </c>
      <c r="AH270" s="174">
        <v>4125</v>
      </c>
      <c r="AI270" s="174">
        <v>52806.402842516305</v>
      </c>
      <c r="AJ270" s="174">
        <v>25</v>
      </c>
      <c r="AK270" s="174">
        <v>0</v>
      </c>
      <c r="AL270" s="174">
        <v>5500</v>
      </c>
      <c r="AM270" s="174">
        <v>1375</v>
      </c>
      <c r="AN270" s="174">
        <v>97</v>
      </c>
      <c r="AP270" s="199">
        <v>37330</v>
      </c>
      <c r="AQ270" s="174">
        <v>4125</v>
      </c>
      <c r="AS270" s="242">
        <v>37881</v>
      </c>
      <c r="AT270" s="243">
        <v>-716.13114487774965</v>
      </c>
    </row>
    <row r="271" spans="22:46" x14ac:dyDescent="0.25">
      <c r="V271" s="174">
        <v>201</v>
      </c>
      <c r="W271" s="174" t="s">
        <v>155</v>
      </c>
      <c r="X271" s="174" t="s">
        <v>201</v>
      </c>
      <c r="Y271" s="174" t="s">
        <v>202</v>
      </c>
      <c r="Z271" s="174" t="s">
        <v>31</v>
      </c>
      <c r="AA271" s="174">
        <v>1</v>
      </c>
      <c r="AB271" s="174">
        <v>5444</v>
      </c>
      <c r="AC271" s="174">
        <v>5421.9456131333272</v>
      </c>
      <c r="AD271" s="199">
        <v>37337.444444444445</v>
      </c>
      <c r="AE271" s="199">
        <v>37337.465277777781</v>
      </c>
      <c r="AF271" s="174" t="s">
        <v>205</v>
      </c>
      <c r="AG271" s="174" t="s">
        <v>206</v>
      </c>
      <c r="AH271" s="174">
        <v>-576.35967166681894</v>
      </c>
      <c r="AI271" s="174">
        <v>52230.043170849487</v>
      </c>
      <c r="AJ271" s="174">
        <v>25</v>
      </c>
      <c r="AK271" s="174">
        <v>551.35967166681894</v>
      </c>
      <c r="AL271" s="174">
        <v>37.5</v>
      </c>
      <c r="AM271" s="174">
        <v>613.85967166681894</v>
      </c>
      <c r="AN271" s="174">
        <v>4</v>
      </c>
      <c r="AP271" s="199">
        <v>37337</v>
      </c>
      <c r="AQ271" s="174">
        <v>-576.35967166681894</v>
      </c>
      <c r="AS271" s="242">
        <v>37882</v>
      </c>
      <c r="AT271" s="243">
        <v>-87.5</v>
      </c>
    </row>
    <row r="272" spans="22:46" x14ac:dyDescent="0.25">
      <c r="V272" s="174">
        <v>202</v>
      </c>
      <c r="W272" s="174" t="s">
        <v>155</v>
      </c>
      <c r="X272" s="174" t="s">
        <v>201</v>
      </c>
      <c r="Y272" s="174" t="s">
        <v>202</v>
      </c>
      <c r="Z272" s="174" t="s">
        <v>31</v>
      </c>
      <c r="AA272" s="174">
        <v>1</v>
      </c>
      <c r="AB272" s="174">
        <v>5428</v>
      </c>
      <c r="AC272" s="174">
        <v>5409</v>
      </c>
      <c r="AD272" s="199">
        <v>37337.520833333336</v>
      </c>
      <c r="AE272" s="199">
        <v>37337.5625</v>
      </c>
      <c r="AF272" s="174" t="s">
        <v>205</v>
      </c>
      <c r="AG272" s="174" t="s">
        <v>207</v>
      </c>
      <c r="AH272" s="174">
        <v>-500</v>
      </c>
      <c r="AI272" s="174">
        <v>51730.043170849487</v>
      </c>
      <c r="AJ272" s="174">
        <v>25</v>
      </c>
      <c r="AK272" s="174">
        <v>500</v>
      </c>
      <c r="AL272" s="174">
        <v>75</v>
      </c>
      <c r="AM272" s="174">
        <v>575</v>
      </c>
      <c r="AN272" s="174">
        <v>7</v>
      </c>
      <c r="AP272" s="199">
        <v>37337</v>
      </c>
      <c r="AQ272" s="174">
        <v>-500</v>
      </c>
      <c r="AS272" s="242">
        <v>37883</v>
      </c>
      <c r="AT272" s="243">
        <v>-437.5</v>
      </c>
    </row>
    <row r="273" spans="22:46" x14ac:dyDescent="0.25">
      <c r="V273" s="174">
        <v>203</v>
      </c>
      <c r="W273" s="174" t="s">
        <v>155</v>
      </c>
      <c r="X273" s="174" t="s">
        <v>201</v>
      </c>
      <c r="Y273" s="174" t="s">
        <v>202</v>
      </c>
      <c r="Z273" s="174" t="s">
        <v>31</v>
      </c>
      <c r="AA273" s="174">
        <v>1</v>
      </c>
      <c r="AB273" s="174">
        <v>5422</v>
      </c>
      <c r="AC273" s="174">
        <v>5410.5</v>
      </c>
      <c r="AD273" s="199">
        <v>37337.597222222219</v>
      </c>
      <c r="AE273" s="199">
        <v>37337.631944444445</v>
      </c>
      <c r="AF273" s="174" t="s">
        <v>205</v>
      </c>
      <c r="AG273" s="174" t="s">
        <v>207</v>
      </c>
      <c r="AH273" s="174">
        <v>-312.5</v>
      </c>
      <c r="AI273" s="174">
        <v>51417.543170849487</v>
      </c>
      <c r="AJ273" s="174">
        <v>25</v>
      </c>
      <c r="AK273" s="174">
        <v>350</v>
      </c>
      <c r="AL273" s="174">
        <v>150</v>
      </c>
      <c r="AM273" s="174">
        <v>462.5</v>
      </c>
      <c r="AN273" s="174">
        <v>6</v>
      </c>
      <c r="AP273" s="199">
        <v>37337</v>
      </c>
      <c r="AQ273" s="174">
        <v>-312.5</v>
      </c>
      <c r="AS273" s="242">
        <v>37886</v>
      </c>
      <c r="AT273" s="243">
        <v>1575</v>
      </c>
    </row>
    <row r="274" spans="22:46" x14ac:dyDescent="0.25">
      <c r="V274" s="174">
        <v>204</v>
      </c>
      <c r="W274" s="174" t="s">
        <v>155</v>
      </c>
      <c r="X274" s="174" t="s">
        <v>201</v>
      </c>
      <c r="Y274" s="174" t="s">
        <v>202</v>
      </c>
      <c r="Z274" s="174" t="s">
        <v>31</v>
      </c>
      <c r="AA274" s="174">
        <v>1</v>
      </c>
      <c r="AB274" s="174">
        <v>5422</v>
      </c>
      <c r="AC274" s="174">
        <v>5417.5</v>
      </c>
      <c r="AD274" s="199">
        <v>37337.763888888891</v>
      </c>
      <c r="AE274" s="199">
        <v>37337.8125</v>
      </c>
      <c r="AF274" s="174" t="s">
        <v>205</v>
      </c>
      <c r="AG274" s="174" t="s">
        <v>207</v>
      </c>
      <c r="AH274" s="174">
        <v>-137.5</v>
      </c>
      <c r="AI274" s="174">
        <v>51280.043170849487</v>
      </c>
      <c r="AJ274" s="174">
        <v>25</v>
      </c>
      <c r="AK274" s="174">
        <v>350</v>
      </c>
      <c r="AL274" s="174">
        <v>437.5</v>
      </c>
      <c r="AM274" s="174">
        <v>575</v>
      </c>
      <c r="AN274" s="174">
        <v>8</v>
      </c>
      <c r="AP274" s="199">
        <v>37337</v>
      </c>
      <c r="AQ274" s="174">
        <v>-137.5</v>
      </c>
      <c r="AS274" s="242">
        <v>37900</v>
      </c>
      <c r="AT274" s="243">
        <v>-287.5</v>
      </c>
    </row>
    <row r="275" spans="22:46" x14ac:dyDescent="0.25">
      <c r="V275" s="174">
        <v>205</v>
      </c>
      <c r="W275" s="174" t="s">
        <v>155</v>
      </c>
      <c r="X275" s="174" t="s">
        <v>201</v>
      </c>
      <c r="Y275" s="174" t="s">
        <v>202</v>
      </c>
      <c r="Z275" s="174" t="s">
        <v>31</v>
      </c>
      <c r="AA275" s="174">
        <v>1</v>
      </c>
      <c r="AB275" s="174">
        <v>5427</v>
      </c>
      <c r="AC275" s="174">
        <v>5419</v>
      </c>
      <c r="AD275" s="199">
        <v>37340.444444444445</v>
      </c>
      <c r="AE275" s="199">
        <v>37340.590277777781</v>
      </c>
      <c r="AF275" s="174" t="s">
        <v>205</v>
      </c>
      <c r="AG275" s="174" t="s">
        <v>207</v>
      </c>
      <c r="AH275" s="174">
        <v>-225</v>
      </c>
      <c r="AI275" s="174">
        <v>51055.043170849487</v>
      </c>
      <c r="AJ275" s="174">
        <v>25</v>
      </c>
      <c r="AK275" s="174">
        <v>250</v>
      </c>
      <c r="AL275" s="174">
        <v>550</v>
      </c>
      <c r="AM275" s="174">
        <v>775</v>
      </c>
      <c r="AN275" s="174">
        <v>22</v>
      </c>
      <c r="AP275" s="199">
        <v>37340</v>
      </c>
      <c r="AQ275" s="174">
        <v>-225</v>
      </c>
      <c r="AS275" s="242">
        <v>37901</v>
      </c>
      <c r="AT275" s="243">
        <v>-637.5</v>
      </c>
    </row>
    <row r="276" spans="22:46" x14ac:dyDescent="0.25">
      <c r="V276" s="174">
        <v>206</v>
      </c>
      <c r="W276" s="174" t="s">
        <v>155</v>
      </c>
      <c r="X276" s="174" t="s">
        <v>201</v>
      </c>
      <c r="Y276" s="174" t="s">
        <v>202</v>
      </c>
      <c r="Z276" s="174" t="s">
        <v>31</v>
      </c>
      <c r="AA276" s="174">
        <v>1</v>
      </c>
      <c r="AB276" s="174">
        <v>5427</v>
      </c>
      <c r="AC276" s="174">
        <v>5419.5</v>
      </c>
      <c r="AD276" s="199">
        <v>37340.604166666664</v>
      </c>
      <c r="AE276" s="199">
        <v>37340.625</v>
      </c>
      <c r="AF276" s="174" t="s">
        <v>205</v>
      </c>
      <c r="AG276" s="174" t="s">
        <v>207</v>
      </c>
      <c r="AH276" s="174">
        <v>-212.5</v>
      </c>
      <c r="AI276" s="174">
        <v>50842.543170849487</v>
      </c>
      <c r="AJ276" s="174">
        <v>25</v>
      </c>
      <c r="AK276" s="174">
        <v>225</v>
      </c>
      <c r="AL276" s="174">
        <v>25</v>
      </c>
      <c r="AM276" s="174">
        <v>237.5</v>
      </c>
      <c r="AN276" s="174">
        <v>4</v>
      </c>
      <c r="AP276" s="199">
        <v>37340</v>
      </c>
      <c r="AQ276" s="174">
        <v>-212.5</v>
      </c>
      <c r="AS276" s="242">
        <v>37902</v>
      </c>
      <c r="AT276" s="243">
        <v>200</v>
      </c>
    </row>
    <row r="277" spans="22:46" x14ac:dyDescent="0.25">
      <c r="V277" s="174">
        <v>207</v>
      </c>
      <c r="W277" s="174" t="s">
        <v>155</v>
      </c>
      <c r="X277" s="174" t="s">
        <v>201</v>
      </c>
      <c r="Y277" s="174" t="s">
        <v>202</v>
      </c>
      <c r="Z277" s="174" t="s">
        <v>32</v>
      </c>
      <c r="AA277" s="174">
        <v>1</v>
      </c>
      <c r="AB277" s="174">
        <v>5365</v>
      </c>
      <c r="AC277" s="174">
        <v>5370</v>
      </c>
      <c r="AD277" s="199">
        <v>37340.729166666664</v>
      </c>
      <c r="AE277" s="199">
        <v>37340.8125</v>
      </c>
      <c r="AF277" s="174" t="s">
        <v>203</v>
      </c>
      <c r="AG277" s="174" t="s">
        <v>204</v>
      </c>
      <c r="AH277" s="174">
        <v>-150</v>
      </c>
      <c r="AI277" s="174">
        <v>50692.543170849487</v>
      </c>
      <c r="AJ277" s="174">
        <v>25</v>
      </c>
      <c r="AK277" s="174">
        <v>187.5</v>
      </c>
      <c r="AL277" s="174">
        <v>325</v>
      </c>
      <c r="AM277" s="174">
        <v>475</v>
      </c>
      <c r="AN277" s="174">
        <v>13</v>
      </c>
      <c r="AP277" s="199">
        <v>37340</v>
      </c>
      <c r="AQ277" s="174">
        <v>-150</v>
      </c>
      <c r="AS277" s="242">
        <v>37916</v>
      </c>
      <c r="AT277" s="243">
        <v>162.5</v>
      </c>
    </row>
    <row r="278" spans="22:46" x14ac:dyDescent="0.25">
      <c r="V278" s="174">
        <v>208</v>
      </c>
      <c r="W278" s="174" t="s">
        <v>155</v>
      </c>
      <c r="X278" s="174" t="s">
        <v>201</v>
      </c>
      <c r="Y278" s="174" t="s">
        <v>202</v>
      </c>
      <c r="Z278" s="174" t="s">
        <v>32</v>
      </c>
      <c r="AA278" s="174">
        <v>1</v>
      </c>
      <c r="AB278" s="174">
        <v>5356.5</v>
      </c>
      <c r="AC278" s="174">
        <v>5376.1652681855203</v>
      </c>
      <c r="AD278" s="199">
        <v>37341.402777777781</v>
      </c>
      <c r="AE278" s="199">
        <v>37341.423611111109</v>
      </c>
      <c r="AF278" s="174" t="s">
        <v>203</v>
      </c>
      <c r="AG278" s="174" t="s">
        <v>206</v>
      </c>
      <c r="AH278" s="174">
        <v>-516.63170463800725</v>
      </c>
      <c r="AI278" s="174">
        <v>50175.911466211481</v>
      </c>
      <c r="AJ278" s="174">
        <v>25</v>
      </c>
      <c r="AK278" s="174">
        <v>491.63170463800725</v>
      </c>
      <c r="AL278" s="174">
        <v>200</v>
      </c>
      <c r="AM278" s="174">
        <v>716.63170463800725</v>
      </c>
      <c r="AN278" s="174">
        <v>4</v>
      </c>
      <c r="AP278" s="199">
        <v>37341</v>
      </c>
      <c r="AQ278" s="174">
        <v>-516.63170463800725</v>
      </c>
      <c r="AS278" s="242">
        <v>37921</v>
      </c>
      <c r="AT278" s="243">
        <v>2012.5</v>
      </c>
    </row>
    <row r="279" spans="22:46" x14ac:dyDescent="0.25">
      <c r="V279" s="174">
        <v>209</v>
      </c>
      <c r="W279" s="174" t="s">
        <v>155</v>
      </c>
      <c r="X279" s="174" t="s">
        <v>201</v>
      </c>
      <c r="Y279" s="174" t="s">
        <v>202</v>
      </c>
      <c r="Z279" s="174" t="s">
        <v>32</v>
      </c>
      <c r="AA279" s="174">
        <v>1</v>
      </c>
      <c r="AB279" s="174">
        <v>5362.5</v>
      </c>
      <c r="AC279" s="174">
        <v>5369.5</v>
      </c>
      <c r="AD279" s="199">
        <v>37341.506944444445</v>
      </c>
      <c r="AE279" s="199">
        <v>37341.527777777781</v>
      </c>
      <c r="AF279" s="174" t="s">
        <v>203</v>
      </c>
      <c r="AG279" s="174" t="s">
        <v>204</v>
      </c>
      <c r="AH279" s="174">
        <v>-200</v>
      </c>
      <c r="AI279" s="174">
        <v>49975.911466211481</v>
      </c>
      <c r="AJ279" s="174">
        <v>25</v>
      </c>
      <c r="AK279" s="174">
        <v>200</v>
      </c>
      <c r="AL279" s="174">
        <v>37.5</v>
      </c>
      <c r="AM279" s="174">
        <v>237.5</v>
      </c>
      <c r="AN279" s="174">
        <v>4</v>
      </c>
      <c r="AP279" s="199">
        <v>37341</v>
      </c>
      <c r="AQ279" s="174">
        <v>-200</v>
      </c>
      <c r="AS279" s="242">
        <v>37936</v>
      </c>
      <c r="AT279" s="243">
        <v>-87.5</v>
      </c>
    </row>
    <row r="280" spans="22:46" x14ac:dyDescent="0.25">
      <c r="V280" s="174">
        <v>210</v>
      </c>
      <c r="W280" s="174" t="s">
        <v>155</v>
      </c>
      <c r="X280" s="174" t="s">
        <v>201</v>
      </c>
      <c r="Y280" s="174" t="s">
        <v>202</v>
      </c>
      <c r="Z280" s="174" t="s">
        <v>31</v>
      </c>
      <c r="AA280" s="174">
        <v>1</v>
      </c>
      <c r="AB280" s="174">
        <v>5383</v>
      </c>
      <c r="AC280" s="174">
        <v>5372</v>
      </c>
      <c r="AD280" s="199">
        <v>37341.548611111109</v>
      </c>
      <c r="AE280" s="199">
        <v>37341.611111111109</v>
      </c>
      <c r="AF280" s="174" t="s">
        <v>205</v>
      </c>
      <c r="AG280" s="174" t="s">
        <v>207</v>
      </c>
      <c r="AH280" s="174">
        <v>-300</v>
      </c>
      <c r="AI280" s="174">
        <v>49675.911466211481</v>
      </c>
      <c r="AJ280" s="174">
        <v>25</v>
      </c>
      <c r="AK280" s="174">
        <v>300</v>
      </c>
      <c r="AL280" s="174">
        <v>450</v>
      </c>
      <c r="AM280" s="174">
        <v>750</v>
      </c>
      <c r="AN280" s="174">
        <v>10</v>
      </c>
      <c r="AP280" s="199">
        <v>37341</v>
      </c>
      <c r="AQ280" s="174">
        <v>-300</v>
      </c>
      <c r="AS280" s="242">
        <v>37937</v>
      </c>
      <c r="AT280" s="243">
        <v>225</v>
      </c>
    </row>
    <row r="281" spans="22:46" x14ac:dyDescent="0.25">
      <c r="V281" s="174">
        <v>211</v>
      </c>
      <c r="W281" s="174" t="s">
        <v>155</v>
      </c>
      <c r="X281" s="174" t="s">
        <v>201</v>
      </c>
      <c r="Y281" s="174" t="s">
        <v>202</v>
      </c>
      <c r="Z281" s="174" t="s">
        <v>32</v>
      </c>
      <c r="AA281" s="174">
        <v>1</v>
      </c>
      <c r="AB281" s="174">
        <v>5364</v>
      </c>
      <c r="AC281" s="174">
        <v>5375.5</v>
      </c>
      <c r="AD281" s="199">
        <v>37341.618055555555</v>
      </c>
      <c r="AE281" s="199">
        <v>37341.659722222219</v>
      </c>
      <c r="AF281" s="174" t="s">
        <v>203</v>
      </c>
      <c r="AG281" s="174" t="s">
        <v>204</v>
      </c>
      <c r="AH281" s="174">
        <v>-312.5</v>
      </c>
      <c r="AI281" s="174">
        <v>49363.411466211481</v>
      </c>
      <c r="AJ281" s="174">
        <v>25</v>
      </c>
      <c r="AK281" s="174">
        <v>312.5</v>
      </c>
      <c r="AL281" s="174">
        <v>175</v>
      </c>
      <c r="AM281" s="174">
        <v>487.5</v>
      </c>
      <c r="AN281" s="174">
        <v>7</v>
      </c>
      <c r="AP281" s="199">
        <v>37341</v>
      </c>
      <c r="AQ281" s="174">
        <v>-312.5</v>
      </c>
      <c r="AS281" s="242">
        <v>37939</v>
      </c>
      <c r="AT281" s="243">
        <v>-2275</v>
      </c>
    </row>
    <row r="282" spans="22:46" x14ac:dyDescent="0.25">
      <c r="V282" s="174">
        <v>212</v>
      </c>
      <c r="W282" s="174" t="s">
        <v>155</v>
      </c>
      <c r="X282" s="174" t="s">
        <v>201</v>
      </c>
      <c r="Y282" s="174" t="s">
        <v>202</v>
      </c>
      <c r="Z282" s="174" t="s">
        <v>31</v>
      </c>
      <c r="AA282" s="174">
        <v>1</v>
      </c>
      <c r="AB282" s="174">
        <v>5382</v>
      </c>
      <c r="AC282" s="174">
        <v>5395.5</v>
      </c>
      <c r="AD282" s="199">
        <v>37341.666666666664</v>
      </c>
      <c r="AE282" s="199">
        <v>37342.458333333336</v>
      </c>
      <c r="AF282" s="174" t="s">
        <v>205</v>
      </c>
      <c r="AG282" s="174" t="s">
        <v>207</v>
      </c>
      <c r="AH282" s="174">
        <v>312.5</v>
      </c>
      <c r="AI282" s="174">
        <v>49675.911466211481</v>
      </c>
      <c r="AJ282" s="174">
        <v>25</v>
      </c>
      <c r="AK282" s="174">
        <v>87.5</v>
      </c>
      <c r="AL282" s="174">
        <v>1600</v>
      </c>
      <c r="AM282" s="174">
        <v>1287.5</v>
      </c>
      <c r="AN282" s="174">
        <v>37</v>
      </c>
      <c r="AP282" s="199">
        <v>37341</v>
      </c>
      <c r="AQ282" s="174">
        <v>312.5</v>
      </c>
      <c r="AS282" s="242">
        <v>37942</v>
      </c>
      <c r="AT282" s="243">
        <v>-225</v>
      </c>
    </row>
    <row r="283" spans="22:46" x14ac:dyDescent="0.25">
      <c r="V283" s="174">
        <v>213</v>
      </c>
      <c r="W283" s="174" t="s">
        <v>155</v>
      </c>
      <c r="X283" s="174" t="s">
        <v>201</v>
      </c>
      <c r="Y283" s="174" t="s">
        <v>202</v>
      </c>
      <c r="Z283" s="174" t="s">
        <v>31</v>
      </c>
      <c r="AA283" s="174">
        <v>1</v>
      </c>
      <c r="AB283" s="174">
        <v>5408.5</v>
      </c>
      <c r="AC283" s="174">
        <v>5406</v>
      </c>
      <c r="AD283" s="199">
        <v>37342.493055555555</v>
      </c>
      <c r="AE283" s="199">
        <v>37342.541666666664</v>
      </c>
      <c r="AF283" s="174" t="s">
        <v>205</v>
      </c>
      <c r="AG283" s="174" t="s">
        <v>207</v>
      </c>
      <c r="AH283" s="174">
        <v>-87.5</v>
      </c>
      <c r="AI283" s="174">
        <v>49588.411466211481</v>
      </c>
      <c r="AJ283" s="174">
        <v>25</v>
      </c>
      <c r="AK283" s="174">
        <v>150</v>
      </c>
      <c r="AL283" s="174">
        <v>287.5</v>
      </c>
      <c r="AM283" s="174">
        <v>375</v>
      </c>
      <c r="AN283" s="174">
        <v>8</v>
      </c>
      <c r="AP283" s="199">
        <v>37342</v>
      </c>
      <c r="AQ283" s="174">
        <v>-87.5</v>
      </c>
      <c r="AS283" s="242">
        <v>37949</v>
      </c>
      <c r="AT283" s="243">
        <v>825</v>
      </c>
    </row>
    <row r="284" spans="22:46" x14ac:dyDescent="0.25">
      <c r="V284" s="174">
        <v>214</v>
      </c>
      <c r="W284" s="174" t="s">
        <v>155</v>
      </c>
      <c r="X284" s="174" t="s">
        <v>201</v>
      </c>
      <c r="Y284" s="174" t="s">
        <v>202</v>
      </c>
      <c r="Z284" s="174" t="s">
        <v>31</v>
      </c>
      <c r="AA284" s="174">
        <v>1</v>
      </c>
      <c r="AB284" s="174">
        <v>5406</v>
      </c>
      <c r="AC284" s="174">
        <v>5397</v>
      </c>
      <c r="AD284" s="199">
        <v>37342.6875</v>
      </c>
      <c r="AE284" s="199">
        <v>37342.694444444445</v>
      </c>
      <c r="AF284" s="174" t="s">
        <v>205</v>
      </c>
      <c r="AG284" s="174" t="s">
        <v>207</v>
      </c>
      <c r="AH284" s="174">
        <v>-250</v>
      </c>
      <c r="AI284" s="174">
        <v>49338.411466211481</v>
      </c>
      <c r="AJ284" s="174">
        <v>25</v>
      </c>
      <c r="AK284" s="174">
        <v>237.5</v>
      </c>
      <c r="AL284" s="174">
        <v>12.5</v>
      </c>
      <c r="AM284" s="174">
        <v>262.5</v>
      </c>
      <c r="AN284" s="174">
        <v>2</v>
      </c>
      <c r="AP284" s="199">
        <v>37342</v>
      </c>
      <c r="AQ284" s="174">
        <v>-250</v>
      </c>
      <c r="AS284" s="242">
        <v>37951</v>
      </c>
      <c r="AT284" s="243">
        <v>400</v>
      </c>
    </row>
    <row r="285" spans="22:46" x14ac:dyDescent="0.25">
      <c r="V285" s="174">
        <v>215</v>
      </c>
      <c r="W285" s="174" t="s">
        <v>155</v>
      </c>
      <c r="X285" s="174" t="s">
        <v>201</v>
      </c>
      <c r="Y285" s="174" t="s">
        <v>202</v>
      </c>
      <c r="Z285" s="174" t="s">
        <v>31</v>
      </c>
      <c r="AA285" s="174">
        <v>1</v>
      </c>
      <c r="AB285" s="174">
        <v>5402.5</v>
      </c>
      <c r="AC285" s="174">
        <v>5397</v>
      </c>
      <c r="AD285" s="199">
        <v>37342.743055555555</v>
      </c>
      <c r="AE285" s="199">
        <v>37342.819444444445</v>
      </c>
      <c r="AF285" s="174" t="s">
        <v>205</v>
      </c>
      <c r="AG285" s="174" t="s">
        <v>207</v>
      </c>
      <c r="AH285" s="174">
        <v>-162.5</v>
      </c>
      <c r="AI285" s="174">
        <v>49175.911466211481</v>
      </c>
      <c r="AJ285" s="174">
        <v>25</v>
      </c>
      <c r="AK285" s="174">
        <v>137.5</v>
      </c>
      <c r="AL285" s="174">
        <v>375</v>
      </c>
      <c r="AM285" s="174">
        <v>537.5</v>
      </c>
      <c r="AN285" s="174">
        <v>12</v>
      </c>
      <c r="AP285" s="199">
        <v>37342</v>
      </c>
      <c r="AQ285" s="174">
        <v>-162.5</v>
      </c>
      <c r="AS285" s="242">
        <v>37952</v>
      </c>
      <c r="AT285" s="243">
        <v>12.5</v>
      </c>
    </row>
    <row r="286" spans="22:46" x14ac:dyDescent="0.25">
      <c r="V286" s="174">
        <v>216</v>
      </c>
      <c r="W286" s="174" t="s">
        <v>155</v>
      </c>
      <c r="X286" s="174" t="s">
        <v>201</v>
      </c>
      <c r="Y286" s="174" t="s">
        <v>202</v>
      </c>
      <c r="Z286" s="174" t="s">
        <v>31</v>
      </c>
      <c r="AA286" s="174">
        <v>1</v>
      </c>
      <c r="AB286" s="174">
        <v>5405.5</v>
      </c>
      <c r="AC286" s="174">
        <v>5432.5</v>
      </c>
      <c r="AD286" s="199">
        <v>37343.395833333336</v>
      </c>
      <c r="AE286" s="199">
        <v>37343.791666666664</v>
      </c>
      <c r="AF286" s="174" t="s">
        <v>205</v>
      </c>
      <c r="AG286" s="174" t="s">
        <v>207</v>
      </c>
      <c r="AH286" s="174">
        <v>650</v>
      </c>
      <c r="AI286" s="174">
        <v>49825.911466211481</v>
      </c>
      <c r="AJ286" s="174">
        <v>25</v>
      </c>
      <c r="AK286" s="174">
        <v>12.5</v>
      </c>
      <c r="AL286" s="174">
        <v>1600</v>
      </c>
      <c r="AM286" s="174">
        <v>950</v>
      </c>
      <c r="AN286" s="174">
        <v>58</v>
      </c>
      <c r="AP286" s="199">
        <v>37343</v>
      </c>
      <c r="AQ286" s="174">
        <v>650</v>
      </c>
      <c r="AS286" s="242">
        <v>37953</v>
      </c>
      <c r="AT286" s="243">
        <v>1462.5</v>
      </c>
    </row>
    <row r="287" spans="22:46" x14ac:dyDescent="0.25">
      <c r="V287" s="174">
        <v>217</v>
      </c>
      <c r="W287" s="174" t="s">
        <v>155</v>
      </c>
      <c r="X287" s="174" t="s">
        <v>201</v>
      </c>
      <c r="Y287" s="174" t="s">
        <v>202</v>
      </c>
      <c r="Z287" s="174" t="s">
        <v>32</v>
      </c>
      <c r="AA287" s="174">
        <v>1</v>
      </c>
      <c r="AB287" s="174">
        <v>5386.5</v>
      </c>
      <c r="AC287" s="174">
        <v>5391</v>
      </c>
      <c r="AD287" s="199">
        <v>37348.451388888891</v>
      </c>
      <c r="AE287" s="199">
        <v>37348.5</v>
      </c>
      <c r="AF287" s="174" t="s">
        <v>203</v>
      </c>
      <c r="AG287" s="174" t="s">
        <v>204</v>
      </c>
      <c r="AH287" s="174">
        <v>-137.5</v>
      </c>
      <c r="AI287" s="174">
        <v>49688.411466211481</v>
      </c>
      <c r="AJ287" s="174">
        <v>25</v>
      </c>
      <c r="AK287" s="174">
        <v>187.5</v>
      </c>
      <c r="AL287" s="174">
        <v>225</v>
      </c>
      <c r="AM287" s="174">
        <v>362.5</v>
      </c>
      <c r="AN287" s="174">
        <v>8</v>
      </c>
      <c r="AP287" s="199">
        <v>37348</v>
      </c>
      <c r="AQ287" s="174">
        <v>-137.5</v>
      </c>
      <c r="AS287" s="242">
        <v>37963</v>
      </c>
      <c r="AT287" s="243">
        <v>-987.5</v>
      </c>
    </row>
    <row r="288" spans="22:46" x14ac:dyDescent="0.25">
      <c r="V288" s="174">
        <v>218</v>
      </c>
      <c r="W288" s="174" t="s">
        <v>155</v>
      </c>
      <c r="X288" s="174" t="s">
        <v>201</v>
      </c>
      <c r="Y288" s="174" t="s">
        <v>202</v>
      </c>
      <c r="Z288" s="174" t="s">
        <v>32</v>
      </c>
      <c r="AA288" s="174">
        <v>1</v>
      </c>
      <c r="AB288" s="174">
        <v>5382.5</v>
      </c>
      <c r="AC288" s="174">
        <v>5362</v>
      </c>
      <c r="AD288" s="199">
        <v>37348.513888888891</v>
      </c>
      <c r="AE288" s="199">
        <v>37349.618055555555</v>
      </c>
      <c r="AF288" s="174" t="s">
        <v>203</v>
      </c>
      <c r="AG288" s="174" t="s">
        <v>204</v>
      </c>
      <c r="AH288" s="174">
        <v>487.5</v>
      </c>
      <c r="AI288" s="174">
        <v>50175.911466211481</v>
      </c>
      <c r="AJ288" s="174">
        <v>25</v>
      </c>
      <c r="AK288" s="174">
        <v>0</v>
      </c>
      <c r="AL288" s="174">
        <v>1775</v>
      </c>
      <c r="AM288" s="174">
        <v>1287.5</v>
      </c>
      <c r="AN288" s="174">
        <v>82</v>
      </c>
      <c r="AP288" s="199">
        <v>37348</v>
      </c>
      <c r="AQ288" s="174">
        <v>487.5</v>
      </c>
      <c r="AS288" s="242">
        <v>37964</v>
      </c>
      <c r="AT288" s="243">
        <v>-262.5</v>
      </c>
    </row>
    <row r="289" spans="22:46" x14ac:dyDescent="0.25">
      <c r="V289" s="174">
        <v>219</v>
      </c>
      <c r="W289" s="174" t="s">
        <v>155</v>
      </c>
      <c r="X289" s="174" t="s">
        <v>201</v>
      </c>
      <c r="Y289" s="174" t="s">
        <v>202</v>
      </c>
      <c r="Z289" s="174" t="s">
        <v>32</v>
      </c>
      <c r="AA289" s="174">
        <v>1</v>
      </c>
      <c r="AB289" s="174">
        <v>5272.5</v>
      </c>
      <c r="AC289" s="174">
        <v>5268</v>
      </c>
      <c r="AD289" s="199">
        <v>37357.520833333336</v>
      </c>
      <c r="AE289" s="199">
        <v>37357.666666666664</v>
      </c>
      <c r="AF289" s="174" t="s">
        <v>203</v>
      </c>
      <c r="AG289" s="174" t="s">
        <v>204</v>
      </c>
      <c r="AH289" s="174">
        <v>87.5</v>
      </c>
      <c r="AI289" s="174">
        <v>50263.411466211481</v>
      </c>
      <c r="AJ289" s="174">
        <v>25</v>
      </c>
      <c r="AK289" s="174">
        <v>187.5</v>
      </c>
      <c r="AL289" s="174">
        <v>750</v>
      </c>
      <c r="AM289" s="174">
        <v>662.5</v>
      </c>
      <c r="AN289" s="174">
        <v>22</v>
      </c>
      <c r="AP289" s="199">
        <v>37357</v>
      </c>
      <c r="AQ289" s="174">
        <v>87.5</v>
      </c>
      <c r="AS289" s="242">
        <v>37965</v>
      </c>
      <c r="AT289" s="243">
        <v>-950</v>
      </c>
    </row>
    <row r="290" spans="22:46" x14ac:dyDescent="0.25">
      <c r="V290" s="174">
        <v>220</v>
      </c>
      <c r="W290" s="174" t="s">
        <v>155</v>
      </c>
      <c r="X290" s="174" t="s">
        <v>201</v>
      </c>
      <c r="Y290" s="174" t="s">
        <v>202</v>
      </c>
      <c r="Z290" s="174" t="s">
        <v>32</v>
      </c>
      <c r="AA290" s="174">
        <v>1</v>
      </c>
      <c r="AB290" s="174">
        <v>5247</v>
      </c>
      <c r="AC290" s="174">
        <v>5245.5</v>
      </c>
      <c r="AD290" s="199">
        <v>37357.6875</v>
      </c>
      <c r="AE290" s="199">
        <v>37358.416666666664</v>
      </c>
      <c r="AF290" s="174" t="s">
        <v>203</v>
      </c>
      <c r="AG290" s="174" t="s">
        <v>204</v>
      </c>
      <c r="AH290" s="174">
        <v>12.5</v>
      </c>
      <c r="AI290" s="174">
        <v>50275.911466211481</v>
      </c>
      <c r="AJ290" s="174">
        <v>25</v>
      </c>
      <c r="AK290" s="174">
        <v>100</v>
      </c>
      <c r="AL290" s="174">
        <v>1275</v>
      </c>
      <c r="AM290" s="174">
        <v>1262.5</v>
      </c>
      <c r="AN290" s="174">
        <v>28</v>
      </c>
      <c r="AP290" s="199">
        <v>37357</v>
      </c>
      <c r="AQ290" s="174">
        <v>12.5</v>
      </c>
      <c r="AS290" s="242">
        <v>37966</v>
      </c>
      <c r="AT290" s="243">
        <v>512.5</v>
      </c>
    </row>
    <row r="291" spans="22:46" x14ac:dyDescent="0.25">
      <c r="V291" s="174">
        <v>221</v>
      </c>
      <c r="W291" s="174" t="s">
        <v>155</v>
      </c>
      <c r="X291" s="174" t="s">
        <v>201</v>
      </c>
      <c r="Y291" s="174" t="s">
        <v>202</v>
      </c>
      <c r="Z291" s="174" t="s">
        <v>32</v>
      </c>
      <c r="AA291" s="174">
        <v>1</v>
      </c>
      <c r="AB291" s="174">
        <v>5237.5</v>
      </c>
      <c r="AC291" s="174">
        <v>5241.5</v>
      </c>
      <c r="AD291" s="199">
        <v>37361.708333333336</v>
      </c>
      <c r="AE291" s="199">
        <v>37361.770833333336</v>
      </c>
      <c r="AF291" s="174" t="s">
        <v>203</v>
      </c>
      <c r="AG291" s="174" t="s">
        <v>204</v>
      </c>
      <c r="AH291" s="174">
        <v>-125</v>
      </c>
      <c r="AI291" s="174">
        <v>50150.911466211481</v>
      </c>
      <c r="AJ291" s="174">
        <v>25</v>
      </c>
      <c r="AK291" s="174">
        <v>137.5</v>
      </c>
      <c r="AL291" s="174">
        <v>712.5</v>
      </c>
      <c r="AM291" s="174">
        <v>837.5</v>
      </c>
      <c r="AN291" s="174">
        <v>10</v>
      </c>
      <c r="AP291" s="199">
        <v>37361</v>
      </c>
      <c r="AQ291" s="174">
        <v>-125</v>
      </c>
      <c r="AS291" s="242">
        <v>37971</v>
      </c>
      <c r="AT291" s="243">
        <v>-512.5</v>
      </c>
    </row>
    <row r="292" spans="22:46" x14ac:dyDescent="0.25">
      <c r="V292" s="174">
        <v>222</v>
      </c>
      <c r="W292" s="174" t="s">
        <v>155</v>
      </c>
      <c r="X292" s="174" t="s">
        <v>201</v>
      </c>
      <c r="Y292" s="174" t="s">
        <v>202</v>
      </c>
      <c r="Z292" s="174" t="s">
        <v>31</v>
      </c>
      <c r="AA292" s="174">
        <v>1</v>
      </c>
      <c r="AB292" s="174">
        <v>5300.5</v>
      </c>
      <c r="AC292" s="174">
        <v>5362.5</v>
      </c>
      <c r="AD292" s="199">
        <v>37362.395833333336</v>
      </c>
      <c r="AE292" s="199">
        <v>37363.722222222219</v>
      </c>
      <c r="AF292" s="174" t="s">
        <v>205</v>
      </c>
      <c r="AG292" s="174" t="s">
        <v>207</v>
      </c>
      <c r="AH292" s="174">
        <v>1525</v>
      </c>
      <c r="AI292" s="174">
        <v>51675.911466211481</v>
      </c>
      <c r="AJ292" s="174">
        <v>25</v>
      </c>
      <c r="AK292" s="174">
        <v>287.5</v>
      </c>
      <c r="AL292" s="174">
        <v>2750</v>
      </c>
      <c r="AM292" s="174">
        <v>1225</v>
      </c>
      <c r="AN292" s="174">
        <v>112</v>
      </c>
      <c r="AP292" s="199">
        <v>37362</v>
      </c>
      <c r="AQ292" s="174">
        <v>1525</v>
      </c>
      <c r="AS292" s="242">
        <v>37972</v>
      </c>
      <c r="AT292" s="243">
        <v>-162.5</v>
      </c>
    </row>
    <row r="293" spans="22:46" x14ac:dyDescent="0.25">
      <c r="V293" s="174">
        <v>223</v>
      </c>
      <c r="W293" s="174" t="s">
        <v>155</v>
      </c>
      <c r="X293" s="174" t="s">
        <v>201</v>
      </c>
      <c r="Y293" s="174" t="s">
        <v>202</v>
      </c>
      <c r="Z293" s="174" t="s">
        <v>32</v>
      </c>
      <c r="AA293" s="174">
        <v>1</v>
      </c>
      <c r="AB293" s="174">
        <v>5276.5</v>
      </c>
      <c r="AC293" s="174">
        <v>5299</v>
      </c>
      <c r="AD293" s="199">
        <v>37365.402777777781</v>
      </c>
      <c r="AE293" s="199">
        <v>37365.5625</v>
      </c>
      <c r="AF293" s="174" t="s">
        <v>203</v>
      </c>
      <c r="AG293" s="174" t="s">
        <v>206</v>
      </c>
      <c r="AH293" s="174">
        <v>-587.5</v>
      </c>
      <c r="AI293" s="174">
        <v>51088.411466211481</v>
      </c>
      <c r="AJ293" s="174">
        <v>25</v>
      </c>
      <c r="AK293" s="174">
        <v>562.5</v>
      </c>
      <c r="AL293" s="174">
        <v>562.5</v>
      </c>
      <c r="AM293" s="174">
        <v>1150</v>
      </c>
      <c r="AN293" s="174">
        <v>24</v>
      </c>
      <c r="AP293" s="199">
        <v>37365</v>
      </c>
      <c r="AQ293" s="174">
        <v>-587.5</v>
      </c>
      <c r="AS293" s="242">
        <v>37973</v>
      </c>
      <c r="AT293" s="243">
        <v>1250</v>
      </c>
    </row>
    <row r="294" spans="22:46" x14ac:dyDescent="0.25">
      <c r="V294" s="174">
        <v>224</v>
      </c>
      <c r="W294" s="174" t="s">
        <v>155</v>
      </c>
      <c r="X294" s="174" t="s">
        <v>201</v>
      </c>
      <c r="Y294" s="174" t="s">
        <v>202</v>
      </c>
      <c r="Z294" s="174" t="s">
        <v>31</v>
      </c>
      <c r="AA294" s="174">
        <v>1</v>
      </c>
      <c r="AB294" s="174">
        <v>5304.5</v>
      </c>
      <c r="AC294" s="174">
        <v>5298.5</v>
      </c>
      <c r="AD294" s="199">
        <v>37365.618055555555</v>
      </c>
      <c r="AE294" s="199">
        <v>37365.625</v>
      </c>
      <c r="AF294" s="174" t="s">
        <v>205</v>
      </c>
      <c r="AG294" s="174" t="s">
        <v>207</v>
      </c>
      <c r="AH294" s="174">
        <v>-175</v>
      </c>
      <c r="AI294" s="174">
        <v>50913.411466211481</v>
      </c>
      <c r="AJ294" s="174">
        <v>25</v>
      </c>
      <c r="AK294" s="174">
        <v>162.5</v>
      </c>
      <c r="AL294" s="174">
        <v>12.5</v>
      </c>
      <c r="AM294" s="174">
        <v>187.5</v>
      </c>
      <c r="AN294" s="174">
        <v>2</v>
      </c>
      <c r="AP294" s="199">
        <v>37365</v>
      </c>
      <c r="AQ294" s="174">
        <v>-175</v>
      </c>
      <c r="AS294" s="242">
        <v>37999</v>
      </c>
      <c r="AT294" s="243">
        <v>-150</v>
      </c>
    </row>
    <row r="295" spans="22:46" x14ac:dyDescent="0.25">
      <c r="V295" s="174">
        <v>225</v>
      </c>
      <c r="W295" s="174" t="s">
        <v>155</v>
      </c>
      <c r="X295" s="174" t="s">
        <v>201</v>
      </c>
      <c r="Y295" s="174" t="s">
        <v>202</v>
      </c>
      <c r="Z295" s="174" t="s">
        <v>31</v>
      </c>
      <c r="AA295" s="174">
        <v>1</v>
      </c>
      <c r="AB295" s="174">
        <v>5304</v>
      </c>
      <c r="AC295" s="174">
        <v>5293</v>
      </c>
      <c r="AD295" s="199">
        <v>37365.631944444445</v>
      </c>
      <c r="AE295" s="199">
        <v>37365.673611111109</v>
      </c>
      <c r="AF295" s="174" t="s">
        <v>205</v>
      </c>
      <c r="AG295" s="174" t="s">
        <v>208</v>
      </c>
      <c r="AH295" s="174">
        <v>-300</v>
      </c>
      <c r="AI295" s="174">
        <v>50613.411466211481</v>
      </c>
      <c r="AJ295" s="174">
        <v>25</v>
      </c>
      <c r="AK295" s="174">
        <v>312.5</v>
      </c>
      <c r="AL295" s="174">
        <v>375</v>
      </c>
      <c r="AM295" s="174">
        <v>675</v>
      </c>
      <c r="AN295" s="174">
        <v>7</v>
      </c>
      <c r="AP295" s="199">
        <v>37365</v>
      </c>
      <c r="AQ295" s="174">
        <v>-300</v>
      </c>
      <c r="AS295" s="242">
        <v>38000</v>
      </c>
      <c r="AT295" s="243">
        <v>650</v>
      </c>
    </row>
    <row r="296" spans="22:46" x14ac:dyDescent="0.25">
      <c r="V296" s="174">
        <v>226</v>
      </c>
      <c r="W296" s="174" t="s">
        <v>155</v>
      </c>
      <c r="X296" s="174" t="s">
        <v>201</v>
      </c>
      <c r="Y296" s="174" t="s">
        <v>202</v>
      </c>
      <c r="Z296" s="174" t="s">
        <v>32</v>
      </c>
      <c r="AA296" s="174">
        <v>1</v>
      </c>
      <c r="AB296" s="174">
        <v>5293</v>
      </c>
      <c r="AC296" s="174">
        <v>5305</v>
      </c>
      <c r="AD296" s="199">
        <v>37365.673611111109</v>
      </c>
      <c r="AE296" s="199">
        <v>37365.75</v>
      </c>
      <c r="AF296" s="174" t="s">
        <v>203</v>
      </c>
      <c r="AG296" s="174" t="s">
        <v>208</v>
      </c>
      <c r="AH296" s="174">
        <v>-325</v>
      </c>
      <c r="AI296" s="174">
        <v>50288.411466211481</v>
      </c>
      <c r="AJ296" s="174">
        <v>25</v>
      </c>
      <c r="AK296" s="174">
        <v>300</v>
      </c>
      <c r="AL296" s="174">
        <v>350</v>
      </c>
      <c r="AM296" s="174">
        <v>675</v>
      </c>
      <c r="AN296" s="174">
        <v>12</v>
      </c>
      <c r="AP296" s="199">
        <v>37365</v>
      </c>
      <c r="AQ296" s="174">
        <v>-325</v>
      </c>
      <c r="AS296" s="242">
        <v>38001</v>
      </c>
      <c r="AT296" s="243">
        <v>1637.5</v>
      </c>
    </row>
    <row r="297" spans="22:46" x14ac:dyDescent="0.25">
      <c r="V297" s="174">
        <v>227</v>
      </c>
      <c r="W297" s="174" t="s">
        <v>155</v>
      </c>
      <c r="X297" s="174" t="s">
        <v>201</v>
      </c>
      <c r="Y297" s="174" t="s">
        <v>202</v>
      </c>
      <c r="Z297" s="174" t="s">
        <v>31</v>
      </c>
      <c r="AA297" s="174">
        <v>1</v>
      </c>
      <c r="AB297" s="174">
        <v>5305</v>
      </c>
      <c r="AC297" s="174">
        <v>5303</v>
      </c>
      <c r="AD297" s="199">
        <v>37365.75</v>
      </c>
      <c r="AE297" s="199">
        <v>37365.756944444445</v>
      </c>
      <c r="AF297" s="174" t="s">
        <v>205</v>
      </c>
      <c r="AG297" s="174" t="s">
        <v>207</v>
      </c>
      <c r="AH297" s="174">
        <v>-75</v>
      </c>
      <c r="AI297" s="174">
        <v>50213.411466211481</v>
      </c>
      <c r="AJ297" s="174">
        <v>25</v>
      </c>
      <c r="AK297" s="174">
        <v>62.5</v>
      </c>
      <c r="AL297" s="174">
        <v>125</v>
      </c>
      <c r="AM297" s="174">
        <v>200</v>
      </c>
      <c r="AN297" s="174">
        <v>2</v>
      </c>
      <c r="AP297" s="199">
        <v>37365</v>
      </c>
      <c r="AQ297" s="174">
        <v>-75</v>
      </c>
      <c r="AS297" s="242">
        <v>38012</v>
      </c>
      <c r="AT297" s="243">
        <v>-50</v>
      </c>
    </row>
    <row r="298" spans="22:46" x14ac:dyDescent="0.25">
      <c r="V298" s="174">
        <v>228</v>
      </c>
      <c r="W298" s="174" t="s">
        <v>155</v>
      </c>
      <c r="X298" s="174" t="s">
        <v>201</v>
      </c>
      <c r="Y298" s="174" t="s">
        <v>202</v>
      </c>
      <c r="Z298" s="174" t="s">
        <v>31</v>
      </c>
      <c r="AA298" s="174">
        <v>1</v>
      </c>
      <c r="AB298" s="174">
        <v>5310</v>
      </c>
      <c r="AC298" s="174">
        <v>5290.5</v>
      </c>
      <c r="AD298" s="199">
        <v>37365.770833333336</v>
      </c>
      <c r="AE298" s="199">
        <v>37368.381944444445</v>
      </c>
      <c r="AF298" s="174" t="s">
        <v>205</v>
      </c>
      <c r="AG298" s="174" t="s">
        <v>206</v>
      </c>
      <c r="AH298" s="174">
        <v>-512.5</v>
      </c>
      <c r="AI298" s="174">
        <v>49700.911466211481</v>
      </c>
      <c r="AJ298" s="174">
        <v>25</v>
      </c>
      <c r="AK298" s="174">
        <v>487.5</v>
      </c>
      <c r="AL298" s="174">
        <v>375</v>
      </c>
      <c r="AM298" s="174">
        <v>887.5</v>
      </c>
      <c r="AN298" s="174">
        <v>11</v>
      </c>
      <c r="AP298" s="199">
        <v>37365</v>
      </c>
      <c r="AQ298" s="174">
        <v>-512.5</v>
      </c>
      <c r="AS298" s="242">
        <v>38013</v>
      </c>
      <c r="AT298" s="243">
        <v>-275</v>
      </c>
    </row>
    <row r="299" spans="22:46" x14ac:dyDescent="0.25">
      <c r="V299" s="174">
        <v>229</v>
      </c>
      <c r="W299" s="174" t="s">
        <v>155</v>
      </c>
      <c r="X299" s="174" t="s">
        <v>201</v>
      </c>
      <c r="Y299" s="174" t="s">
        <v>202</v>
      </c>
      <c r="Z299" s="174" t="s">
        <v>32</v>
      </c>
      <c r="AA299" s="174">
        <v>1</v>
      </c>
      <c r="AB299" s="174">
        <v>5272</v>
      </c>
      <c r="AC299" s="174">
        <v>5246</v>
      </c>
      <c r="AD299" s="199">
        <v>37368.395833333336</v>
      </c>
      <c r="AE299" s="199">
        <v>37368.819444444445</v>
      </c>
      <c r="AF299" s="174" t="s">
        <v>203</v>
      </c>
      <c r="AG299" s="174" t="s">
        <v>204</v>
      </c>
      <c r="AH299" s="174">
        <v>625</v>
      </c>
      <c r="AI299" s="174">
        <v>50325.911466211481</v>
      </c>
      <c r="AJ299" s="174">
        <v>25</v>
      </c>
      <c r="AK299" s="174">
        <v>312.5</v>
      </c>
      <c r="AL299" s="174">
        <v>1687.5</v>
      </c>
      <c r="AM299" s="174">
        <v>1062.5</v>
      </c>
      <c r="AN299" s="174">
        <v>62</v>
      </c>
      <c r="AP299" s="199">
        <v>37368</v>
      </c>
      <c r="AQ299" s="174">
        <v>625</v>
      </c>
      <c r="AS299" s="242">
        <v>38014</v>
      </c>
      <c r="AT299" s="243">
        <v>-1425</v>
      </c>
    </row>
    <row r="300" spans="22:46" x14ac:dyDescent="0.25">
      <c r="V300" s="174">
        <v>230</v>
      </c>
      <c r="W300" s="174" t="s">
        <v>155</v>
      </c>
      <c r="X300" s="174" t="s">
        <v>201</v>
      </c>
      <c r="Y300" s="174" t="s">
        <v>202</v>
      </c>
      <c r="Z300" s="174" t="s">
        <v>32</v>
      </c>
      <c r="AA300" s="174">
        <v>1</v>
      </c>
      <c r="AB300" s="174">
        <v>5245.5</v>
      </c>
      <c r="AC300" s="174">
        <v>5230</v>
      </c>
      <c r="AD300" s="199">
        <v>37369.472222222219</v>
      </c>
      <c r="AE300" s="199">
        <v>37369.715277777781</v>
      </c>
      <c r="AF300" s="174" t="s">
        <v>203</v>
      </c>
      <c r="AG300" s="174" t="s">
        <v>204</v>
      </c>
      <c r="AH300" s="174">
        <v>362.5</v>
      </c>
      <c r="AI300" s="174">
        <v>50688.411466211481</v>
      </c>
      <c r="AJ300" s="174">
        <v>25</v>
      </c>
      <c r="AK300" s="174">
        <v>12.5</v>
      </c>
      <c r="AL300" s="174">
        <v>1700</v>
      </c>
      <c r="AM300" s="174">
        <v>1337.5</v>
      </c>
      <c r="AN300" s="174">
        <v>36</v>
      </c>
      <c r="AP300" s="199">
        <v>37369</v>
      </c>
      <c r="AQ300" s="174">
        <v>362.5</v>
      </c>
      <c r="AS300" s="242">
        <v>38015</v>
      </c>
      <c r="AT300" s="243">
        <v>-325</v>
      </c>
    </row>
    <row r="301" spans="22:46" x14ac:dyDescent="0.25">
      <c r="V301" s="174">
        <v>231</v>
      </c>
      <c r="W301" s="174" t="s">
        <v>155</v>
      </c>
      <c r="X301" s="174" t="s">
        <v>201</v>
      </c>
      <c r="Y301" s="174" t="s">
        <v>202</v>
      </c>
      <c r="Z301" s="174" t="s">
        <v>32</v>
      </c>
      <c r="AA301" s="174">
        <v>1</v>
      </c>
      <c r="AB301" s="174">
        <v>5216.5</v>
      </c>
      <c r="AC301" s="174">
        <v>5226.5</v>
      </c>
      <c r="AD301" s="199">
        <v>37369.756944444445</v>
      </c>
      <c r="AE301" s="199">
        <v>37369.819444444445</v>
      </c>
      <c r="AF301" s="174" t="s">
        <v>203</v>
      </c>
      <c r="AG301" s="174" t="s">
        <v>204</v>
      </c>
      <c r="AH301" s="174">
        <v>-275</v>
      </c>
      <c r="AI301" s="174">
        <v>50413.411466211481</v>
      </c>
      <c r="AJ301" s="174">
        <v>25</v>
      </c>
      <c r="AK301" s="174">
        <v>287.5</v>
      </c>
      <c r="AL301" s="174">
        <v>337.5</v>
      </c>
      <c r="AM301" s="174">
        <v>612.5</v>
      </c>
      <c r="AN301" s="174">
        <v>10</v>
      </c>
      <c r="AP301" s="199">
        <v>37369</v>
      </c>
      <c r="AQ301" s="174">
        <v>-275</v>
      </c>
      <c r="AS301" s="242">
        <v>38016</v>
      </c>
      <c r="AT301" s="243">
        <v>300</v>
      </c>
    </row>
    <row r="302" spans="22:46" x14ac:dyDescent="0.25">
      <c r="V302" s="174">
        <v>232</v>
      </c>
      <c r="W302" s="174" t="s">
        <v>155</v>
      </c>
      <c r="X302" s="174" t="s">
        <v>201</v>
      </c>
      <c r="Y302" s="174" t="s">
        <v>202</v>
      </c>
      <c r="Z302" s="174" t="s">
        <v>32</v>
      </c>
      <c r="AA302" s="174">
        <v>1</v>
      </c>
      <c r="AB302" s="174">
        <v>5198.5</v>
      </c>
      <c r="AC302" s="174">
        <v>5220.5</v>
      </c>
      <c r="AD302" s="199">
        <v>37370.395833333336</v>
      </c>
      <c r="AE302" s="199">
        <v>37370.409722222219</v>
      </c>
      <c r="AF302" s="174" t="s">
        <v>203</v>
      </c>
      <c r="AG302" s="174" t="s">
        <v>206</v>
      </c>
      <c r="AH302" s="174">
        <v>-575</v>
      </c>
      <c r="AI302" s="174">
        <v>49838.411466211481</v>
      </c>
      <c r="AJ302" s="174">
        <v>25</v>
      </c>
      <c r="AK302" s="174">
        <v>550</v>
      </c>
      <c r="AL302" s="174">
        <v>237.5</v>
      </c>
      <c r="AM302" s="174">
        <v>812.5</v>
      </c>
      <c r="AN302" s="174">
        <v>3</v>
      </c>
      <c r="AP302" s="199">
        <v>37370</v>
      </c>
      <c r="AQ302" s="174">
        <v>-575</v>
      </c>
      <c r="AS302" s="242">
        <v>38026</v>
      </c>
      <c r="AT302" s="243">
        <v>-437.5</v>
      </c>
    </row>
    <row r="303" spans="22:46" x14ac:dyDescent="0.25">
      <c r="V303" s="174">
        <v>233</v>
      </c>
      <c r="W303" s="174" t="s">
        <v>155</v>
      </c>
      <c r="X303" s="174" t="s">
        <v>201</v>
      </c>
      <c r="Y303" s="174" t="s">
        <v>202</v>
      </c>
      <c r="Z303" s="174" t="s">
        <v>32</v>
      </c>
      <c r="AA303" s="174">
        <v>1</v>
      </c>
      <c r="AB303" s="174">
        <v>5229</v>
      </c>
      <c r="AC303" s="174">
        <v>5108</v>
      </c>
      <c r="AD303" s="199">
        <v>37370.618055555555</v>
      </c>
      <c r="AE303" s="199">
        <v>37372.395833333336</v>
      </c>
      <c r="AF303" s="174" t="s">
        <v>203</v>
      </c>
      <c r="AG303" s="174" t="s">
        <v>204</v>
      </c>
      <c r="AH303" s="174">
        <v>3000</v>
      </c>
      <c r="AI303" s="174">
        <v>52838.411466211481</v>
      </c>
      <c r="AJ303" s="174">
        <v>25</v>
      </c>
      <c r="AK303" s="174">
        <v>75</v>
      </c>
      <c r="AL303" s="174">
        <v>4712.5</v>
      </c>
      <c r="AM303" s="174">
        <v>1712.5</v>
      </c>
      <c r="AN303" s="174">
        <v>101</v>
      </c>
      <c r="AP303" s="199">
        <v>37370</v>
      </c>
      <c r="AQ303" s="174">
        <v>3000</v>
      </c>
      <c r="AS303" s="242">
        <v>38027</v>
      </c>
      <c r="AT303" s="243">
        <v>87.5</v>
      </c>
    </row>
    <row r="304" spans="22:46" x14ac:dyDescent="0.25">
      <c r="V304" s="174">
        <v>234</v>
      </c>
      <c r="W304" s="174" t="s">
        <v>155</v>
      </c>
      <c r="X304" s="174" t="s">
        <v>201</v>
      </c>
      <c r="Y304" s="174" t="s">
        <v>202</v>
      </c>
      <c r="Z304" s="174" t="s">
        <v>31</v>
      </c>
      <c r="AA304" s="174">
        <v>1</v>
      </c>
      <c r="AB304" s="174">
        <v>5028.5</v>
      </c>
      <c r="AC304" s="174">
        <v>5018</v>
      </c>
      <c r="AD304" s="199">
        <v>37385.541666666664</v>
      </c>
      <c r="AE304" s="199">
        <v>37385.555555555555</v>
      </c>
      <c r="AF304" s="174" t="s">
        <v>205</v>
      </c>
      <c r="AG304" s="174" t="s">
        <v>207</v>
      </c>
      <c r="AH304" s="174">
        <v>-287.5</v>
      </c>
      <c r="AI304" s="174">
        <v>52550.911466211481</v>
      </c>
      <c r="AJ304" s="174">
        <v>25</v>
      </c>
      <c r="AK304" s="174">
        <v>262.5</v>
      </c>
      <c r="AL304" s="174">
        <v>212.5</v>
      </c>
      <c r="AM304" s="174">
        <v>500</v>
      </c>
      <c r="AN304" s="174">
        <v>3</v>
      </c>
      <c r="AP304" s="199">
        <v>37385</v>
      </c>
      <c r="AQ304" s="174">
        <v>-287.5</v>
      </c>
      <c r="AS304" s="242">
        <v>38028</v>
      </c>
      <c r="AT304" s="243">
        <v>62.5</v>
      </c>
    </row>
    <row r="305" spans="22:46" x14ac:dyDescent="0.25">
      <c r="V305" s="174">
        <v>235</v>
      </c>
      <c r="W305" s="174" t="s">
        <v>155</v>
      </c>
      <c r="X305" s="174" t="s">
        <v>201</v>
      </c>
      <c r="Y305" s="174" t="s">
        <v>202</v>
      </c>
      <c r="Z305" s="174" t="s">
        <v>31</v>
      </c>
      <c r="AA305" s="174">
        <v>1</v>
      </c>
      <c r="AB305" s="174">
        <v>5029</v>
      </c>
      <c r="AC305" s="174">
        <v>5025.5</v>
      </c>
      <c r="AD305" s="199">
        <v>37385.590277777781</v>
      </c>
      <c r="AE305" s="199">
        <v>37385.597222222219</v>
      </c>
      <c r="AF305" s="174" t="s">
        <v>205</v>
      </c>
      <c r="AG305" s="174" t="s">
        <v>207</v>
      </c>
      <c r="AH305" s="174">
        <v>-112.5</v>
      </c>
      <c r="AI305" s="174">
        <v>52438.411466211481</v>
      </c>
      <c r="AJ305" s="174">
        <v>25</v>
      </c>
      <c r="AK305" s="174">
        <v>162.5</v>
      </c>
      <c r="AL305" s="174">
        <v>12.5</v>
      </c>
      <c r="AM305" s="174">
        <v>125</v>
      </c>
      <c r="AN305" s="174">
        <v>2</v>
      </c>
      <c r="AP305" s="199">
        <v>37385</v>
      </c>
      <c r="AQ305" s="174">
        <v>-112.5</v>
      </c>
      <c r="AS305" s="242">
        <v>38030</v>
      </c>
      <c r="AT305" s="243">
        <v>187.5</v>
      </c>
    </row>
    <row r="306" spans="22:46" x14ac:dyDescent="0.25">
      <c r="V306" s="174">
        <v>236</v>
      </c>
      <c r="W306" s="174" t="s">
        <v>155</v>
      </c>
      <c r="X306" s="174" t="s">
        <v>201</v>
      </c>
      <c r="Y306" s="174" t="s">
        <v>202</v>
      </c>
      <c r="Z306" s="174" t="s">
        <v>32</v>
      </c>
      <c r="AA306" s="174">
        <v>1</v>
      </c>
      <c r="AB306" s="174">
        <v>5005</v>
      </c>
      <c r="AC306" s="174">
        <v>4971</v>
      </c>
      <c r="AD306" s="199">
        <v>37385.6875</v>
      </c>
      <c r="AE306" s="199">
        <v>37386.618055555555</v>
      </c>
      <c r="AF306" s="174" t="s">
        <v>203</v>
      </c>
      <c r="AG306" s="174" t="s">
        <v>204</v>
      </c>
      <c r="AH306" s="174">
        <v>825</v>
      </c>
      <c r="AI306" s="174">
        <v>53263.411466211481</v>
      </c>
      <c r="AJ306" s="174">
        <v>25</v>
      </c>
      <c r="AK306" s="174">
        <v>150</v>
      </c>
      <c r="AL306" s="174">
        <v>2137.5</v>
      </c>
      <c r="AM306" s="174">
        <v>1312.5</v>
      </c>
      <c r="AN306" s="174">
        <v>57</v>
      </c>
      <c r="AP306" s="199">
        <v>37385</v>
      </c>
      <c r="AQ306" s="174">
        <v>825</v>
      </c>
      <c r="AS306" s="242">
        <v>38034</v>
      </c>
      <c r="AT306" s="243">
        <v>-100</v>
      </c>
    </row>
    <row r="307" spans="22:46" x14ac:dyDescent="0.25">
      <c r="V307" s="174">
        <v>237</v>
      </c>
      <c r="W307" s="174" t="s">
        <v>155</v>
      </c>
      <c r="X307" s="174" t="s">
        <v>201</v>
      </c>
      <c r="Y307" s="174" t="s">
        <v>202</v>
      </c>
      <c r="Z307" s="174" t="s">
        <v>32</v>
      </c>
      <c r="AA307" s="174">
        <v>1</v>
      </c>
      <c r="AB307" s="174">
        <v>4962.5</v>
      </c>
      <c r="AC307" s="174">
        <v>4910.5</v>
      </c>
      <c r="AD307" s="199">
        <v>37386.659722222219</v>
      </c>
      <c r="AE307" s="199">
        <v>37389.604166666664</v>
      </c>
      <c r="AF307" s="174" t="s">
        <v>203</v>
      </c>
      <c r="AG307" s="174" t="s">
        <v>204</v>
      </c>
      <c r="AH307" s="174">
        <v>1275</v>
      </c>
      <c r="AI307" s="174">
        <v>54538.411466211481</v>
      </c>
      <c r="AJ307" s="174">
        <v>25</v>
      </c>
      <c r="AK307" s="174">
        <v>87.5</v>
      </c>
      <c r="AL307" s="174">
        <v>2775</v>
      </c>
      <c r="AM307" s="174">
        <v>1500</v>
      </c>
      <c r="AN307" s="174">
        <v>59</v>
      </c>
      <c r="AP307" s="199">
        <v>37386</v>
      </c>
      <c r="AQ307" s="174">
        <v>1275</v>
      </c>
      <c r="AS307" s="242">
        <v>38035</v>
      </c>
      <c r="AT307" s="243">
        <v>562.5</v>
      </c>
    </row>
    <row r="308" spans="22:46" x14ac:dyDescent="0.25">
      <c r="V308" s="174">
        <v>238</v>
      </c>
      <c r="W308" s="174" t="s">
        <v>155</v>
      </c>
      <c r="X308" s="174" t="s">
        <v>201</v>
      </c>
      <c r="Y308" s="174" t="s">
        <v>202</v>
      </c>
      <c r="Z308" s="174" t="s">
        <v>31</v>
      </c>
      <c r="AA308" s="174">
        <v>1</v>
      </c>
      <c r="AB308" s="174">
        <v>5007.5</v>
      </c>
      <c r="AC308" s="174">
        <v>5043.5</v>
      </c>
      <c r="AD308" s="199">
        <v>37390.416666666664</v>
      </c>
      <c r="AE308" s="199">
        <v>37391.430555555555</v>
      </c>
      <c r="AF308" s="174" t="s">
        <v>205</v>
      </c>
      <c r="AG308" s="174" t="s">
        <v>207</v>
      </c>
      <c r="AH308" s="174">
        <v>875</v>
      </c>
      <c r="AI308" s="174">
        <v>55413.411466211481</v>
      </c>
      <c r="AJ308" s="174">
        <v>25</v>
      </c>
      <c r="AK308" s="174">
        <v>62.5</v>
      </c>
      <c r="AL308" s="174">
        <v>2187.5</v>
      </c>
      <c r="AM308" s="174">
        <v>1312.5</v>
      </c>
      <c r="AN308" s="174">
        <v>69</v>
      </c>
      <c r="AP308" s="199">
        <v>37390</v>
      </c>
      <c r="AQ308" s="174">
        <v>875</v>
      </c>
      <c r="AS308" s="242">
        <v>38037</v>
      </c>
      <c r="AT308" s="243">
        <v>-262.5</v>
      </c>
    </row>
    <row r="309" spans="22:46" x14ac:dyDescent="0.25">
      <c r="V309" s="174">
        <v>239</v>
      </c>
      <c r="W309" s="174" t="s">
        <v>155</v>
      </c>
      <c r="X309" s="174" t="s">
        <v>201</v>
      </c>
      <c r="Y309" s="174" t="s">
        <v>202</v>
      </c>
      <c r="Z309" s="174" t="s">
        <v>32</v>
      </c>
      <c r="AA309" s="174">
        <v>1</v>
      </c>
      <c r="AB309" s="174">
        <v>5005.5</v>
      </c>
      <c r="AC309" s="174">
        <v>5020</v>
      </c>
      <c r="AD309" s="199">
        <v>37396.743055555555</v>
      </c>
      <c r="AE309" s="199">
        <v>37397.520833333336</v>
      </c>
      <c r="AF309" s="174" t="s">
        <v>203</v>
      </c>
      <c r="AG309" s="174" t="s">
        <v>204</v>
      </c>
      <c r="AH309" s="174">
        <v>-387.5</v>
      </c>
      <c r="AI309" s="174">
        <v>55025.911466211481</v>
      </c>
      <c r="AJ309" s="174">
        <v>25</v>
      </c>
      <c r="AK309" s="174">
        <v>437.5</v>
      </c>
      <c r="AL309" s="174">
        <v>1050</v>
      </c>
      <c r="AM309" s="174">
        <v>1437.5</v>
      </c>
      <c r="AN309" s="174">
        <v>35</v>
      </c>
      <c r="AP309" s="199">
        <v>37396</v>
      </c>
      <c r="AQ309" s="174">
        <v>-387.5</v>
      </c>
      <c r="AS309" s="242">
        <v>38040</v>
      </c>
      <c r="AT309" s="243">
        <v>2100</v>
      </c>
    </row>
    <row r="310" spans="22:46" x14ac:dyDescent="0.25">
      <c r="V310" s="174">
        <v>240</v>
      </c>
      <c r="W310" s="174" t="s">
        <v>155</v>
      </c>
      <c r="X310" s="174" t="s">
        <v>201</v>
      </c>
      <c r="Y310" s="174" t="s">
        <v>202</v>
      </c>
      <c r="Z310" s="174" t="s">
        <v>31</v>
      </c>
      <c r="AA310" s="174">
        <v>1</v>
      </c>
      <c r="AB310" s="174">
        <v>5044.5</v>
      </c>
      <c r="AC310" s="174">
        <v>5024.5</v>
      </c>
      <c r="AD310" s="199">
        <v>37397.590277777781</v>
      </c>
      <c r="AE310" s="199">
        <v>37397.708333333336</v>
      </c>
      <c r="AF310" s="174" t="s">
        <v>205</v>
      </c>
      <c r="AG310" s="174" t="s">
        <v>206</v>
      </c>
      <c r="AH310" s="174">
        <v>-525</v>
      </c>
      <c r="AI310" s="174">
        <v>54500.911466211481</v>
      </c>
      <c r="AJ310" s="174">
        <v>25</v>
      </c>
      <c r="AK310" s="174">
        <v>500</v>
      </c>
      <c r="AL310" s="174">
        <v>775</v>
      </c>
      <c r="AM310" s="174">
        <v>1300</v>
      </c>
      <c r="AN310" s="174">
        <v>18</v>
      </c>
      <c r="AP310" s="199">
        <v>37397</v>
      </c>
      <c r="AQ310" s="174">
        <v>-525</v>
      </c>
      <c r="AS310" s="242">
        <v>38044</v>
      </c>
      <c r="AT310" s="243">
        <v>-750</v>
      </c>
    </row>
    <row r="311" spans="22:46" x14ac:dyDescent="0.25">
      <c r="V311" s="174">
        <v>241</v>
      </c>
      <c r="W311" s="174" t="s">
        <v>155</v>
      </c>
      <c r="X311" s="174" t="s">
        <v>201</v>
      </c>
      <c r="Y311" s="174" t="s">
        <v>202</v>
      </c>
      <c r="Z311" s="174" t="s">
        <v>32</v>
      </c>
      <c r="AA311" s="174">
        <v>1</v>
      </c>
      <c r="AB311" s="174">
        <v>5022</v>
      </c>
      <c r="AC311" s="174">
        <v>4963</v>
      </c>
      <c r="AD311" s="199">
        <v>37397.715277777781</v>
      </c>
      <c r="AE311" s="199">
        <v>37399.388888888891</v>
      </c>
      <c r="AF311" s="174" t="s">
        <v>203</v>
      </c>
      <c r="AG311" s="174" t="s">
        <v>204</v>
      </c>
      <c r="AH311" s="174">
        <v>1450</v>
      </c>
      <c r="AI311" s="174">
        <v>55950.911466211481</v>
      </c>
      <c r="AJ311" s="174">
        <v>25</v>
      </c>
      <c r="AK311" s="174">
        <v>75</v>
      </c>
      <c r="AL311" s="174">
        <v>3000</v>
      </c>
      <c r="AM311" s="174">
        <v>1550</v>
      </c>
      <c r="AN311" s="174">
        <v>86</v>
      </c>
      <c r="AP311" s="199">
        <v>37397</v>
      </c>
      <c r="AQ311" s="174">
        <v>1450</v>
      </c>
      <c r="AS311" s="242">
        <v>38047</v>
      </c>
      <c r="AT311" s="243">
        <v>12.5</v>
      </c>
    </row>
    <row r="312" spans="22:46" x14ac:dyDescent="0.25">
      <c r="V312" s="174">
        <v>242</v>
      </c>
      <c r="W312" s="174" t="s">
        <v>155</v>
      </c>
      <c r="X312" s="174" t="s">
        <v>201</v>
      </c>
      <c r="Y312" s="174" t="s">
        <v>202</v>
      </c>
      <c r="Z312" s="174" t="s">
        <v>31</v>
      </c>
      <c r="AA312" s="174">
        <v>1</v>
      </c>
      <c r="AB312" s="174">
        <v>5005</v>
      </c>
      <c r="AC312" s="174">
        <v>4988</v>
      </c>
      <c r="AD312" s="199">
        <v>37404.402777777781</v>
      </c>
      <c r="AE312" s="199">
        <v>37404.520833333336</v>
      </c>
      <c r="AF312" s="174" t="s">
        <v>205</v>
      </c>
      <c r="AG312" s="174" t="s">
        <v>206</v>
      </c>
      <c r="AH312" s="174">
        <v>-450</v>
      </c>
      <c r="AI312" s="174">
        <v>55500.911466211481</v>
      </c>
      <c r="AJ312" s="174">
        <v>25</v>
      </c>
      <c r="AK312" s="174">
        <v>425</v>
      </c>
      <c r="AL312" s="174">
        <v>637.5</v>
      </c>
      <c r="AM312" s="174">
        <v>1087.5</v>
      </c>
      <c r="AN312" s="174">
        <v>18</v>
      </c>
      <c r="AP312" s="199">
        <v>37404</v>
      </c>
      <c r="AQ312" s="174">
        <v>-450</v>
      </c>
      <c r="AS312" s="242">
        <v>38049</v>
      </c>
      <c r="AT312" s="243">
        <v>-150</v>
      </c>
    </row>
    <row r="313" spans="22:46" x14ac:dyDescent="0.25">
      <c r="V313" s="174">
        <v>243</v>
      </c>
      <c r="W313" s="174" t="s">
        <v>155</v>
      </c>
      <c r="X313" s="174" t="s">
        <v>201</v>
      </c>
      <c r="Y313" s="174" t="s">
        <v>202</v>
      </c>
      <c r="Z313" s="174" t="s">
        <v>32</v>
      </c>
      <c r="AA313" s="174">
        <v>1</v>
      </c>
      <c r="AB313" s="174">
        <v>4969.5</v>
      </c>
      <c r="AC313" s="174">
        <v>4984</v>
      </c>
      <c r="AD313" s="199">
        <v>37404.5625</v>
      </c>
      <c r="AE313" s="199">
        <v>37404.597222222219</v>
      </c>
      <c r="AF313" s="174" t="s">
        <v>203</v>
      </c>
      <c r="AG313" s="174" t="s">
        <v>204</v>
      </c>
      <c r="AH313" s="174">
        <v>-387.5</v>
      </c>
      <c r="AI313" s="174">
        <v>55113.411466211481</v>
      </c>
      <c r="AJ313" s="174">
        <v>25</v>
      </c>
      <c r="AK313" s="174">
        <v>412.5</v>
      </c>
      <c r="AL313" s="174">
        <v>187.5</v>
      </c>
      <c r="AM313" s="174">
        <v>575</v>
      </c>
      <c r="AN313" s="174">
        <v>6</v>
      </c>
      <c r="AP313" s="199">
        <v>37404</v>
      </c>
      <c r="AQ313" s="174">
        <v>-387.5</v>
      </c>
      <c r="AS313" s="242">
        <v>38050</v>
      </c>
      <c r="AT313" s="243">
        <v>400</v>
      </c>
    </row>
    <row r="314" spans="22:46" x14ac:dyDescent="0.25">
      <c r="V314" s="174">
        <v>244</v>
      </c>
      <c r="W314" s="174" t="s">
        <v>155</v>
      </c>
      <c r="X314" s="174" t="s">
        <v>201</v>
      </c>
      <c r="Y314" s="174" t="s">
        <v>202</v>
      </c>
      <c r="Z314" s="174" t="s">
        <v>31</v>
      </c>
      <c r="AA314" s="174">
        <v>1</v>
      </c>
      <c r="AB314" s="174">
        <v>4985.5</v>
      </c>
      <c r="AC314" s="174">
        <v>4980</v>
      </c>
      <c r="AD314" s="199">
        <v>37404.604166666664</v>
      </c>
      <c r="AE314" s="199">
        <v>37404.611111111109</v>
      </c>
      <c r="AF314" s="174" t="s">
        <v>205</v>
      </c>
      <c r="AG314" s="174" t="s">
        <v>207</v>
      </c>
      <c r="AH314" s="174">
        <v>-162.5</v>
      </c>
      <c r="AI314" s="174">
        <v>54950.911466211481</v>
      </c>
      <c r="AJ314" s="174">
        <v>25</v>
      </c>
      <c r="AK314" s="174">
        <v>387.5</v>
      </c>
      <c r="AL314" s="174">
        <v>87.5</v>
      </c>
      <c r="AM314" s="174">
        <v>250</v>
      </c>
      <c r="AN314" s="174">
        <v>2</v>
      </c>
      <c r="AP314" s="199">
        <v>37404</v>
      </c>
      <c r="AQ314" s="174">
        <v>-162.5</v>
      </c>
      <c r="AS314" s="242">
        <v>38056</v>
      </c>
      <c r="AT314" s="243">
        <v>2787.5</v>
      </c>
    </row>
    <row r="315" spans="22:46" x14ac:dyDescent="0.25">
      <c r="V315" s="174">
        <v>245</v>
      </c>
      <c r="W315" s="174" t="s">
        <v>155</v>
      </c>
      <c r="X315" s="174" t="s">
        <v>201</v>
      </c>
      <c r="Y315" s="174" t="s">
        <v>202</v>
      </c>
      <c r="Z315" s="174" t="s">
        <v>32</v>
      </c>
      <c r="AA315" s="174">
        <v>1</v>
      </c>
      <c r="AB315" s="174">
        <v>4970.5</v>
      </c>
      <c r="AC315" s="174">
        <v>4902</v>
      </c>
      <c r="AD315" s="199">
        <v>37404.631944444445</v>
      </c>
      <c r="AE315" s="199">
        <v>37405.756944444445</v>
      </c>
      <c r="AF315" s="174" t="s">
        <v>203</v>
      </c>
      <c r="AG315" s="174" t="s">
        <v>204</v>
      </c>
      <c r="AH315" s="174">
        <v>1687.5</v>
      </c>
      <c r="AI315" s="174">
        <v>56638.411466211481</v>
      </c>
      <c r="AJ315" s="174">
        <v>25</v>
      </c>
      <c r="AK315" s="174">
        <v>325</v>
      </c>
      <c r="AL315" s="174">
        <v>2662.5</v>
      </c>
      <c r="AM315" s="174">
        <v>975</v>
      </c>
      <c r="AN315" s="174">
        <v>85</v>
      </c>
      <c r="AP315" s="199">
        <v>37404</v>
      </c>
      <c r="AQ315" s="174">
        <v>1687.5</v>
      </c>
      <c r="AS315" s="242">
        <v>38072</v>
      </c>
      <c r="AT315" s="243">
        <v>-1174.3970527095939</v>
      </c>
    </row>
    <row r="316" spans="22:46" x14ac:dyDescent="0.25">
      <c r="V316" s="174">
        <v>246</v>
      </c>
      <c r="W316" s="174" t="s">
        <v>155</v>
      </c>
      <c r="X316" s="174" t="s">
        <v>201</v>
      </c>
      <c r="Y316" s="174" t="s">
        <v>202</v>
      </c>
      <c r="Z316" s="174" t="s">
        <v>31</v>
      </c>
      <c r="AA316" s="174">
        <v>1</v>
      </c>
      <c r="AB316" s="174">
        <v>4342.5</v>
      </c>
      <c r="AC316" s="174">
        <v>4353.5</v>
      </c>
      <c r="AD316" s="199">
        <v>37435.576388888891</v>
      </c>
      <c r="AE316" s="199">
        <v>37438.416666666664</v>
      </c>
      <c r="AF316" s="174" t="s">
        <v>205</v>
      </c>
      <c r="AG316" s="174" t="s">
        <v>207</v>
      </c>
      <c r="AH316" s="174">
        <v>250</v>
      </c>
      <c r="AI316" s="174">
        <v>56888.411466211481</v>
      </c>
      <c r="AJ316" s="174">
        <v>25</v>
      </c>
      <c r="AK316" s="174">
        <v>337.5</v>
      </c>
      <c r="AL316" s="174">
        <v>2075</v>
      </c>
      <c r="AM316" s="174">
        <v>1825</v>
      </c>
      <c r="AN316" s="174">
        <v>44</v>
      </c>
      <c r="AP316" s="199">
        <v>37435</v>
      </c>
      <c r="AQ316" s="174">
        <v>250</v>
      </c>
      <c r="AS316" s="242">
        <v>38075</v>
      </c>
      <c r="AT316" s="243">
        <v>675</v>
      </c>
    </row>
    <row r="317" spans="22:46" x14ac:dyDescent="0.25">
      <c r="V317" s="174">
        <v>247</v>
      </c>
      <c r="W317" s="174" t="s">
        <v>155</v>
      </c>
      <c r="X317" s="174" t="s">
        <v>201</v>
      </c>
      <c r="Y317" s="174" t="s">
        <v>202</v>
      </c>
      <c r="Z317" s="174" t="s">
        <v>32</v>
      </c>
      <c r="AA317" s="174">
        <v>1</v>
      </c>
      <c r="AB317" s="174">
        <v>4220</v>
      </c>
      <c r="AC317" s="174">
        <v>4265</v>
      </c>
      <c r="AD317" s="199">
        <v>37439.75</v>
      </c>
      <c r="AE317" s="199">
        <v>37440.381944444445</v>
      </c>
      <c r="AF317" s="174" t="s">
        <v>203</v>
      </c>
      <c r="AG317" s="174" t="s">
        <v>206</v>
      </c>
      <c r="AH317" s="174">
        <v>-1150</v>
      </c>
      <c r="AI317" s="174">
        <v>55738.411466211481</v>
      </c>
      <c r="AJ317" s="174">
        <v>25</v>
      </c>
      <c r="AK317" s="174">
        <v>1125</v>
      </c>
      <c r="AL317" s="174">
        <v>537.5</v>
      </c>
      <c r="AM317" s="174">
        <v>1687.5</v>
      </c>
      <c r="AN317" s="174">
        <v>14</v>
      </c>
      <c r="AP317" s="199">
        <v>37439</v>
      </c>
      <c r="AQ317" s="174">
        <v>-1150</v>
      </c>
      <c r="AS317" s="242">
        <v>38092</v>
      </c>
      <c r="AT317" s="243">
        <v>-275</v>
      </c>
    </row>
    <row r="318" spans="22:46" x14ac:dyDescent="0.25">
      <c r="V318" s="174">
        <v>248</v>
      </c>
      <c r="W318" s="174" t="s">
        <v>155</v>
      </c>
      <c r="X318" s="174" t="s">
        <v>201</v>
      </c>
      <c r="Y318" s="174" t="s">
        <v>202</v>
      </c>
      <c r="Z318" s="174" t="s">
        <v>32</v>
      </c>
      <c r="AA318" s="174">
        <v>1</v>
      </c>
      <c r="AB318" s="174">
        <v>4236</v>
      </c>
      <c r="AC318" s="174">
        <v>4207</v>
      </c>
      <c r="AD318" s="199">
        <v>37440.430555555555</v>
      </c>
      <c r="AE318" s="199">
        <v>37440.666666666664</v>
      </c>
      <c r="AF318" s="174" t="s">
        <v>203</v>
      </c>
      <c r="AG318" s="174" t="s">
        <v>204</v>
      </c>
      <c r="AH318" s="174">
        <v>700</v>
      </c>
      <c r="AI318" s="174">
        <v>56438.411466211481</v>
      </c>
      <c r="AJ318" s="174">
        <v>25</v>
      </c>
      <c r="AK318" s="174">
        <v>0</v>
      </c>
      <c r="AL318" s="174">
        <v>2462.5</v>
      </c>
      <c r="AM318" s="174">
        <v>1762.5</v>
      </c>
      <c r="AN318" s="174">
        <v>35</v>
      </c>
      <c r="AP318" s="199">
        <v>37440</v>
      </c>
      <c r="AQ318" s="174">
        <v>700</v>
      </c>
      <c r="AS318" s="242">
        <v>38093</v>
      </c>
      <c r="AT318" s="243">
        <v>-175</v>
      </c>
    </row>
    <row r="319" spans="22:46" x14ac:dyDescent="0.25">
      <c r="V319" s="174">
        <v>249</v>
      </c>
      <c r="W319" s="174" t="s">
        <v>155</v>
      </c>
      <c r="X319" s="174" t="s">
        <v>201</v>
      </c>
      <c r="Y319" s="174" t="s">
        <v>202</v>
      </c>
      <c r="Z319" s="174" t="s">
        <v>32</v>
      </c>
      <c r="AA319" s="174">
        <v>1</v>
      </c>
      <c r="AB319" s="174">
        <v>4215</v>
      </c>
      <c r="AC319" s="174">
        <v>4233.5</v>
      </c>
      <c r="AD319" s="199">
        <v>37441.6875</v>
      </c>
      <c r="AE319" s="199">
        <v>37441.708333333336</v>
      </c>
      <c r="AF319" s="174" t="s">
        <v>203</v>
      </c>
      <c r="AG319" s="174" t="s">
        <v>204</v>
      </c>
      <c r="AH319" s="174">
        <v>-487.5</v>
      </c>
      <c r="AI319" s="174">
        <v>55950.911466211481</v>
      </c>
      <c r="AJ319" s="174">
        <v>25</v>
      </c>
      <c r="AK319" s="174">
        <v>500</v>
      </c>
      <c r="AL319" s="174">
        <v>75</v>
      </c>
      <c r="AM319" s="174">
        <v>562.5</v>
      </c>
      <c r="AN319" s="174">
        <v>4</v>
      </c>
      <c r="AP319" s="199">
        <v>37441</v>
      </c>
      <c r="AQ319" s="174">
        <v>-487.5</v>
      </c>
      <c r="AS319" s="242">
        <v>38096</v>
      </c>
      <c r="AT319" s="243">
        <v>987.5</v>
      </c>
    </row>
    <row r="320" spans="22:46" x14ac:dyDescent="0.25">
      <c r="V320" s="174">
        <v>250</v>
      </c>
      <c r="W320" s="174" t="s">
        <v>155</v>
      </c>
      <c r="X320" s="174" t="s">
        <v>201</v>
      </c>
      <c r="Y320" s="174" t="s">
        <v>202</v>
      </c>
      <c r="Z320" s="174" t="s">
        <v>31</v>
      </c>
      <c r="AA320" s="174">
        <v>1</v>
      </c>
      <c r="AB320" s="174">
        <v>4350.5</v>
      </c>
      <c r="AC320" s="174">
        <v>4426.5</v>
      </c>
      <c r="AD320" s="199">
        <v>37442.402777777781</v>
      </c>
      <c r="AE320" s="199">
        <v>37445.541666666664</v>
      </c>
      <c r="AF320" s="174" t="s">
        <v>205</v>
      </c>
      <c r="AG320" s="174" t="s">
        <v>207</v>
      </c>
      <c r="AH320" s="174">
        <v>1875</v>
      </c>
      <c r="AI320" s="174">
        <v>57825.911466211481</v>
      </c>
      <c r="AJ320" s="174">
        <v>25</v>
      </c>
      <c r="AK320" s="174">
        <v>100</v>
      </c>
      <c r="AL320" s="174">
        <v>3862.5</v>
      </c>
      <c r="AM320" s="174">
        <v>1987.5</v>
      </c>
      <c r="AN320" s="174">
        <v>87</v>
      </c>
      <c r="AP320" s="199">
        <v>37442</v>
      </c>
      <c r="AQ320" s="174">
        <v>1875</v>
      </c>
      <c r="AS320" s="242">
        <v>38098</v>
      </c>
      <c r="AT320" s="243">
        <v>-564.93904229275813</v>
      </c>
    </row>
    <row r="321" spans="22:46" x14ac:dyDescent="0.25">
      <c r="V321" s="174">
        <v>251</v>
      </c>
      <c r="W321" s="174" t="s">
        <v>155</v>
      </c>
      <c r="X321" s="174" t="s">
        <v>201</v>
      </c>
      <c r="Y321" s="174" t="s">
        <v>202</v>
      </c>
      <c r="Z321" s="174" t="s">
        <v>32</v>
      </c>
      <c r="AA321" s="174">
        <v>1</v>
      </c>
      <c r="AB321" s="174">
        <v>4276.5</v>
      </c>
      <c r="AC321" s="174">
        <v>4175</v>
      </c>
      <c r="AD321" s="199">
        <v>37447.756944444445</v>
      </c>
      <c r="AE321" s="199">
        <v>37448.826388888891</v>
      </c>
      <c r="AF321" s="174" t="s">
        <v>203</v>
      </c>
      <c r="AG321" s="174" t="s">
        <v>204</v>
      </c>
      <c r="AH321" s="174">
        <v>2512.5</v>
      </c>
      <c r="AI321" s="174">
        <v>60338.411466211481</v>
      </c>
      <c r="AJ321" s="174">
        <v>25</v>
      </c>
      <c r="AK321" s="174">
        <v>137.5</v>
      </c>
      <c r="AL321" s="174">
        <v>5287.5</v>
      </c>
      <c r="AM321" s="174">
        <v>2775</v>
      </c>
      <c r="AN321" s="174">
        <v>77</v>
      </c>
      <c r="AP321" s="199">
        <v>37447</v>
      </c>
      <c r="AQ321" s="174">
        <v>2512.5</v>
      </c>
      <c r="AS321" s="242">
        <v>38099</v>
      </c>
      <c r="AT321" s="243">
        <v>1600</v>
      </c>
    </row>
    <row r="322" spans="22:46" x14ac:dyDescent="0.25">
      <c r="V322" s="174">
        <v>252</v>
      </c>
      <c r="W322" s="174" t="s">
        <v>155</v>
      </c>
      <c r="X322" s="174" t="s">
        <v>201</v>
      </c>
      <c r="Y322" s="174" t="s">
        <v>202</v>
      </c>
      <c r="Z322" s="174" t="s">
        <v>31</v>
      </c>
      <c r="AA322" s="174">
        <v>1</v>
      </c>
      <c r="AB322" s="174">
        <v>3820.5</v>
      </c>
      <c r="AC322" s="174">
        <v>3788</v>
      </c>
      <c r="AD322" s="199">
        <v>37467.479166666664</v>
      </c>
      <c r="AE322" s="199">
        <v>37467.555555555555</v>
      </c>
      <c r="AF322" s="174" t="s">
        <v>205</v>
      </c>
      <c r="AG322" s="174" t="s">
        <v>207</v>
      </c>
      <c r="AH322" s="174">
        <v>-837.5</v>
      </c>
      <c r="AI322" s="174">
        <v>59500.911466211481</v>
      </c>
      <c r="AJ322" s="174">
        <v>25</v>
      </c>
      <c r="AK322" s="174">
        <v>925</v>
      </c>
      <c r="AL322" s="174">
        <v>662.5</v>
      </c>
      <c r="AM322" s="174">
        <v>1500</v>
      </c>
      <c r="AN322" s="174">
        <v>12</v>
      </c>
      <c r="AP322" s="199">
        <v>37467</v>
      </c>
      <c r="AQ322" s="174">
        <v>-837.5</v>
      </c>
      <c r="AS322" s="242">
        <v>38106</v>
      </c>
      <c r="AT322" s="243">
        <v>1250</v>
      </c>
    </row>
    <row r="323" spans="22:46" x14ac:dyDescent="0.25">
      <c r="V323" s="174">
        <v>253</v>
      </c>
      <c r="W323" s="174" t="s">
        <v>155</v>
      </c>
      <c r="X323" s="174" t="s">
        <v>201</v>
      </c>
      <c r="Y323" s="174" t="s">
        <v>202</v>
      </c>
      <c r="Z323" s="174" t="s">
        <v>31</v>
      </c>
      <c r="AA323" s="174">
        <v>1</v>
      </c>
      <c r="AB323" s="174">
        <v>3804.5</v>
      </c>
      <c r="AC323" s="174">
        <v>3795.5</v>
      </c>
      <c r="AD323" s="199">
        <v>37467.597222222219</v>
      </c>
      <c r="AE323" s="199">
        <v>37467.604166666664</v>
      </c>
      <c r="AF323" s="174" t="s">
        <v>205</v>
      </c>
      <c r="AG323" s="174" t="s">
        <v>207</v>
      </c>
      <c r="AH323" s="174">
        <v>-250</v>
      </c>
      <c r="AI323" s="174">
        <v>59250.911466211481</v>
      </c>
      <c r="AJ323" s="174">
        <v>25</v>
      </c>
      <c r="AK323" s="174">
        <v>225</v>
      </c>
      <c r="AL323" s="174">
        <v>62.5</v>
      </c>
      <c r="AM323" s="174">
        <v>312.5</v>
      </c>
      <c r="AN323" s="174">
        <v>2</v>
      </c>
      <c r="AP323" s="199">
        <v>37467</v>
      </c>
      <c r="AQ323" s="174">
        <v>-250</v>
      </c>
      <c r="AS323" s="242">
        <v>38113</v>
      </c>
      <c r="AT323" s="243">
        <v>4125</v>
      </c>
    </row>
    <row r="324" spans="22:46" x14ac:dyDescent="0.25">
      <c r="V324" s="174">
        <v>254</v>
      </c>
      <c r="W324" s="174" t="s">
        <v>155</v>
      </c>
      <c r="X324" s="174" t="s">
        <v>201</v>
      </c>
      <c r="Y324" s="174" t="s">
        <v>202</v>
      </c>
      <c r="Z324" s="174" t="s">
        <v>31</v>
      </c>
      <c r="AA324" s="174">
        <v>1</v>
      </c>
      <c r="AB324" s="174">
        <v>3803.5</v>
      </c>
      <c r="AC324" s="174">
        <v>3793</v>
      </c>
      <c r="AD324" s="199">
        <v>37467.611111111109</v>
      </c>
      <c r="AE324" s="199">
        <v>37467.659722222219</v>
      </c>
      <c r="AF324" s="174" t="s">
        <v>205</v>
      </c>
      <c r="AG324" s="174" t="s">
        <v>207</v>
      </c>
      <c r="AH324" s="174">
        <v>-287.5</v>
      </c>
      <c r="AI324" s="174">
        <v>58963.411466211481</v>
      </c>
      <c r="AJ324" s="174">
        <v>25</v>
      </c>
      <c r="AK324" s="174">
        <v>437.5</v>
      </c>
      <c r="AL324" s="174">
        <v>262.5</v>
      </c>
      <c r="AM324" s="174">
        <v>550</v>
      </c>
      <c r="AN324" s="174">
        <v>8</v>
      </c>
      <c r="AP324" s="199">
        <v>37467</v>
      </c>
      <c r="AQ324" s="174">
        <v>-287.5</v>
      </c>
      <c r="AS324" s="242">
        <v>38126</v>
      </c>
      <c r="AT324" s="243">
        <v>-762.5</v>
      </c>
    </row>
    <row r="325" spans="22:46" x14ac:dyDescent="0.25">
      <c r="V325" s="174">
        <v>255</v>
      </c>
      <c r="W325" s="174" t="s">
        <v>155</v>
      </c>
      <c r="X325" s="174" t="s">
        <v>201</v>
      </c>
      <c r="Y325" s="174" t="s">
        <v>202</v>
      </c>
      <c r="Z325" s="174" t="s">
        <v>32</v>
      </c>
      <c r="AA325" s="174">
        <v>1</v>
      </c>
      <c r="AB325" s="174">
        <v>3766.5</v>
      </c>
      <c r="AC325" s="174">
        <v>3810</v>
      </c>
      <c r="AD325" s="199">
        <v>37467.680555555555</v>
      </c>
      <c r="AE325" s="199">
        <v>37467.6875</v>
      </c>
      <c r="AF325" s="174" t="s">
        <v>203</v>
      </c>
      <c r="AG325" s="174" t="s">
        <v>204</v>
      </c>
      <c r="AH325" s="174">
        <v>-1112.5</v>
      </c>
      <c r="AI325" s="174">
        <v>57850.911466211481</v>
      </c>
      <c r="AJ325" s="174">
        <v>25</v>
      </c>
      <c r="AK325" s="174">
        <v>1362.5</v>
      </c>
      <c r="AL325" s="174">
        <v>87.5</v>
      </c>
      <c r="AM325" s="174">
        <v>1200</v>
      </c>
      <c r="AN325" s="174">
        <v>2</v>
      </c>
      <c r="AP325" s="199">
        <v>37467</v>
      </c>
      <c r="AQ325" s="174">
        <v>-1112.5</v>
      </c>
      <c r="AS325" s="242">
        <v>38127</v>
      </c>
      <c r="AT325" s="243">
        <v>-1135.1658814881262</v>
      </c>
    </row>
    <row r="326" spans="22:46" x14ac:dyDescent="0.25">
      <c r="V326" s="174">
        <v>256</v>
      </c>
      <c r="W326" s="174" t="s">
        <v>155</v>
      </c>
      <c r="X326" s="174" t="s">
        <v>201</v>
      </c>
      <c r="Y326" s="174" t="s">
        <v>202</v>
      </c>
      <c r="Z326" s="174" t="s">
        <v>31</v>
      </c>
      <c r="AA326" s="174">
        <v>1</v>
      </c>
      <c r="AB326" s="174">
        <v>3817</v>
      </c>
      <c r="AC326" s="174">
        <v>3794.5</v>
      </c>
      <c r="AD326" s="199">
        <v>37467.694444444445</v>
      </c>
      <c r="AE326" s="199">
        <v>37467.708333333336</v>
      </c>
      <c r="AF326" s="174" t="s">
        <v>205</v>
      </c>
      <c r="AG326" s="174" t="s">
        <v>207</v>
      </c>
      <c r="AH326" s="174">
        <v>-587.5</v>
      </c>
      <c r="AI326" s="174">
        <v>57263.411466211481</v>
      </c>
      <c r="AJ326" s="174">
        <v>25</v>
      </c>
      <c r="AK326" s="174">
        <v>787.5</v>
      </c>
      <c r="AL326" s="174">
        <v>187.5</v>
      </c>
      <c r="AM326" s="174">
        <v>775</v>
      </c>
      <c r="AN326" s="174">
        <v>3</v>
      </c>
      <c r="AP326" s="199">
        <v>37467</v>
      </c>
      <c r="AQ326" s="174">
        <v>-587.5</v>
      </c>
      <c r="AS326" s="242">
        <v>38128</v>
      </c>
      <c r="AT326" s="243">
        <v>-1434.8438073060152</v>
      </c>
    </row>
    <row r="327" spans="22:46" x14ac:dyDescent="0.25">
      <c r="V327" s="174">
        <v>257</v>
      </c>
      <c r="W327" s="174" t="s">
        <v>155</v>
      </c>
      <c r="X327" s="174" t="s">
        <v>201</v>
      </c>
      <c r="Y327" s="174" t="s">
        <v>202</v>
      </c>
      <c r="Z327" s="174" t="s">
        <v>32</v>
      </c>
      <c r="AA327" s="174">
        <v>1</v>
      </c>
      <c r="AB327" s="174">
        <v>3783.5</v>
      </c>
      <c r="AC327" s="174">
        <v>3808</v>
      </c>
      <c r="AD327" s="199">
        <v>37467.722222222219</v>
      </c>
      <c r="AE327" s="199">
        <v>37467.736111111109</v>
      </c>
      <c r="AF327" s="174" t="s">
        <v>203</v>
      </c>
      <c r="AG327" s="174" t="s">
        <v>204</v>
      </c>
      <c r="AH327" s="174">
        <v>-637.5</v>
      </c>
      <c r="AI327" s="174">
        <v>56625.911466211481</v>
      </c>
      <c r="AJ327" s="174">
        <v>25</v>
      </c>
      <c r="AK327" s="174">
        <v>650</v>
      </c>
      <c r="AL327" s="174">
        <v>125</v>
      </c>
      <c r="AM327" s="174">
        <v>762.5</v>
      </c>
      <c r="AN327" s="174">
        <v>3</v>
      </c>
      <c r="AP327" s="199">
        <v>37467</v>
      </c>
      <c r="AQ327" s="174">
        <v>-637.5</v>
      </c>
      <c r="AS327" s="242">
        <v>38131</v>
      </c>
      <c r="AT327" s="243">
        <v>500</v>
      </c>
    </row>
    <row r="328" spans="22:46" x14ac:dyDescent="0.25">
      <c r="V328" s="174">
        <v>258</v>
      </c>
      <c r="W328" s="174" t="s">
        <v>155</v>
      </c>
      <c r="X328" s="174" t="s">
        <v>201</v>
      </c>
      <c r="Y328" s="174" t="s">
        <v>202</v>
      </c>
      <c r="Z328" s="174" t="s">
        <v>32</v>
      </c>
      <c r="AA328" s="174">
        <v>1</v>
      </c>
      <c r="AB328" s="174">
        <v>3784.5</v>
      </c>
      <c r="AC328" s="174">
        <v>3803</v>
      </c>
      <c r="AD328" s="199">
        <v>37467.75</v>
      </c>
      <c r="AE328" s="199">
        <v>37467.756944444445</v>
      </c>
      <c r="AF328" s="174" t="s">
        <v>203</v>
      </c>
      <c r="AG328" s="174" t="s">
        <v>204</v>
      </c>
      <c r="AH328" s="174">
        <v>-487.5</v>
      </c>
      <c r="AI328" s="174">
        <v>56138.411466211481</v>
      </c>
      <c r="AJ328" s="174">
        <v>25</v>
      </c>
      <c r="AK328" s="174">
        <v>512.5</v>
      </c>
      <c r="AL328" s="174">
        <v>37.5</v>
      </c>
      <c r="AM328" s="174">
        <v>525</v>
      </c>
      <c r="AN328" s="174">
        <v>2</v>
      </c>
      <c r="AP328" s="199">
        <v>37467</v>
      </c>
      <c r="AQ328" s="174">
        <v>-487.5</v>
      </c>
      <c r="AS328" s="242">
        <v>38132</v>
      </c>
      <c r="AT328" s="243">
        <v>175</v>
      </c>
    </row>
    <row r="329" spans="22:46" x14ac:dyDescent="0.25">
      <c r="V329" s="174">
        <v>259</v>
      </c>
      <c r="W329" s="174" t="s">
        <v>155</v>
      </c>
      <c r="X329" s="174" t="s">
        <v>201</v>
      </c>
      <c r="Y329" s="174" t="s">
        <v>202</v>
      </c>
      <c r="Z329" s="174" t="s">
        <v>31</v>
      </c>
      <c r="AA329" s="174">
        <v>1</v>
      </c>
      <c r="AB329" s="174">
        <v>3822</v>
      </c>
      <c r="AC329" s="174">
        <v>3858.5</v>
      </c>
      <c r="AD329" s="199">
        <v>37467.763888888891</v>
      </c>
      <c r="AE329" s="199">
        <v>37468.625</v>
      </c>
      <c r="AF329" s="174" t="s">
        <v>205</v>
      </c>
      <c r="AG329" s="174" t="s">
        <v>207</v>
      </c>
      <c r="AH329" s="174">
        <v>887.5</v>
      </c>
      <c r="AI329" s="174">
        <v>57025.911466211481</v>
      </c>
      <c r="AJ329" s="174">
        <v>25</v>
      </c>
      <c r="AK329" s="174">
        <v>75</v>
      </c>
      <c r="AL329" s="174">
        <v>3575</v>
      </c>
      <c r="AM329" s="174">
        <v>2687.5</v>
      </c>
      <c r="AN329" s="174">
        <v>47</v>
      </c>
      <c r="AP329" s="199">
        <v>37467</v>
      </c>
      <c r="AQ329" s="174">
        <v>887.5</v>
      </c>
      <c r="AS329" s="242">
        <v>38139</v>
      </c>
      <c r="AT329" s="243">
        <v>-487.5</v>
      </c>
    </row>
    <row r="330" spans="22:46" x14ac:dyDescent="0.25">
      <c r="V330" s="174">
        <v>260</v>
      </c>
      <c r="W330" s="174" t="s">
        <v>155</v>
      </c>
      <c r="X330" s="174" t="s">
        <v>201</v>
      </c>
      <c r="Y330" s="174" t="s">
        <v>202</v>
      </c>
      <c r="Z330" s="174" t="s">
        <v>32</v>
      </c>
      <c r="AA330" s="174">
        <v>1</v>
      </c>
      <c r="AB330" s="174">
        <v>3731</v>
      </c>
      <c r="AC330" s="174">
        <v>3635</v>
      </c>
      <c r="AD330" s="199">
        <v>37469.625</v>
      </c>
      <c r="AE330" s="199">
        <v>37470.645833333336</v>
      </c>
      <c r="AF330" s="174" t="s">
        <v>203</v>
      </c>
      <c r="AG330" s="174" t="s">
        <v>204</v>
      </c>
      <c r="AH330" s="174">
        <v>2375</v>
      </c>
      <c r="AI330" s="174">
        <v>59400.911466211481</v>
      </c>
      <c r="AJ330" s="174">
        <v>25</v>
      </c>
      <c r="AK330" s="174">
        <v>525</v>
      </c>
      <c r="AL330" s="174">
        <v>4575</v>
      </c>
      <c r="AM330" s="174">
        <v>2200</v>
      </c>
      <c r="AN330" s="174">
        <v>70</v>
      </c>
      <c r="AP330" s="199">
        <v>37469</v>
      </c>
      <c r="AQ330" s="174">
        <v>2375</v>
      </c>
      <c r="AS330" s="242">
        <v>38140</v>
      </c>
      <c r="AT330" s="243">
        <v>-400</v>
      </c>
    </row>
    <row r="331" spans="22:46" x14ac:dyDescent="0.25">
      <c r="V331" s="174">
        <v>261</v>
      </c>
      <c r="W331" s="174" t="s">
        <v>155</v>
      </c>
      <c r="X331" s="174" t="s">
        <v>201</v>
      </c>
      <c r="Y331" s="174" t="s">
        <v>202</v>
      </c>
      <c r="Z331" s="174" t="s">
        <v>31</v>
      </c>
      <c r="AA331" s="174">
        <v>1</v>
      </c>
      <c r="AB331" s="174">
        <v>3685</v>
      </c>
      <c r="AC331" s="174">
        <v>3643</v>
      </c>
      <c r="AD331" s="199">
        <v>37477.395833333336</v>
      </c>
      <c r="AE331" s="199">
        <v>37477.555555555555</v>
      </c>
      <c r="AF331" s="174" t="s">
        <v>205</v>
      </c>
      <c r="AG331" s="174" t="s">
        <v>206</v>
      </c>
      <c r="AH331" s="174">
        <v>-1075</v>
      </c>
      <c r="AI331" s="174">
        <v>58325.911466211481</v>
      </c>
      <c r="AJ331" s="174">
        <v>25</v>
      </c>
      <c r="AK331" s="174">
        <v>1050</v>
      </c>
      <c r="AL331" s="174">
        <v>1625</v>
      </c>
      <c r="AM331" s="174">
        <v>2700</v>
      </c>
      <c r="AN331" s="174">
        <v>24</v>
      </c>
      <c r="AP331" s="199">
        <v>37477</v>
      </c>
      <c r="AQ331" s="174">
        <v>-1075</v>
      </c>
      <c r="AS331" s="242">
        <v>38141</v>
      </c>
      <c r="AT331" s="243">
        <v>2175</v>
      </c>
    </row>
    <row r="332" spans="22:46" x14ac:dyDescent="0.25">
      <c r="V332" s="174">
        <v>262</v>
      </c>
      <c r="W332" s="174" t="s">
        <v>155</v>
      </c>
      <c r="X332" s="174" t="s">
        <v>201</v>
      </c>
      <c r="Y332" s="174" t="s">
        <v>202</v>
      </c>
      <c r="Z332" s="174" t="s">
        <v>31</v>
      </c>
      <c r="AA332" s="174">
        <v>1</v>
      </c>
      <c r="AB332" s="174">
        <v>3667.5</v>
      </c>
      <c r="AC332" s="174">
        <v>3643.5</v>
      </c>
      <c r="AD332" s="199">
        <v>37477.618055555555</v>
      </c>
      <c r="AE332" s="199">
        <v>37477.659722222219</v>
      </c>
      <c r="AF332" s="174" t="s">
        <v>205</v>
      </c>
      <c r="AG332" s="174" t="s">
        <v>207</v>
      </c>
      <c r="AH332" s="174">
        <v>-625</v>
      </c>
      <c r="AI332" s="174">
        <v>57700.911466211481</v>
      </c>
      <c r="AJ332" s="174">
        <v>25</v>
      </c>
      <c r="AK332" s="174">
        <v>787.5</v>
      </c>
      <c r="AL332" s="174">
        <v>187.5</v>
      </c>
      <c r="AM332" s="174">
        <v>812.5</v>
      </c>
      <c r="AN332" s="174">
        <v>7</v>
      </c>
      <c r="AP332" s="199">
        <v>37477</v>
      </c>
      <c r="AQ332" s="174">
        <v>-625</v>
      </c>
      <c r="AS332" s="242">
        <v>38152</v>
      </c>
      <c r="AT332" s="243">
        <v>100</v>
      </c>
    </row>
    <row r="333" spans="22:46" x14ac:dyDescent="0.25">
      <c r="V333" s="174">
        <v>263</v>
      </c>
      <c r="W333" s="174" t="s">
        <v>155</v>
      </c>
      <c r="X333" s="174" t="s">
        <v>201</v>
      </c>
      <c r="Y333" s="174" t="s">
        <v>202</v>
      </c>
      <c r="Z333" s="174" t="s">
        <v>31</v>
      </c>
      <c r="AA333" s="174">
        <v>1</v>
      </c>
      <c r="AB333" s="174">
        <v>3663.5</v>
      </c>
      <c r="AC333" s="174">
        <v>3688.5</v>
      </c>
      <c r="AD333" s="199">
        <v>37477.701388888891</v>
      </c>
      <c r="AE333" s="199">
        <v>37480.451388888891</v>
      </c>
      <c r="AF333" s="174" t="s">
        <v>205</v>
      </c>
      <c r="AG333" s="174" t="s">
        <v>207</v>
      </c>
      <c r="AH333" s="174">
        <v>600</v>
      </c>
      <c r="AI333" s="174">
        <v>58300.911466211481</v>
      </c>
      <c r="AJ333" s="174">
        <v>25</v>
      </c>
      <c r="AK333" s="174">
        <v>87.5</v>
      </c>
      <c r="AL333" s="174">
        <v>2500</v>
      </c>
      <c r="AM333" s="174">
        <v>1900</v>
      </c>
      <c r="AN333" s="174">
        <v>31</v>
      </c>
      <c r="AP333" s="199">
        <v>37477</v>
      </c>
      <c r="AQ333" s="174">
        <v>600</v>
      </c>
      <c r="AS333" s="242">
        <v>38153</v>
      </c>
      <c r="AT333" s="243">
        <v>350</v>
      </c>
    </row>
    <row r="334" spans="22:46" x14ac:dyDescent="0.25">
      <c r="V334" s="174">
        <v>264</v>
      </c>
      <c r="W334" s="174" t="s">
        <v>155</v>
      </c>
      <c r="X334" s="174" t="s">
        <v>201</v>
      </c>
      <c r="Y334" s="174" t="s">
        <v>202</v>
      </c>
      <c r="Z334" s="174" t="s">
        <v>32</v>
      </c>
      <c r="AA334" s="174">
        <v>1</v>
      </c>
      <c r="AB334" s="174">
        <v>3644</v>
      </c>
      <c r="AC334" s="174">
        <v>3631.5</v>
      </c>
      <c r="AD334" s="199">
        <v>37481.4375</v>
      </c>
      <c r="AE334" s="199">
        <v>37481.666666666664</v>
      </c>
      <c r="AF334" s="174" t="s">
        <v>203</v>
      </c>
      <c r="AG334" s="174" t="s">
        <v>204</v>
      </c>
      <c r="AH334" s="174">
        <v>287.5</v>
      </c>
      <c r="AI334" s="174">
        <v>58588.411466211481</v>
      </c>
      <c r="AJ334" s="174">
        <v>25</v>
      </c>
      <c r="AK334" s="174">
        <v>150</v>
      </c>
      <c r="AL334" s="174">
        <v>1962.5</v>
      </c>
      <c r="AM334" s="174">
        <v>1675</v>
      </c>
      <c r="AN334" s="174">
        <v>34</v>
      </c>
      <c r="AP334" s="199">
        <v>37481</v>
      </c>
      <c r="AQ334" s="174">
        <v>287.5</v>
      </c>
      <c r="AS334" s="242">
        <v>38154</v>
      </c>
      <c r="AT334" s="243">
        <v>-275</v>
      </c>
    </row>
    <row r="335" spans="22:46" x14ac:dyDescent="0.25">
      <c r="V335" s="174">
        <v>265</v>
      </c>
      <c r="W335" s="174" t="s">
        <v>155</v>
      </c>
      <c r="X335" s="174" t="s">
        <v>201</v>
      </c>
      <c r="Y335" s="174" t="s">
        <v>202</v>
      </c>
      <c r="Z335" s="174" t="s">
        <v>31</v>
      </c>
      <c r="AA335" s="174">
        <v>1</v>
      </c>
      <c r="AB335" s="174">
        <v>3662.5</v>
      </c>
      <c r="AC335" s="174">
        <v>3588</v>
      </c>
      <c r="AD335" s="199">
        <v>37481.701388888891</v>
      </c>
      <c r="AE335" s="199">
        <v>37482.381944444445</v>
      </c>
      <c r="AF335" s="174" t="s">
        <v>205</v>
      </c>
      <c r="AG335" s="174" t="s">
        <v>206</v>
      </c>
      <c r="AH335" s="174">
        <v>-1887.5</v>
      </c>
      <c r="AI335" s="174">
        <v>56700.911466211481</v>
      </c>
      <c r="AJ335" s="174">
        <v>25</v>
      </c>
      <c r="AK335" s="174">
        <v>1862.5</v>
      </c>
      <c r="AL335" s="174">
        <v>812.5</v>
      </c>
      <c r="AM335" s="174">
        <v>2700</v>
      </c>
      <c r="AN335" s="174">
        <v>21</v>
      </c>
      <c r="AP335" s="199">
        <v>37481</v>
      </c>
      <c r="AQ335" s="174">
        <v>-1887.5</v>
      </c>
      <c r="AS335" s="242">
        <v>38155</v>
      </c>
      <c r="AT335" s="243">
        <v>-709.69230618819665</v>
      </c>
    </row>
    <row r="336" spans="22:46" x14ac:dyDescent="0.25">
      <c r="V336" s="174">
        <v>266</v>
      </c>
      <c r="W336" s="174" t="s">
        <v>155</v>
      </c>
      <c r="X336" s="174" t="s">
        <v>201</v>
      </c>
      <c r="Y336" s="174" t="s">
        <v>202</v>
      </c>
      <c r="Z336" s="174" t="s">
        <v>32</v>
      </c>
      <c r="AA336" s="174">
        <v>1</v>
      </c>
      <c r="AB336" s="174">
        <v>3608</v>
      </c>
      <c r="AC336" s="174">
        <v>3621.5</v>
      </c>
      <c r="AD336" s="199">
        <v>37482.444444444445</v>
      </c>
      <c r="AE336" s="199">
        <v>37482.631944444445</v>
      </c>
      <c r="AF336" s="174" t="s">
        <v>203</v>
      </c>
      <c r="AG336" s="174" t="s">
        <v>204</v>
      </c>
      <c r="AH336" s="174">
        <v>-362.5</v>
      </c>
      <c r="AI336" s="174">
        <v>56338.411466211481</v>
      </c>
      <c r="AJ336" s="174">
        <v>25</v>
      </c>
      <c r="AK336" s="174">
        <v>425</v>
      </c>
      <c r="AL336" s="174">
        <v>1187.5</v>
      </c>
      <c r="AM336" s="174">
        <v>1550</v>
      </c>
      <c r="AN336" s="174">
        <v>28</v>
      </c>
      <c r="AP336" s="199">
        <v>37482</v>
      </c>
      <c r="AQ336" s="174">
        <v>-362.5</v>
      </c>
      <c r="AS336" s="242">
        <v>38156</v>
      </c>
      <c r="AT336" s="243">
        <v>450</v>
      </c>
    </row>
    <row r="337" spans="22:46" x14ac:dyDescent="0.25">
      <c r="V337" s="174">
        <v>267</v>
      </c>
      <c r="W337" s="174" t="s">
        <v>155</v>
      </c>
      <c r="X337" s="174" t="s">
        <v>201</v>
      </c>
      <c r="Y337" s="174" t="s">
        <v>202</v>
      </c>
      <c r="Z337" s="174" t="s">
        <v>32</v>
      </c>
      <c r="AA337" s="174">
        <v>1</v>
      </c>
      <c r="AB337" s="174">
        <v>3598.5</v>
      </c>
      <c r="AC337" s="174">
        <v>3616</v>
      </c>
      <c r="AD337" s="199">
        <v>37482.652777777781</v>
      </c>
      <c r="AE337" s="199">
        <v>37482.666666666664</v>
      </c>
      <c r="AF337" s="174" t="s">
        <v>203</v>
      </c>
      <c r="AG337" s="174" t="s">
        <v>204</v>
      </c>
      <c r="AH337" s="174">
        <v>-462.5</v>
      </c>
      <c r="AI337" s="174">
        <v>55875.911466211481</v>
      </c>
      <c r="AJ337" s="174">
        <v>25</v>
      </c>
      <c r="AK337" s="174">
        <v>487.5</v>
      </c>
      <c r="AL337" s="174">
        <v>87.5</v>
      </c>
      <c r="AM337" s="174">
        <v>550</v>
      </c>
      <c r="AN337" s="174">
        <v>3</v>
      </c>
      <c r="AP337" s="199">
        <v>37482</v>
      </c>
      <c r="AQ337" s="174">
        <v>-462.5</v>
      </c>
      <c r="AS337" s="242">
        <v>38160</v>
      </c>
      <c r="AT337" s="243">
        <v>-137.5</v>
      </c>
    </row>
    <row r="338" spans="22:46" x14ac:dyDescent="0.25">
      <c r="V338" s="174">
        <v>268</v>
      </c>
      <c r="W338" s="174" t="s">
        <v>155</v>
      </c>
      <c r="X338" s="174" t="s">
        <v>201</v>
      </c>
      <c r="Y338" s="174" t="s">
        <v>202</v>
      </c>
      <c r="Z338" s="174" t="s">
        <v>32</v>
      </c>
      <c r="AA338" s="174">
        <v>1</v>
      </c>
      <c r="AB338" s="174">
        <v>3574</v>
      </c>
      <c r="AC338" s="174">
        <v>3609.5</v>
      </c>
      <c r="AD338" s="199">
        <v>37482.680555555555</v>
      </c>
      <c r="AE338" s="199">
        <v>37482.701388888891</v>
      </c>
      <c r="AF338" s="174" t="s">
        <v>203</v>
      </c>
      <c r="AG338" s="174" t="s">
        <v>206</v>
      </c>
      <c r="AH338" s="174">
        <v>-912.5</v>
      </c>
      <c r="AI338" s="174">
        <v>54963.411466211481</v>
      </c>
      <c r="AJ338" s="174">
        <v>25</v>
      </c>
      <c r="AK338" s="174">
        <v>887.5</v>
      </c>
      <c r="AL338" s="174">
        <v>487.5</v>
      </c>
      <c r="AM338" s="174">
        <v>1400</v>
      </c>
      <c r="AN338" s="174">
        <v>4</v>
      </c>
      <c r="AP338" s="199">
        <v>37482</v>
      </c>
      <c r="AQ338" s="174">
        <v>-912.5</v>
      </c>
      <c r="AS338" s="242">
        <v>38161</v>
      </c>
      <c r="AT338" s="243">
        <v>-325</v>
      </c>
    </row>
    <row r="339" spans="22:46" x14ac:dyDescent="0.25">
      <c r="V339" s="174">
        <v>269</v>
      </c>
      <c r="W339" s="174" t="s">
        <v>155</v>
      </c>
      <c r="X339" s="174" t="s">
        <v>201</v>
      </c>
      <c r="Y339" s="174" t="s">
        <v>202</v>
      </c>
      <c r="Z339" s="174" t="s">
        <v>32</v>
      </c>
      <c r="AA339" s="174">
        <v>1</v>
      </c>
      <c r="AB339" s="174">
        <v>3564</v>
      </c>
      <c r="AC339" s="174">
        <v>3599.5</v>
      </c>
      <c r="AD339" s="199">
        <v>37482.729166666664</v>
      </c>
      <c r="AE339" s="199">
        <v>37482.826388888891</v>
      </c>
      <c r="AF339" s="174" t="s">
        <v>203</v>
      </c>
      <c r="AG339" s="174" t="s">
        <v>206</v>
      </c>
      <c r="AH339" s="174">
        <v>-912.5</v>
      </c>
      <c r="AI339" s="174">
        <v>54050.911466211481</v>
      </c>
      <c r="AJ339" s="174">
        <v>25</v>
      </c>
      <c r="AK339" s="174">
        <v>887.5</v>
      </c>
      <c r="AL339" s="174">
        <v>262.5</v>
      </c>
      <c r="AM339" s="174">
        <v>1175</v>
      </c>
      <c r="AN339" s="174">
        <v>15</v>
      </c>
      <c r="AP339" s="199">
        <v>37482</v>
      </c>
      <c r="AQ339" s="174">
        <v>-912.5</v>
      </c>
      <c r="AS339" s="242">
        <v>38162</v>
      </c>
      <c r="AT339" s="243">
        <v>-650</v>
      </c>
    </row>
    <row r="340" spans="22:46" x14ac:dyDescent="0.25">
      <c r="V340" s="174">
        <v>270</v>
      </c>
      <c r="W340" s="174" t="s">
        <v>155</v>
      </c>
      <c r="X340" s="174" t="s">
        <v>201</v>
      </c>
      <c r="Y340" s="174" t="s">
        <v>202</v>
      </c>
      <c r="Z340" s="174" t="s">
        <v>31</v>
      </c>
      <c r="AA340" s="174">
        <v>1</v>
      </c>
      <c r="AB340" s="174">
        <v>3711.5</v>
      </c>
      <c r="AC340" s="174">
        <v>3680.5</v>
      </c>
      <c r="AD340" s="199">
        <v>37483.395833333336</v>
      </c>
      <c r="AE340" s="199">
        <v>37483.673611111109</v>
      </c>
      <c r="AF340" s="174" t="s">
        <v>205</v>
      </c>
      <c r="AG340" s="174" t="s">
        <v>206</v>
      </c>
      <c r="AH340" s="174">
        <v>-800</v>
      </c>
      <c r="AI340" s="174">
        <v>53250.911466211481</v>
      </c>
      <c r="AJ340" s="174">
        <v>25</v>
      </c>
      <c r="AK340" s="174">
        <v>875</v>
      </c>
      <c r="AL340" s="174">
        <v>262.5</v>
      </c>
      <c r="AM340" s="174">
        <v>1062.5</v>
      </c>
      <c r="AN340" s="174">
        <v>41</v>
      </c>
      <c r="AP340" s="199">
        <v>37483</v>
      </c>
      <c r="AQ340" s="174">
        <v>-800</v>
      </c>
      <c r="AS340" s="242">
        <v>38163</v>
      </c>
      <c r="AT340" s="243">
        <v>-262.5</v>
      </c>
    </row>
    <row r="341" spans="22:46" x14ac:dyDescent="0.25">
      <c r="V341" s="174">
        <v>271</v>
      </c>
      <c r="W341" s="174" t="s">
        <v>155</v>
      </c>
      <c r="X341" s="174" t="s">
        <v>201</v>
      </c>
      <c r="Y341" s="174" t="s">
        <v>202</v>
      </c>
      <c r="Z341" s="174" t="s">
        <v>32</v>
      </c>
      <c r="AA341" s="174">
        <v>1</v>
      </c>
      <c r="AB341" s="174">
        <v>3760</v>
      </c>
      <c r="AC341" s="174">
        <v>3657</v>
      </c>
      <c r="AD341" s="199">
        <v>37496.604166666664</v>
      </c>
      <c r="AE341" s="199">
        <v>37497.756944444445</v>
      </c>
      <c r="AF341" s="174" t="s">
        <v>203</v>
      </c>
      <c r="AG341" s="174" t="s">
        <v>204</v>
      </c>
      <c r="AH341" s="174">
        <v>2550</v>
      </c>
      <c r="AI341" s="174">
        <v>55800.911466211481</v>
      </c>
      <c r="AJ341" s="174">
        <v>25</v>
      </c>
      <c r="AK341" s="174">
        <v>37.5</v>
      </c>
      <c r="AL341" s="174">
        <v>4325</v>
      </c>
      <c r="AM341" s="174">
        <v>1775</v>
      </c>
      <c r="AN341" s="174">
        <v>89</v>
      </c>
      <c r="AP341" s="199">
        <v>37496</v>
      </c>
      <c r="AQ341" s="174">
        <v>2550</v>
      </c>
      <c r="AS341" s="242">
        <v>38166</v>
      </c>
      <c r="AT341" s="243">
        <v>940.35516271222832</v>
      </c>
    </row>
    <row r="342" spans="22:46" x14ac:dyDescent="0.25">
      <c r="V342" s="174">
        <v>272</v>
      </c>
      <c r="W342" s="174" t="s">
        <v>155</v>
      </c>
      <c r="X342" s="174" t="s">
        <v>201</v>
      </c>
      <c r="Y342" s="174" t="s">
        <v>202</v>
      </c>
      <c r="Z342" s="174" t="s">
        <v>31</v>
      </c>
      <c r="AA342" s="174">
        <v>1</v>
      </c>
      <c r="AB342" s="174">
        <v>3602</v>
      </c>
      <c r="AC342" s="174">
        <v>3576</v>
      </c>
      <c r="AD342" s="199">
        <v>37510.659722222219</v>
      </c>
      <c r="AE342" s="199">
        <v>37510.784722222219</v>
      </c>
      <c r="AF342" s="174" t="s">
        <v>205</v>
      </c>
      <c r="AG342" s="174" t="s">
        <v>206</v>
      </c>
      <c r="AH342" s="174">
        <v>-675</v>
      </c>
      <c r="AI342" s="174">
        <v>55125.911466211481</v>
      </c>
      <c r="AJ342" s="174">
        <v>25</v>
      </c>
      <c r="AK342" s="174">
        <v>650</v>
      </c>
      <c r="AL342" s="174">
        <v>462.5</v>
      </c>
      <c r="AM342" s="174">
        <v>1137.5</v>
      </c>
      <c r="AN342" s="174">
        <v>19</v>
      </c>
      <c r="AP342" s="199">
        <v>37510</v>
      </c>
      <c r="AQ342" s="174">
        <v>-675</v>
      </c>
      <c r="AS342" s="242">
        <v>38170</v>
      </c>
      <c r="AT342" s="243">
        <v>-37.5</v>
      </c>
    </row>
    <row r="343" spans="22:46" x14ac:dyDescent="0.25">
      <c r="V343" s="174">
        <v>273</v>
      </c>
      <c r="W343" s="174" t="s">
        <v>155</v>
      </c>
      <c r="X343" s="174" t="s">
        <v>201</v>
      </c>
      <c r="Y343" s="174" t="s">
        <v>202</v>
      </c>
      <c r="Z343" s="174" t="s">
        <v>32</v>
      </c>
      <c r="AA343" s="174">
        <v>1</v>
      </c>
      <c r="AB343" s="174">
        <v>3535.5</v>
      </c>
      <c r="AC343" s="174">
        <v>3369</v>
      </c>
      <c r="AD343" s="199">
        <v>37511.451388888891</v>
      </c>
      <c r="AE343" s="199">
        <v>37512.805555555555</v>
      </c>
      <c r="AF343" s="174" t="s">
        <v>203</v>
      </c>
      <c r="AG343" s="174" t="s">
        <v>204</v>
      </c>
      <c r="AH343" s="174">
        <v>4137.5</v>
      </c>
      <c r="AI343" s="174">
        <v>59263.411466211481</v>
      </c>
      <c r="AJ343" s="174">
        <v>25</v>
      </c>
      <c r="AK343" s="174">
        <v>150</v>
      </c>
      <c r="AL343" s="174">
        <v>6450</v>
      </c>
      <c r="AM343" s="174">
        <v>2312.5</v>
      </c>
      <c r="AN343" s="174">
        <v>117</v>
      </c>
      <c r="AP343" s="199">
        <v>37511</v>
      </c>
      <c r="AQ343" s="174">
        <v>4137.5</v>
      </c>
      <c r="AS343" s="242">
        <v>38174</v>
      </c>
      <c r="AT343" s="243">
        <v>1000</v>
      </c>
    </row>
    <row r="344" spans="22:46" x14ac:dyDescent="0.25">
      <c r="V344" s="174">
        <v>274</v>
      </c>
      <c r="W344" s="174" t="s">
        <v>155</v>
      </c>
      <c r="X344" s="174" t="s">
        <v>201</v>
      </c>
      <c r="Y344" s="174" t="s">
        <v>202</v>
      </c>
      <c r="Z344" s="174" t="s">
        <v>31</v>
      </c>
      <c r="AA344" s="174">
        <v>1</v>
      </c>
      <c r="AB344" s="174">
        <v>2873.5</v>
      </c>
      <c r="AC344" s="174">
        <v>2856</v>
      </c>
      <c r="AD344" s="199">
        <v>37540.708333333336</v>
      </c>
      <c r="AE344" s="199">
        <v>37543.611111111109</v>
      </c>
      <c r="AF344" s="174" t="s">
        <v>205</v>
      </c>
      <c r="AG344" s="174" t="s">
        <v>207</v>
      </c>
      <c r="AH344" s="174">
        <v>-462.5</v>
      </c>
      <c r="AI344" s="174">
        <v>58800.911466211481</v>
      </c>
      <c r="AJ344" s="174">
        <v>25</v>
      </c>
      <c r="AK344" s="174">
        <v>737.5</v>
      </c>
      <c r="AL344" s="174">
        <v>1475</v>
      </c>
      <c r="AM344" s="174">
        <v>1937.5</v>
      </c>
      <c r="AN344" s="174">
        <v>52</v>
      </c>
      <c r="AP344" s="199">
        <v>37540</v>
      </c>
      <c r="AQ344" s="174">
        <v>-462.5</v>
      </c>
      <c r="AS344" s="242">
        <v>38189</v>
      </c>
      <c r="AT344" s="243">
        <v>1000</v>
      </c>
    </row>
    <row r="345" spans="22:46" x14ac:dyDescent="0.25">
      <c r="V345" s="174">
        <v>275</v>
      </c>
      <c r="W345" s="174" t="s">
        <v>155</v>
      </c>
      <c r="X345" s="174" t="s">
        <v>201</v>
      </c>
      <c r="Y345" s="174" t="s">
        <v>202</v>
      </c>
      <c r="Z345" s="174" t="s">
        <v>32</v>
      </c>
      <c r="AA345" s="174">
        <v>1</v>
      </c>
      <c r="AB345" s="174">
        <v>3050</v>
      </c>
      <c r="AC345" s="174">
        <v>3064.5</v>
      </c>
      <c r="AD345" s="199">
        <v>37554.5625</v>
      </c>
      <c r="AE345" s="199">
        <v>37554.583333333336</v>
      </c>
      <c r="AF345" s="174" t="s">
        <v>203</v>
      </c>
      <c r="AG345" s="174" t="s">
        <v>204</v>
      </c>
      <c r="AH345" s="174">
        <v>-387.5</v>
      </c>
      <c r="AI345" s="174">
        <v>58413.411466211481</v>
      </c>
      <c r="AJ345" s="174">
        <v>25</v>
      </c>
      <c r="AK345" s="174">
        <v>450</v>
      </c>
      <c r="AL345" s="174">
        <v>25</v>
      </c>
      <c r="AM345" s="174">
        <v>412.5</v>
      </c>
      <c r="AN345" s="174">
        <v>4</v>
      </c>
      <c r="AP345" s="199">
        <v>37554</v>
      </c>
      <c r="AQ345" s="174">
        <v>-387.5</v>
      </c>
      <c r="AS345" s="242">
        <v>38196</v>
      </c>
      <c r="AT345" s="243">
        <v>-1150</v>
      </c>
    </row>
    <row r="346" spans="22:46" x14ac:dyDescent="0.25">
      <c r="V346" s="174">
        <v>276</v>
      </c>
      <c r="W346" s="174" t="s">
        <v>155</v>
      </c>
      <c r="X346" s="174" t="s">
        <v>201</v>
      </c>
      <c r="Y346" s="174" t="s">
        <v>202</v>
      </c>
      <c r="Z346" s="174" t="s">
        <v>31</v>
      </c>
      <c r="AA346" s="174">
        <v>1</v>
      </c>
      <c r="AB346" s="174">
        <v>3079.5</v>
      </c>
      <c r="AC346" s="174">
        <v>3049</v>
      </c>
      <c r="AD346" s="199">
        <v>37554.597222222219</v>
      </c>
      <c r="AE346" s="199">
        <v>37554.611111111109</v>
      </c>
      <c r="AF346" s="174" t="s">
        <v>205</v>
      </c>
      <c r="AG346" s="174" t="s">
        <v>206</v>
      </c>
      <c r="AH346" s="174">
        <v>-787.5</v>
      </c>
      <c r="AI346" s="174">
        <v>57625.911466211481</v>
      </c>
      <c r="AJ346" s="174">
        <v>25</v>
      </c>
      <c r="AK346" s="174">
        <v>762.5</v>
      </c>
      <c r="AL346" s="174">
        <v>150</v>
      </c>
      <c r="AM346" s="174">
        <v>937.5</v>
      </c>
      <c r="AN346" s="174">
        <v>3</v>
      </c>
      <c r="AP346" s="199">
        <v>37554</v>
      </c>
      <c r="AQ346" s="174">
        <v>-787.5</v>
      </c>
      <c r="AS346" s="242">
        <v>38197</v>
      </c>
      <c r="AT346" s="243">
        <v>975</v>
      </c>
    </row>
    <row r="347" spans="22:46" x14ac:dyDescent="0.25">
      <c r="V347" s="174">
        <v>277</v>
      </c>
      <c r="W347" s="174" t="s">
        <v>155</v>
      </c>
      <c r="X347" s="174" t="s">
        <v>201</v>
      </c>
      <c r="Y347" s="174" t="s">
        <v>202</v>
      </c>
      <c r="Z347" s="174" t="s">
        <v>32</v>
      </c>
      <c r="AA347" s="174">
        <v>1</v>
      </c>
      <c r="AB347" s="174">
        <v>3050.5</v>
      </c>
      <c r="AC347" s="174">
        <v>3060.5</v>
      </c>
      <c r="AD347" s="199">
        <v>37554.618055555555</v>
      </c>
      <c r="AE347" s="199">
        <v>37554.625</v>
      </c>
      <c r="AF347" s="174" t="s">
        <v>203</v>
      </c>
      <c r="AG347" s="174" t="s">
        <v>204</v>
      </c>
      <c r="AH347" s="174">
        <v>-275</v>
      </c>
      <c r="AI347" s="174">
        <v>57350.911466211481</v>
      </c>
      <c r="AJ347" s="174">
        <v>25</v>
      </c>
      <c r="AK347" s="174">
        <v>325</v>
      </c>
      <c r="AL347" s="174">
        <v>12.5</v>
      </c>
      <c r="AM347" s="174">
        <v>287.5</v>
      </c>
      <c r="AN347" s="174">
        <v>2</v>
      </c>
      <c r="AP347" s="199">
        <v>37554</v>
      </c>
      <c r="AQ347" s="174">
        <v>-275</v>
      </c>
      <c r="AS347" s="242">
        <v>38201</v>
      </c>
      <c r="AT347" s="243">
        <v>-737.5</v>
      </c>
    </row>
    <row r="348" spans="22:46" x14ac:dyDescent="0.25">
      <c r="V348" s="174">
        <v>278</v>
      </c>
      <c r="W348" s="174" t="s">
        <v>155</v>
      </c>
      <c r="X348" s="174" t="s">
        <v>201</v>
      </c>
      <c r="Y348" s="174" t="s">
        <v>202</v>
      </c>
      <c r="Z348" s="174" t="s">
        <v>32</v>
      </c>
      <c r="AA348" s="174">
        <v>1</v>
      </c>
      <c r="AB348" s="174">
        <v>3057</v>
      </c>
      <c r="AC348" s="174">
        <v>3078.5</v>
      </c>
      <c r="AD348" s="199">
        <v>37554.645833333336</v>
      </c>
      <c r="AE348" s="199">
        <v>37554.666666666664</v>
      </c>
      <c r="AF348" s="174" t="s">
        <v>203</v>
      </c>
      <c r="AG348" s="174" t="s">
        <v>208</v>
      </c>
      <c r="AH348" s="174">
        <v>-562.5</v>
      </c>
      <c r="AI348" s="174">
        <v>56788.411466211481</v>
      </c>
      <c r="AJ348" s="174">
        <v>25</v>
      </c>
      <c r="AK348" s="174">
        <v>600</v>
      </c>
      <c r="AL348" s="174">
        <v>162.5</v>
      </c>
      <c r="AM348" s="174">
        <v>725</v>
      </c>
      <c r="AN348" s="174">
        <v>4</v>
      </c>
      <c r="AP348" s="199">
        <v>37554</v>
      </c>
      <c r="AQ348" s="174">
        <v>-562.5</v>
      </c>
      <c r="AS348" s="242">
        <v>38202</v>
      </c>
      <c r="AT348" s="243">
        <v>-1125</v>
      </c>
    </row>
    <row r="349" spans="22:46" x14ac:dyDescent="0.25">
      <c r="V349" s="174">
        <v>279</v>
      </c>
      <c r="W349" s="174" t="s">
        <v>155</v>
      </c>
      <c r="X349" s="174" t="s">
        <v>201</v>
      </c>
      <c r="Y349" s="174" t="s">
        <v>202</v>
      </c>
      <c r="Z349" s="174" t="s">
        <v>31</v>
      </c>
      <c r="AA349" s="174">
        <v>1</v>
      </c>
      <c r="AB349" s="174">
        <v>3078.5</v>
      </c>
      <c r="AC349" s="174">
        <v>3186.5</v>
      </c>
      <c r="AD349" s="199">
        <v>37554.666666666664</v>
      </c>
      <c r="AE349" s="199">
        <v>37557.6875</v>
      </c>
      <c r="AF349" s="174" t="s">
        <v>205</v>
      </c>
      <c r="AG349" s="174" t="s">
        <v>207</v>
      </c>
      <c r="AH349" s="174">
        <v>2675</v>
      </c>
      <c r="AI349" s="174">
        <v>59463.411466211481</v>
      </c>
      <c r="AJ349" s="174">
        <v>25</v>
      </c>
      <c r="AK349" s="174">
        <v>162.5</v>
      </c>
      <c r="AL349" s="174">
        <v>4325</v>
      </c>
      <c r="AM349" s="174">
        <v>1650</v>
      </c>
      <c r="AN349" s="174">
        <v>70</v>
      </c>
      <c r="AP349" s="199">
        <v>37554</v>
      </c>
      <c r="AQ349" s="174">
        <v>2675</v>
      </c>
      <c r="AS349" s="242">
        <v>38203</v>
      </c>
      <c r="AT349" s="243">
        <v>-112.5</v>
      </c>
    </row>
    <row r="350" spans="22:46" x14ac:dyDescent="0.25">
      <c r="V350" s="174">
        <v>280</v>
      </c>
      <c r="W350" s="174" t="s">
        <v>155</v>
      </c>
      <c r="X350" s="174" t="s">
        <v>201</v>
      </c>
      <c r="Y350" s="174" t="s">
        <v>202</v>
      </c>
      <c r="Z350" s="174" t="s">
        <v>32</v>
      </c>
      <c r="AA350" s="174">
        <v>1</v>
      </c>
      <c r="AB350" s="174">
        <v>3059.5</v>
      </c>
      <c r="AC350" s="174">
        <v>3095</v>
      </c>
      <c r="AD350" s="199">
        <v>37558.763888888891</v>
      </c>
      <c r="AE350" s="199">
        <v>37559.388888888891</v>
      </c>
      <c r="AF350" s="174" t="s">
        <v>203</v>
      </c>
      <c r="AG350" s="174" t="s">
        <v>206</v>
      </c>
      <c r="AH350" s="174">
        <v>-912.5</v>
      </c>
      <c r="AI350" s="174">
        <v>58550.911466211481</v>
      </c>
      <c r="AJ350" s="174">
        <v>25</v>
      </c>
      <c r="AK350" s="174">
        <v>887.5</v>
      </c>
      <c r="AL350" s="174">
        <v>612.5</v>
      </c>
      <c r="AM350" s="174">
        <v>1525</v>
      </c>
      <c r="AN350" s="174">
        <v>12</v>
      </c>
      <c r="AP350" s="199">
        <v>37558</v>
      </c>
      <c r="AQ350" s="174">
        <v>-912.5</v>
      </c>
      <c r="AS350" s="242">
        <v>38204</v>
      </c>
      <c r="AT350" s="243">
        <v>3087.5</v>
      </c>
    </row>
    <row r="351" spans="22:46" x14ac:dyDescent="0.25">
      <c r="V351" s="174">
        <v>281</v>
      </c>
      <c r="W351" s="174" t="s">
        <v>155</v>
      </c>
      <c r="X351" s="174" t="s">
        <v>201</v>
      </c>
      <c r="Y351" s="174" t="s">
        <v>202</v>
      </c>
      <c r="Z351" s="174" t="s">
        <v>32</v>
      </c>
      <c r="AA351" s="174">
        <v>1</v>
      </c>
      <c r="AB351" s="174">
        <v>3040</v>
      </c>
      <c r="AC351" s="174">
        <v>3071</v>
      </c>
      <c r="AD351" s="199">
        <v>37559.423611111109</v>
      </c>
      <c r="AE351" s="199">
        <v>37559.520833333336</v>
      </c>
      <c r="AF351" s="174" t="s">
        <v>203</v>
      </c>
      <c r="AG351" s="174" t="s">
        <v>206</v>
      </c>
      <c r="AH351" s="174">
        <v>-800</v>
      </c>
      <c r="AI351" s="174">
        <v>57750.911466211481</v>
      </c>
      <c r="AJ351" s="174">
        <v>25</v>
      </c>
      <c r="AK351" s="174">
        <v>775</v>
      </c>
      <c r="AL351" s="174">
        <v>675</v>
      </c>
      <c r="AM351" s="174">
        <v>1475</v>
      </c>
      <c r="AN351" s="174">
        <v>15</v>
      </c>
      <c r="AP351" s="199">
        <v>37559</v>
      </c>
      <c r="AQ351" s="174">
        <v>-800</v>
      </c>
      <c r="AS351" s="242">
        <v>38216</v>
      </c>
      <c r="AT351" s="243">
        <v>-325</v>
      </c>
    </row>
    <row r="352" spans="22:46" x14ac:dyDescent="0.25">
      <c r="V352" s="174">
        <v>282</v>
      </c>
      <c r="W352" s="174" t="s">
        <v>155</v>
      </c>
      <c r="X352" s="174" t="s">
        <v>201</v>
      </c>
      <c r="Y352" s="174" t="s">
        <v>202</v>
      </c>
      <c r="Z352" s="174" t="s">
        <v>31</v>
      </c>
      <c r="AA352" s="174">
        <v>1</v>
      </c>
      <c r="AB352" s="174">
        <v>3170</v>
      </c>
      <c r="AC352" s="174">
        <v>3144</v>
      </c>
      <c r="AD352" s="199">
        <v>37560.534722222219</v>
      </c>
      <c r="AE352" s="199">
        <v>37560.611111111109</v>
      </c>
      <c r="AF352" s="174" t="s">
        <v>205</v>
      </c>
      <c r="AG352" s="174" t="s">
        <v>206</v>
      </c>
      <c r="AH352" s="174">
        <v>-675</v>
      </c>
      <c r="AI352" s="174">
        <v>57075.911466211481</v>
      </c>
      <c r="AJ352" s="174">
        <v>25</v>
      </c>
      <c r="AK352" s="174">
        <v>650</v>
      </c>
      <c r="AL352" s="174">
        <v>262.5</v>
      </c>
      <c r="AM352" s="174">
        <v>937.5</v>
      </c>
      <c r="AN352" s="174">
        <v>12</v>
      </c>
      <c r="AP352" s="199">
        <v>37560</v>
      </c>
      <c r="AQ352" s="174">
        <v>-675</v>
      </c>
      <c r="AS352" s="242">
        <v>38217</v>
      </c>
      <c r="AT352" s="243">
        <v>-387.5</v>
      </c>
    </row>
    <row r="353" spans="22:46" x14ac:dyDescent="0.25">
      <c r="V353" s="174">
        <v>283</v>
      </c>
      <c r="W353" s="174" t="s">
        <v>155</v>
      </c>
      <c r="X353" s="174" t="s">
        <v>201</v>
      </c>
      <c r="Y353" s="174" t="s">
        <v>202</v>
      </c>
      <c r="Z353" s="174" t="s">
        <v>31</v>
      </c>
      <c r="AA353" s="174">
        <v>1</v>
      </c>
      <c r="AB353" s="174">
        <v>3188.5</v>
      </c>
      <c r="AC353" s="174">
        <v>3155</v>
      </c>
      <c r="AD353" s="199">
        <v>37560.625</v>
      </c>
      <c r="AE353" s="199">
        <v>37560.715277777781</v>
      </c>
      <c r="AF353" s="174" t="s">
        <v>205</v>
      </c>
      <c r="AG353" s="174" t="s">
        <v>206</v>
      </c>
      <c r="AH353" s="174">
        <v>-862.5</v>
      </c>
      <c r="AI353" s="174">
        <v>56213.411466211481</v>
      </c>
      <c r="AJ353" s="174">
        <v>25</v>
      </c>
      <c r="AK353" s="174">
        <v>837.5</v>
      </c>
      <c r="AL353" s="174">
        <v>1062.5</v>
      </c>
      <c r="AM353" s="174">
        <v>1925</v>
      </c>
      <c r="AN353" s="174">
        <v>14</v>
      </c>
      <c r="AP353" s="199">
        <v>37560</v>
      </c>
      <c r="AQ353" s="174">
        <v>-862.5</v>
      </c>
      <c r="AS353" s="242">
        <v>38218</v>
      </c>
      <c r="AT353" s="243">
        <v>-37.5</v>
      </c>
    </row>
    <row r="354" spans="22:46" x14ac:dyDescent="0.25">
      <c r="V354" s="174">
        <v>284</v>
      </c>
      <c r="W354" s="174" t="s">
        <v>155</v>
      </c>
      <c r="X354" s="174" t="s">
        <v>201</v>
      </c>
      <c r="Y354" s="174" t="s">
        <v>202</v>
      </c>
      <c r="Z354" s="174" t="s">
        <v>31</v>
      </c>
      <c r="AA354" s="174">
        <v>1</v>
      </c>
      <c r="AB354" s="174">
        <v>3202</v>
      </c>
      <c r="AC354" s="174">
        <v>3167.506897762587</v>
      </c>
      <c r="AD354" s="199">
        <v>37560.756944444445</v>
      </c>
      <c r="AE354" s="199">
        <v>37560.777777777781</v>
      </c>
      <c r="AF354" s="174" t="s">
        <v>205</v>
      </c>
      <c r="AG354" s="174" t="s">
        <v>206</v>
      </c>
      <c r="AH354" s="174">
        <v>-887.32755593532602</v>
      </c>
      <c r="AI354" s="174">
        <v>55326.083910276153</v>
      </c>
      <c r="AJ354" s="174">
        <v>25</v>
      </c>
      <c r="AK354" s="174">
        <v>862.32755593532602</v>
      </c>
      <c r="AL354" s="174">
        <v>0</v>
      </c>
      <c r="AM354" s="174">
        <v>0</v>
      </c>
      <c r="AN354" s="174">
        <v>4</v>
      </c>
      <c r="AP354" s="199">
        <v>37560</v>
      </c>
      <c r="AQ354" s="174">
        <v>-887.32755593532602</v>
      </c>
      <c r="AS354" s="242">
        <v>38219</v>
      </c>
      <c r="AT354" s="243">
        <v>-387.5</v>
      </c>
    </row>
    <row r="355" spans="22:46" x14ac:dyDescent="0.25">
      <c r="V355" s="174">
        <v>285</v>
      </c>
      <c r="W355" s="174" t="s">
        <v>155</v>
      </c>
      <c r="X355" s="174" t="s">
        <v>201</v>
      </c>
      <c r="Y355" s="174" t="s">
        <v>202</v>
      </c>
      <c r="Z355" s="174" t="s">
        <v>32</v>
      </c>
      <c r="AA355" s="174">
        <v>1</v>
      </c>
      <c r="AB355" s="174">
        <v>3100</v>
      </c>
      <c r="AC355" s="174">
        <v>3124.5</v>
      </c>
      <c r="AD355" s="199">
        <v>37561.430555555555</v>
      </c>
      <c r="AE355" s="199">
        <v>37561.701388888891</v>
      </c>
      <c r="AF355" s="174" t="s">
        <v>203</v>
      </c>
      <c r="AG355" s="174" t="s">
        <v>208</v>
      </c>
      <c r="AH355" s="174">
        <v>-637.5</v>
      </c>
      <c r="AI355" s="174">
        <v>54688.583910276153</v>
      </c>
      <c r="AJ355" s="174">
        <v>25</v>
      </c>
      <c r="AK355" s="174">
        <v>675</v>
      </c>
      <c r="AL355" s="174">
        <v>750</v>
      </c>
      <c r="AM355" s="174">
        <v>1387.5</v>
      </c>
      <c r="AN355" s="174">
        <v>40</v>
      </c>
      <c r="AP355" s="199">
        <v>37561</v>
      </c>
      <c r="AQ355" s="174">
        <v>-637.5</v>
      </c>
      <c r="AS355" s="242">
        <v>38222</v>
      </c>
      <c r="AT355" s="243">
        <v>437.5</v>
      </c>
    </row>
    <row r="356" spans="22:46" x14ac:dyDescent="0.25">
      <c r="V356" s="174">
        <v>286</v>
      </c>
      <c r="W356" s="174" t="s">
        <v>155</v>
      </c>
      <c r="X356" s="174" t="s">
        <v>201</v>
      </c>
      <c r="Y356" s="174" t="s">
        <v>202</v>
      </c>
      <c r="Z356" s="174" t="s">
        <v>31</v>
      </c>
      <c r="AA356" s="174">
        <v>1</v>
      </c>
      <c r="AB356" s="174">
        <v>3124.5</v>
      </c>
      <c r="AC356" s="174">
        <v>3291.5</v>
      </c>
      <c r="AD356" s="199">
        <v>37561.701388888891</v>
      </c>
      <c r="AE356" s="199">
        <v>37565.444444444445</v>
      </c>
      <c r="AF356" s="174" t="s">
        <v>205</v>
      </c>
      <c r="AG356" s="174" t="s">
        <v>207</v>
      </c>
      <c r="AH356" s="174">
        <v>4150</v>
      </c>
      <c r="AI356" s="174">
        <v>58838.583910276153</v>
      </c>
      <c r="AJ356" s="174">
        <v>25</v>
      </c>
      <c r="AK356" s="174">
        <v>87.5</v>
      </c>
      <c r="AL356" s="174">
        <v>5612.5</v>
      </c>
      <c r="AM356" s="174">
        <v>1462.5</v>
      </c>
      <c r="AN356" s="174">
        <v>95</v>
      </c>
      <c r="AP356" s="199">
        <v>37561</v>
      </c>
      <c r="AQ356" s="174">
        <v>4150</v>
      </c>
      <c r="AS356" s="242">
        <v>38230</v>
      </c>
      <c r="AT356" s="243">
        <v>-212.5</v>
      </c>
    </row>
    <row r="357" spans="22:46" x14ac:dyDescent="0.25">
      <c r="V357" s="174">
        <v>287</v>
      </c>
      <c r="W357" s="174" t="s">
        <v>155</v>
      </c>
      <c r="X357" s="174" t="s">
        <v>201</v>
      </c>
      <c r="Y357" s="174" t="s">
        <v>202</v>
      </c>
      <c r="Z357" s="174" t="s">
        <v>32</v>
      </c>
      <c r="AA357" s="174">
        <v>1</v>
      </c>
      <c r="AB357" s="174">
        <v>3150</v>
      </c>
      <c r="AC357" s="174">
        <v>3079.5</v>
      </c>
      <c r="AD357" s="199">
        <v>37568.465277777781</v>
      </c>
      <c r="AE357" s="199">
        <v>37571.729166666664</v>
      </c>
      <c r="AF357" s="174" t="s">
        <v>203</v>
      </c>
      <c r="AG357" s="174" t="s">
        <v>204</v>
      </c>
      <c r="AH357" s="174">
        <v>1737.5</v>
      </c>
      <c r="AI357" s="174">
        <v>60576.083910276153</v>
      </c>
      <c r="AJ357" s="174">
        <v>25</v>
      </c>
      <c r="AK357" s="174">
        <v>675</v>
      </c>
      <c r="AL357" s="174">
        <v>3125</v>
      </c>
      <c r="AM357" s="174">
        <v>1387.5</v>
      </c>
      <c r="AN357" s="174">
        <v>105</v>
      </c>
      <c r="AP357" s="199">
        <v>37568</v>
      </c>
      <c r="AQ357" s="174">
        <v>1737.5</v>
      </c>
      <c r="AS357" s="242">
        <v>38231</v>
      </c>
      <c r="AT357" s="243">
        <v>-662.5</v>
      </c>
    </row>
    <row r="358" spans="22:46" x14ac:dyDescent="0.25">
      <c r="V358" s="174">
        <v>288</v>
      </c>
      <c r="W358" s="174" t="s">
        <v>155</v>
      </c>
      <c r="X358" s="174" t="s">
        <v>201</v>
      </c>
      <c r="Y358" s="174" t="s">
        <v>202</v>
      </c>
      <c r="Z358" s="174" t="s">
        <v>31</v>
      </c>
      <c r="AA358" s="174">
        <v>1</v>
      </c>
      <c r="AB358" s="174">
        <v>3232</v>
      </c>
      <c r="AC358" s="174">
        <v>3204.5</v>
      </c>
      <c r="AD358" s="199">
        <v>37575.416666666664</v>
      </c>
      <c r="AE358" s="199">
        <v>37575.506944444445</v>
      </c>
      <c r="AF358" s="174" t="s">
        <v>205</v>
      </c>
      <c r="AG358" s="174" t="s">
        <v>206</v>
      </c>
      <c r="AH358" s="174">
        <v>-712.5</v>
      </c>
      <c r="AI358" s="174">
        <v>59863.583910276153</v>
      </c>
      <c r="AJ358" s="174">
        <v>25</v>
      </c>
      <c r="AK358" s="174">
        <v>687.5</v>
      </c>
      <c r="AL358" s="174">
        <v>275</v>
      </c>
      <c r="AM358" s="174">
        <v>987.5</v>
      </c>
      <c r="AN358" s="174">
        <v>14</v>
      </c>
      <c r="AP358" s="199">
        <v>37575</v>
      </c>
      <c r="AQ358" s="174">
        <v>-712.5</v>
      </c>
      <c r="AS358" s="242">
        <v>38232</v>
      </c>
      <c r="AT358" s="243">
        <v>300</v>
      </c>
    </row>
    <row r="359" spans="22:46" x14ac:dyDescent="0.25">
      <c r="V359" s="174">
        <v>289</v>
      </c>
      <c r="W359" s="174" t="s">
        <v>155</v>
      </c>
      <c r="X359" s="174" t="s">
        <v>201</v>
      </c>
      <c r="Y359" s="174" t="s">
        <v>202</v>
      </c>
      <c r="Z359" s="174" t="s">
        <v>31</v>
      </c>
      <c r="AA359" s="174">
        <v>1</v>
      </c>
      <c r="AB359" s="174">
        <v>3209.5</v>
      </c>
      <c r="AC359" s="174">
        <v>3193.5</v>
      </c>
      <c r="AD359" s="199">
        <v>37575.569444444445</v>
      </c>
      <c r="AE359" s="199">
        <v>37575.645833333336</v>
      </c>
      <c r="AF359" s="174" t="s">
        <v>205</v>
      </c>
      <c r="AG359" s="174" t="s">
        <v>207</v>
      </c>
      <c r="AH359" s="174">
        <v>-425</v>
      </c>
      <c r="AI359" s="174">
        <v>59438.583910276153</v>
      </c>
      <c r="AJ359" s="174">
        <v>25</v>
      </c>
      <c r="AK359" s="174">
        <v>512.5</v>
      </c>
      <c r="AL359" s="174">
        <v>662.5</v>
      </c>
      <c r="AM359" s="174">
        <v>1087.5</v>
      </c>
      <c r="AN359" s="174">
        <v>12</v>
      </c>
      <c r="AP359" s="199">
        <v>37575</v>
      </c>
      <c r="AQ359" s="174">
        <v>-425</v>
      </c>
      <c r="AS359" s="242">
        <v>38233</v>
      </c>
      <c r="AT359" s="243">
        <v>1262.5</v>
      </c>
    </row>
    <row r="360" spans="22:46" x14ac:dyDescent="0.25">
      <c r="V360" s="174">
        <v>290</v>
      </c>
      <c r="W360" s="174" t="s">
        <v>155</v>
      </c>
      <c r="X360" s="174" t="s">
        <v>201</v>
      </c>
      <c r="Y360" s="174" t="s">
        <v>202</v>
      </c>
      <c r="Z360" s="174" t="s">
        <v>31</v>
      </c>
      <c r="AA360" s="174">
        <v>1</v>
      </c>
      <c r="AB360" s="174">
        <v>3235.5</v>
      </c>
      <c r="AC360" s="174">
        <v>3229</v>
      </c>
      <c r="AD360" s="199">
        <v>37578.395833333336</v>
      </c>
      <c r="AE360" s="199">
        <v>37578.673611111109</v>
      </c>
      <c r="AF360" s="174" t="s">
        <v>205</v>
      </c>
      <c r="AG360" s="174" t="s">
        <v>207</v>
      </c>
      <c r="AH360" s="174">
        <v>-187.5</v>
      </c>
      <c r="AI360" s="174">
        <v>59251.083910276153</v>
      </c>
      <c r="AJ360" s="174">
        <v>25</v>
      </c>
      <c r="AK360" s="174">
        <v>200</v>
      </c>
      <c r="AL360" s="174">
        <v>962.5</v>
      </c>
      <c r="AM360" s="174">
        <v>1150</v>
      </c>
      <c r="AN360" s="174">
        <v>41</v>
      </c>
      <c r="AP360" s="199">
        <v>37578</v>
      </c>
      <c r="AQ360" s="174">
        <v>-187.5</v>
      </c>
      <c r="AS360" s="242">
        <v>38239</v>
      </c>
      <c r="AT360" s="243">
        <v>-712.5</v>
      </c>
    </row>
    <row r="361" spans="22:46" x14ac:dyDescent="0.25">
      <c r="V361" s="174">
        <v>291</v>
      </c>
      <c r="W361" s="174" t="s">
        <v>155</v>
      </c>
      <c r="X361" s="174" t="s">
        <v>201</v>
      </c>
      <c r="Y361" s="174" t="s">
        <v>202</v>
      </c>
      <c r="Z361" s="174" t="s">
        <v>32</v>
      </c>
      <c r="AA361" s="174">
        <v>1</v>
      </c>
      <c r="AB361" s="174">
        <v>3169.5</v>
      </c>
      <c r="AC361" s="174">
        <v>3169.5</v>
      </c>
      <c r="AD361" s="199">
        <v>37579.645833333336</v>
      </c>
      <c r="AE361" s="199">
        <v>37579.659722222219</v>
      </c>
      <c r="AF361" s="174" t="s">
        <v>203</v>
      </c>
      <c r="AG361" s="174" t="s">
        <v>204</v>
      </c>
      <c r="AH361" s="174">
        <v>-25</v>
      </c>
      <c r="AI361" s="174">
        <v>59226.083910276153</v>
      </c>
      <c r="AJ361" s="174">
        <v>25</v>
      </c>
      <c r="AK361" s="174">
        <v>100</v>
      </c>
      <c r="AL361" s="174">
        <v>125</v>
      </c>
      <c r="AM361" s="174">
        <v>150</v>
      </c>
      <c r="AN361" s="174">
        <v>3</v>
      </c>
      <c r="AP361" s="199">
        <v>37579</v>
      </c>
      <c r="AQ361" s="174">
        <v>-25</v>
      </c>
      <c r="AS361" s="242">
        <v>38240</v>
      </c>
      <c r="AT361" s="243">
        <v>1450</v>
      </c>
    </row>
    <row r="362" spans="22:46" x14ac:dyDescent="0.25">
      <c r="V362" s="174">
        <v>292</v>
      </c>
      <c r="W362" s="174" t="s">
        <v>155</v>
      </c>
      <c r="X362" s="174" t="s">
        <v>201</v>
      </c>
      <c r="Y362" s="174" t="s">
        <v>202</v>
      </c>
      <c r="Z362" s="174" t="s">
        <v>32</v>
      </c>
      <c r="AA362" s="174">
        <v>1</v>
      </c>
      <c r="AB362" s="174">
        <v>3158.5</v>
      </c>
      <c r="AC362" s="174">
        <v>3173.5</v>
      </c>
      <c r="AD362" s="199">
        <v>37579.673611111109</v>
      </c>
      <c r="AE362" s="199">
        <v>37579.694444444445</v>
      </c>
      <c r="AF362" s="174" t="s">
        <v>203</v>
      </c>
      <c r="AG362" s="174" t="s">
        <v>204</v>
      </c>
      <c r="AH362" s="174">
        <v>-400</v>
      </c>
      <c r="AI362" s="174">
        <v>58826.083910276153</v>
      </c>
      <c r="AJ362" s="174">
        <v>25</v>
      </c>
      <c r="AK362" s="174">
        <v>425</v>
      </c>
      <c r="AL362" s="174">
        <v>87.5</v>
      </c>
      <c r="AM362" s="174">
        <v>487.5</v>
      </c>
      <c r="AN362" s="174">
        <v>4</v>
      </c>
      <c r="AP362" s="199">
        <v>37579</v>
      </c>
      <c r="AQ362" s="174">
        <v>-400</v>
      </c>
      <c r="AS362" s="242">
        <v>38253</v>
      </c>
      <c r="AT362" s="243">
        <v>325</v>
      </c>
    </row>
    <row r="363" spans="22:46" x14ac:dyDescent="0.25">
      <c r="V363" s="174">
        <v>293</v>
      </c>
      <c r="W363" s="174" t="s">
        <v>155</v>
      </c>
      <c r="X363" s="174" t="s">
        <v>201</v>
      </c>
      <c r="Y363" s="174" t="s">
        <v>202</v>
      </c>
      <c r="Z363" s="174" t="s">
        <v>32</v>
      </c>
      <c r="AA363" s="174">
        <v>1</v>
      </c>
      <c r="AB363" s="174">
        <v>3161</v>
      </c>
      <c r="AC363" s="174">
        <v>3162.5</v>
      </c>
      <c r="AD363" s="199">
        <v>37580.430555555555</v>
      </c>
      <c r="AE363" s="199">
        <v>37580.694444444445</v>
      </c>
      <c r="AF363" s="174" t="s">
        <v>203</v>
      </c>
      <c r="AG363" s="174" t="s">
        <v>204</v>
      </c>
      <c r="AH363" s="174">
        <v>-62.5</v>
      </c>
      <c r="AI363" s="174">
        <v>58763.583910276153</v>
      </c>
      <c r="AJ363" s="174">
        <v>25</v>
      </c>
      <c r="AK363" s="174">
        <v>137.5</v>
      </c>
      <c r="AL363" s="174">
        <v>850</v>
      </c>
      <c r="AM363" s="174">
        <v>912.5</v>
      </c>
      <c r="AN363" s="174">
        <v>39</v>
      </c>
      <c r="AP363" s="199">
        <v>37580</v>
      </c>
      <c r="AQ363" s="174">
        <v>-62.5</v>
      </c>
      <c r="AS363" s="242">
        <v>38257</v>
      </c>
      <c r="AT363" s="243">
        <v>362.5</v>
      </c>
    </row>
    <row r="364" spans="22:46" x14ac:dyDescent="0.25">
      <c r="V364" s="174">
        <v>294</v>
      </c>
      <c r="W364" s="174" t="s">
        <v>155</v>
      </c>
      <c r="X364" s="174" t="s">
        <v>201</v>
      </c>
      <c r="Y364" s="174" t="s">
        <v>202</v>
      </c>
      <c r="Z364" s="174" t="s">
        <v>31</v>
      </c>
      <c r="AA364" s="174">
        <v>1</v>
      </c>
      <c r="AB364" s="174">
        <v>3174.5</v>
      </c>
      <c r="AC364" s="174">
        <v>3164</v>
      </c>
      <c r="AD364" s="199">
        <v>37580.708333333336</v>
      </c>
      <c r="AE364" s="199">
        <v>37580.729166666664</v>
      </c>
      <c r="AF364" s="174" t="s">
        <v>205</v>
      </c>
      <c r="AG364" s="174" t="s">
        <v>207</v>
      </c>
      <c r="AH364" s="174">
        <v>-287.5</v>
      </c>
      <c r="AI364" s="174">
        <v>58476.083910276153</v>
      </c>
      <c r="AJ364" s="174">
        <v>25</v>
      </c>
      <c r="AK364" s="174">
        <v>312.5</v>
      </c>
      <c r="AL364" s="174">
        <v>137.5</v>
      </c>
      <c r="AM364" s="174">
        <v>425</v>
      </c>
      <c r="AN364" s="174">
        <v>4</v>
      </c>
      <c r="AP364" s="199">
        <v>37580</v>
      </c>
      <c r="AQ364" s="174">
        <v>-287.5</v>
      </c>
      <c r="AS364" s="242">
        <v>38259</v>
      </c>
      <c r="AT364" s="243">
        <v>-748.12964975761815</v>
      </c>
    </row>
    <row r="365" spans="22:46" x14ac:dyDescent="0.25">
      <c r="V365" s="174">
        <v>295</v>
      </c>
      <c r="W365" s="174" t="s">
        <v>155</v>
      </c>
      <c r="X365" s="174" t="s">
        <v>201</v>
      </c>
      <c r="Y365" s="174" t="s">
        <v>202</v>
      </c>
      <c r="Z365" s="174" t="s">
        <v>31</v>
      </c>
      <c r="AA365" s="174">
        <v>1</v>
      </c>
      <c r="AB365" s="174">
        <v>3174</v>
      </c>
      <c r="AC365" s="174">
        <v>3302.5</v>
      </c>
      <c r="AD365" s="199">
        <v>37580.743055555555</v>
      </c>
      <c r="AE365" s="199">
        <v>37582.715277777781</v>
      </c>
      <c r="AF365" s="174" t="s">
        <v>205</v>
      </c>
      <c r="AG365" s="174" t="s">
        <v>207</v>
      </c>
      <c r="AH365" s="174">
        <v>3187.5</v>
      </c>
      <c r="AI365" s="174">
        <v>61663.583910276153</v>
      </c>
      <c r="AJ365" s="174">
        <v>25</v>
      </c>
      <c r="AK365" s="174">
        <v>12.5</v>
      </c>
      <c r="AL365" s="174">
        <v>4312.5</v>
      </c>
      <c r="AM365" s="174">
        <v>1125</v>
      </c>
      <c r="AN365" s="174">
        <v>129</v>
      </c>
      <c r="AP365" s="199">
        <v>37580</v>
      </c>
      <c r="AQ365" s="174">
        <v>3187.5</v>
      </c>
      <c r="AS365" s="242">
        <v>38260</v>
      </c>
      <c r="AT365" s="243">
        <v>-512.5</v>
      </c>
    </row>
    <row r="366" spans="22:46" x14ac:dyDescent="0.25">
      <c r="V366" s="174">
        <v>296</v>
      </c>
      <c r="W366" s="174" t="s">
        <v>155</v>
      </c>
      <c r="X366" s="174" t="s">
        <v>201</v>
      </c>
      <c r="Y366" s="174" t="s">
        <v>202</v>
      </c>
      <c r="Z366" s="174" t="s">
        <v>31</v>
      </c>
      <c r="AA366" s="174">
        <v>1</v>
      </c>
      <c r="AB366" s="174">
        <v>3240</v>
      </c>
      <c r="AC366" s="174">
        <v>3365</v>
      </c>
      <c r="AD366" s="199">
        <v>37587.611111111109</v>
      </c>
      <c r="AE366" s="199">
        <v>37589.465277777781</v>
      </c>
      <c r="AF366" s="174" t="s">
        <v>205</v>
      </c>
      <c r="AG366" s="174" t="s">
        <v>207</v>
      </c>
      <c r="AH366" s="174">
        <v>3100</v>
      </c>
      <c r="AI366" s="174">
        <v>64763.583910276153</v>
      </c>
      <c r="AJ366" s="174">
        <v>25</v>
      </c>
      <c r="AK366" s="174">
        <v>112.5</v>
      </c>
      <c r="AL366" s="174">
        <v>4162.5</v>
      </c>
      <c r="AM366" s="174">
        <v>1062.5</v>
      </c>
      <c r="AN366" s="174">
        <v>112</v>
      </c>
      <c r="AP366" s="199">
        <v>37587</v>
      </c>
      <c r="AQ366" s="174">
        <v>3100</v>
      </c>
      <c r="AS366" s="242">
        <v>38261</v>
      </c>
      <c r="AT366" s="243">
        <v>2612.5</v>
      </c>
    </row>
    <row r="367" spans="22:46" x14ac:dyDescent="0.25">
      <c r="V367" s="174">
        <v>297</v>
      </c>
      <c r="W367" s="174" t="s">
        <v>155</v>
      </c>
      <c r="X367" s="174" t="s">
        <v>201</v>
      </c>
      <c r="Y367" s="174" t="s">
        <v>202</v>
      </c>
      <c r="Z367" s="174" t="s">
        <v>32</v>
      </c>
      <c r="AA367" s="174">
        <v>1</v>
      </c>
      <c r="AB367" s="174">
        <v>3272.5</v>
      </c>
      <c r="AC367" s="174">
        <v>3299</v>
      </c>
      <c r="AD367" s="199">
        <v>37594.5</v>
      </c>
      <c r="AE367" s="199">
        <v>37594.513888888891</v>
      </c>
      <c r="AF367" s="174" t="s">
        <v>203</v>
      </c>
      <c r="AG367" s="174" t="s">
        <v>206</v>
      </c>
      <c r="AH367" s="174">
        <v>-687.5</v>
      </c>
      <c r="AI367" s="174">
        <v>64076.083910276153</v>
      </c>
      <c r="AJ367" s="174">
        <v>25</v>
      </c>
      <c r="AK367" s="174">
        <v>662.5</v>
      </c>
      <c r="AL367" s="174">
        <v>25</v>
      </c>
      <c r="AM367" s="174">
        <v>712.5</v>
      </c>
      <c r="AN367" s="174">
        <v>3</v>
      </c>
      <c r="AP367" s="199">
        <v>37594</v>
      </c>
      <c r="AQ367" s="174">
        <v>-687.5</v>
      </c>
      <c r="AS367" s="242">
        <v>38271</v>
      </c>
      <c r="AT367" s="243">
        <v>-250</v>
      </c>
    </row>
    <row r="368" spans="22:46" x14ac:dyDescent="0.25">
      <c r="V368" s="174">
        <v>298</v>
      </c>
      <c r="W368" s="174" t="s">
        <v>155</v>
      </c>
      <c r="X368" s="174" t="s">
        <v>201</v>
      </c>
      <c r="Y368" s="174" t="s">
        <v>202</v>
      </c>
      <c r="Z368" s="174" t="s">
        <v>32</v>
      </c>
      <c r="AA368" s="174">
        <v>1</v>
      </c>
      <c r="AB368" s="174">
        <v>3289.5</v>
      </c>
      <c r="AC368" s="174">
        <v>3314</v>
      </c>
      <c r="AD368" s="199">
        <v>37594.618055555555</v>
      </c>
      <c r="AE368" s="199">
        <v>37594.673611111109</v>
      </c>
      <c r="AF368" s="174" t="s">
        <v>203</v>
      </c>
      <c r="AG368" s="174" t="s">
        <v>206</v>
      </c>
      <c r="AH368" s="174">
        <v>-637.5</v>
      </c>
      <c r="AI368" s="174">
        <v>63438.583910276153</v>
      </c>
      <c r="AJ368" s="174">
        <v>25</v>
      </c>
      <c r="AK368" s="174">
        <v>612.5</v>
      </c>
      <c r="AL368" s="174">
        <v>512.5</v>
      </c>
      <c r="AM368" s="174">
        <v>1150</v>
      </c>
      <c r="AN368" s="174">
        <v>9</v>
      </c>
      <c r="AP368" s="199">
        <v>37594</v>
      </c>
      <c r="AQ368" s="174">
        <v>-637.5</v>
      </c>
      <c r="AS368" s="242">
        <v>38272</v>
      </c>
      <c r="AT368" s="243">
        <v>125</v>
      </c>
    </row>
    <row r="369" spans="22:46" x14ac:dyDescent="0.25">
      <c r="V369" s="174">
        <v>299</v>
      </c>
      <c r="W369" s="174" t="s">
        <v>155</v>
      </c>
      <c r="X369" s="174" t="s">
        <v>201</v>
      </c>
      <c r="Y369" s="174" t="s">
        <v>202</v>
      </c>
      <c r="Z369" s="174" t="s">
        <v>31</v>
      </c>
      <c r="AA369" s="174">
        <v>1</v>
      </c>
      <c r="AB369" s="174">
        <v>3319</v>
      </c>
      <c r="AC369" s="174">
        <v>3304</v>
      </c>
      <c r="AD369" s="199">
        <v>37594.701388888891</v>
      </c>
      <c r="AE369" s="199">
        <v>37594.708333333336</v>
      </c>
      <c r="AF369" s="174" t="s">
        <v>205</v>
      </c>
      <c r="AG369" s="174" t="s">
        <v>207</v>
      </c>
      <c r="AH369" s="174">
        <v>-400</v>
      </c>
      <c r="AI369" s="174">
        <v>63038.583910276153</v>
      </c>
      <c r="AJ369" s="174">
        <v>25</v>
      </c>
      <c r="AK369" s="174">
        <v>375</v>
      </c>
      <c r="AL369" s="174">
        <v>25</v>
      </c>
      <c r="AM369" s="174">
        <v>425</v>
      </c>
      <c r="AN369" s="174">
        <v>2</v>
      </c>
      <c r="AP369" s="199">
        <v>37594</v>
      </c>
      <c r="AQ369" s="174">
        <v>-400</v>
      </c>
      <c r="AS369" s="242">
        <v>38273</v>
      </c>
      <c r="AT369" s="243">
        <v>1287.5</v>
      </c>
    </row>
    <row r="370" spans="22:46" x14ac:dyDescent="0.25">
      <c r="V370" s="174">
        <v>300</v>
      </c>
      <c r="W370" s="174" t="s">
        <v>155</v>
      </c>
      <c r="X370" s="174" t="s">
        <v>201</v>
      </c>
      <c r="Y370" s="174" t="s">
        <v>202</v>
      </c>
      <c r="Z370" s="174" t="s">
        <v>31</v>
      </c>
      <c r="AA370" s="174">
        <v>1</v>
      </c>
      <c r="AB370" s="174">
        <v>3312.5</v>
      </c>
      <c r="AC370" s="174">
        <v>3303</v>
      </c>
      <c r="AD370" s="199">
        <v>37594.722222222219</v>
      </c>
      <c r="AE370" s="199">
        <v>37594.729166666664</v>
      </c>
      <c r="AF370" s="174" t="s">
        <v>205</v>
      </c>
      <c r="AG370" s="174" t="s">
        <v>207</v>
      </c>
      <c r="AH370" s="174">
        <v>-262.5</v>
      </c>
      <c r="AI370" s="174">
        <v>62776.083910276153</v>
      </c>
      <c r="AJ370" s="174">
        <v>25</v>
      </c>
      <c r="AK370" s="174">
        <v>437.5</v>
      </c>
      <c r="AL370" s="174">
        <v>200</v>
      </c>
      <c r="AM370" s="174">
        <v>462.5</v>
      </c>
      <c r="AN370" s="174">
        <v>2</v>
      </c>
      <c r="AP370" s="199">
        <v>37594</v>
      </c>
      <c r="AQ370" s="174">
        <v>-262.5</v>
      </c>
      <c r="AS370" s="242">
        <v>38279</v>
      </c>
      <c r="AT370" s="243">
        <v>-325</v>
      </c>
    </row>
    <row r="371" spans="22:46" x14ac:dyDescent="0.25">
      <c r="V371" s="174">
        <v>301</v>
      </c>
      <c r="W371" s="174" t="s">
        <v>155</v>
      </c>
      <c r="X371" s="174" t="s">
        <v>201</v>
      </c>
      <c r="Y371" s="174" t="s">
        <v>202</v>
      </c>
      <c r="Z371" s="174" t="s">
        <v>32</v>
      </c>
      <c r="AA371" s="174">
        <v>1</v>
      </c>
      <c r="AB371" s="174">
        <v>3298.5</v>
      </c>
      <c r="AC371" s="174">
        <v>3305</v>
      </c>
      <c r="AD371" s="199">
        <v>37594.743055555555</v>
      </c>
      <c r="AE371" s="199">
        <v>37594.75</v>
      </c>
      <c r="AF371" s="174" t="s">
        <v>203</v>
      </c>
      <c r="AG371" s="174" t="s">
        <v>204</v>
      </c>
      <c r="AH371" s="174">
        <v>-187.5</v>
      </c>
      <c r="AI371" s="174">
        <v>62588.583910276153</v>
      </c>
      <c r="AJ371" s="174">
        <v>25</v>
      </c>
      <c r="AK371" s="174">
        <v>362.5</v>
      </c>
      <c r="AL371" s="174">
        <v>12.5</v>
      </c>
      <c r="AM371" s="174">
        <v>200</v>
      </c>
      <c r="AN371" s="174">
        <v>2</v>
      </c>
      <c r="AP371" s="199">
        <v>37594</v>
      </c>
      <c r="AQ371" s="174">
        <v>-187.5</v>
      </c>
      <c r="AS371" s="242">
        <v>38280</v>
      </c>
      <c r="AT371" s="243">
        <v>-733.90552040767716</v>
      </c>
    </row>
    <row r="372" spans="22:46" x14ac:dyDescent="0.25">
      <c r="V372" s="174">
        <v>302</v>
      </c>
      <c r="W372" s="174" t="s">
        <v>155</v>
      </c>
      <c r="X372" s="174" t="s">
        <v>201</v>
      </c>
      <c r="Y372" s="174" t="s">
        <v>202</v>
      </c>
      <c r="Z372" s="174" t="s">
        <v>31</v>
      </c>
      <c r="AA372" s="174">
        <v>1</v>
      </c>
      <c r="AB372" s="174">
        <v>3321</v>
      </c>
      <c r="AC372" s="174">
        <v>3343</v>
      </c>
      <c r="AD372" s="199">
        <v>37594.763888888891</v>
      </c>
      <c r="AE372" s="199">
        <v>37595.659722222219</v>
      </c>
      <c r="AF372" s="174" t="s">
        <v>205</v>
      </c>
      <c r="AG372" s="174" t="s">
        <v>207</v>
      </c>
      <c r="AH372" s="174">
        <v>525</v>
      </c>
      <c r="AI372" s="174">
        <v>63113.583910276153</v>
      </c>
      <c r="AJ372" s="174">
        <v>25</v>
      </c>
      <c r="AK372" s="174">
        <v>150</v>
      </c>
      <c r="AL372" s="174">
        <v>1825</v>
      </c>
      <c r="AM372" s="174">
        <v>1300</v>
      </c>
      <c r="AN372" s="174">
        <v>52</v>
      </c>
      <c r="AP372" s="199">
        <v>37594</v>
      </c>
      <c r="AQ372" s="174">
        <v>525</v>
      </c>
      <c r="AS372" s="242">
        <v>38282</v>
      </c>
      <c r="AT372" s="243">
        <v>-462.5</v>
      </c>
    </row>
    <row r="373" spans="22:46" x14ac:dyDescent="0.25">
      <c r="V373" s="174">
        <v>303</v>
      </c>
      <c r="W373" s="174" t="s">
        <v>155</v>
      </c>
      <c r="X373" s="174" t="s">
        <v>201</v>
      </c>
      <c r="Y373" s="174" t="s">
        <v>202</v>
      </c>
      <c r="Z373" s="174" t="s">
        <v>32</v>
      </c>
      <c r="AA373" s="174">
        <v>1</v>
      </c>
      <c r="AB373" s="174">
        <v>3315</v>
      </c>
      <c r="AC373" s="174">
        <v>3201</v>
      </c>
      <c r="AD373" s="199">
        <v>37595.666666666664</v>
      </c>
      <c r="AE373" s="199">
        <v>37596.826388888891</v>
      </c>
      <c r="AF373" s="174" t="s">
        <v>203</v>
      </c>
      <c r="AG373" s="174" t="s">
        <v>204</v>
      </c>
      <c r="AH373" s="174">
        <v>2825</v>
      </c>
      <c r="AI373" s="174">
        <v>65938.583910276153</v>
      </c>
      <c r="AJ373" s="174">
        <v>25</v>
      </c>
      <c r="AK373" s="174">
        <v>75</v>
      </c>
      <c r="AL373" s="174">
        <v>5087.5</v>
      </c>
      <c r="AM373" s="174">
        <v>2262.5</v>
      </c>
      <c r="AN373" s="174">
        <v>90</v>
      </c>
      <c r="AP373" s="199">
        <v>37595</v>
      </c>
      <c r="AQ373" s="174">
        <v>2825</v>
      </c>
      <c r="AS373" s="242">
        <v>38285</v>
      </c>
      <c r="AT373" s="243">
        <v>-362.5</v>
      </c>
    </row>
    <row r="374" spans="22:46" x14ac:dyDescent="0.25">
      <c r="V374" s="174">
        <v>304</v>
      </c>
      <c r="W374" s="174" t="s">
        <v>155</v>
      </c>
      <c r="X374" s="174" t="s">
        <v>201</v>
      </c>
      <c r="Y374" s="174" t="s">
        <v>202</v>
      </c>
      <c r="Z374" s="174" t="s">
        <v>31</v>
      </c>
      <c r="AA374" s="174">
        <v>1</v>
      </c>
      <c r="AB374" s="174">
        <v>3193</v>
      </c>
      <c r="AC374" s="174">
        <v>3180</v>
      </c>
      <c r="AD374" s="199">
        <v>37607.666666666664</v>
      </c>
      <c r="AE374" s="199">
        <v>37607.694444444445</v>
      </c>
      <c r="AF374" s="174" t="s">
        <v>205</v>
      </c>
      <c r="AG374" s="174" t="s">
        <v>207</v>
      </c>
      <c r="AH374" s="174">
        <v>-350</v>
      </c>
      <c r="AI374" s="174">
        <v>65588.583910276153</v>
      </c>
      <c r="AJ374" s="174">
        <v>25</v>
      </c>
      <c r="AK374" s="174">
        <v>337.5</v>
      </c>
      <c r="AL374" s="174">
        <v>175</v>
      </c>
      <c r="AM374" s="174">
        <v>525</v>
      </c>
      <c r="AN374" s="174">
        <v>5</v>
      </c>
      <c r="AP374" s="199">
        <v>37607</v>
      </c>
      <c r="AQ374" s="174">
        <v>-350</v>
      </c>
      <c r="AS374" s="242">
        <v>38288</v>
      </c>
      <c r="AT374" s="243">
        <v>-662.5</v>
      </c>
    </row>
    <row r="375" spans="22:46" x14ac:dyDescent="0.25">
      <c r="V375" s="174">
        <v>305</v>
      </c>
      <c r="W375" s="174" t="s">
        <v>155</v>
      </c>
      <c r="X375" s="174" t="s">
        <v>201</v>
      </c>
      <c r="Y375" s="174" t="s">
        <v>202</v>
      </c>
      <c r="Z375" s="174" t="s">
        <v>32</v>
      </c>
      <c r="AA375" s="174">
        <v>1</v>
      </c>
      <c r="AB375" s="174">
        <v>3168.5</v>
      </c>
      <c r="AC375" s="174">
        <v>3089</v>
      </c>
      <c r="AD375" s="199">
        <v>37607.701388888891</v>
      </c>
      <c r="AE375" s="199">
        <v>37609.409722222219</v>
      </c>
      <c r="AF375" s="174" t="s">
        <v>203</v>
      </c>
      <c r="AG375" s="174" t="s">
        <v>204</v>
      </c>
      <c r="AH375" s="174">
        <v>1962.5</v>
      </c>
      <c r="AI375" s="174">
        <v>67551.083910276153</v>
      </c>
      <c r="AJ375" s="174">
        <v>25</v>
      </c>
      <c r="AK375" s="174">
        <v>100</v>
      </c>
      <c r="AL375" s="174">
        <v>3650</v>
      </c>
      <c r="AM375" s="174">
        <v>1687.5</v>
      </c>
      <c r="AN375" s="174">
        <v>91</v>
      </c>
      <c r="AP375" s="199">
        <v>37607</v>
      </c>
      <c r="AQ375" s="174">
        <v>1962.5</v>
      </c>
      <c r="AS375" s="242">
        <v>38289</v>
      </c>
      <c r="AT375" s="243">
        <v>-225</v>
      </c>
    </row>
    <row r="376" spans="22:46" x14ac:dyDescent="0.25">
      <c r="V376" s="174">
        <v>306</v>
      </c>
      <c r="W376" s="174" t="s">
        <v>155</v>
      </c>
      <c r="X376" s="174" t="s">
        <v>201</v>
      </c>
      <c r="Y376" s="174" t="s">
        <v>202</v>
      </c>
      <c r="Z376" s="174" t="s">
        <v>31</v>
      </c>
      <c r="AA376" s="174">
        <v>1</v>
      </c>
      <c r="AB376" s="174">
        <v>3125</v>
      </c>
      <c r="AC376" s="174">
        <v>3104</v>
      </c>
      <c r="AD376" s="199">
        <v>37624.486111111109</v>
      </c>
      <c r="AE376" s="199">
        <v>37624.659722222219</v>
      </c>
      <c r="AF376" s="174" t="s">
        <v>205</v>
      </c>
      <c r="AG376" s="174" t="s">
        <v>206</v>
      </c>
      <c r="AH376" s="174">
        <v>-550</v>
      </c>
      <c r="AI376" s="174">
        <v>67001.083910276153</v>
      </c>
      <c r="AJ376" s="174">
        <v>25</v>
      </c>
      <c r="AK376" s="174">
        <v>525</v>
      </c>
      <c r="AL376" s="174">
        <v>462.5</v>
      </c>
      <c r="AM376" s="174">
        <v>1012.5</v>
      </c>
      <c r="AN376" s="174">
        <v>26</v>
      </c>
      <c r="AP376" s="199">
        <v>37624</v>
      </c>
      <c r="AQ376" s="174">
        <v>-550</v>
      </c>
      <c r="AS376" s="242">
        <v>38292</v>
      </c>
      <c r="AT376" s="243">
        <v>1862.5</v>
      </c>
    </row>
    <row r="377" spans="22:46" x14ac:dyDescent="0.25">
      <c r="V377" s="174">
        <v>307</v>
      </c>
      <c r="W377" s="174" t="s">
        <v>155</v>
      </c>
      <c r="X377" s="174" t="s">
        <v>201</v>
      </c>
      <c r="Y377" s="174" t="s">
        <v>202</v>
      </c>
      <c r="Z377" s="174" t="s">
        <v>32</v>
      </c>
      <c r="AA377" s="174">
        <v>1</v>
      </c>
      <c r="AB377" s="174">
        <v>3013</v>
      </c>
      <c r="AC377" s="174">
        <v>3014.5</v>
      </c>
      <c r="AD377" s="199">
        <v>37630.416666666664</v>
      </c>
      <c r="AE377" s="199">
        <v>37630.666666666664</v>
      </c>
      <c r="AF377" s="174" t="s">
        <v>203</v>
      </c>
      <c r="AG377" s="174" t="s">
        <v>204</v>
      </c>
      <c r="AH377" s="174">
        <v>-62.5</v>
      </c>
      <c r="AI377" s="174">
        <v>66938.583910276153</v>
      </c>
      <c r="AJ377" s="174">
        <v>25</v>
      </c>
      <c r="AK377" s="174">
        <v>225</v>
      </c>
      <c r="AL377" s="174">
        <v>1650</v>
      </c>
      <c r="AM377" s="174">
        <v>1712.5</v>
      </c>
      <c r="AN377" s="174">
        <v>37</v>
      </c>
      <c r="AP377" s="199">
        <v>37630</v>
      </c>
      <c r="AQ377" s="174">
        <v>-62.5</v>
      </c>
      <c r="AS377" s="242">
        <v>38308</v>
      </c>
      <c r="AT377" s="243">
        <v>617.04578934666188</v>
      </c>
    </row>
    <row r="378" spans="22:46" x14ac:dyDescent="0.25">
      <c r="V378" s="174">
        <v>308</v>
      </c>
      <c r="W378" s="174" t="s">
        <v>155</v>
      </c>
      <c r="X378" s="174" t="s">
        <v>201</v>
      </c>
      <c r="Y378" s="174" t="s">
        <v>202</v>
      </c>
      <c r="Z378" s="174" t="s">
        <v>31</v>
      </c>
      <c r="AA378" s="174">
        <v>1</v>
      </c>
      <c r="AB378" s="174">
        <v>3068</v>
      </c>
      <c r="AC378" s="174">
        <v>3061.5</v>
      </c>
      <c r="AD378" s="199">
        <v>37631.465277777781</v>
      </c>
      <c r="AE378" s="199">
        <v>37631.5</v>
      </c>
      <c r="AF378" s="174" t="s">
        <v>205</v>
      </c>
      <c r="AG378" s="174" t="s">
        <v>207</v>
      </c>
      <c r="AH378" s="174">
        <v>-187.5</v>
      </c>
      <c r="AI378" s="174">
        <v>66751.083910276153</v>
      </c>
      <c r="AJ378" s="174">
        <v>25</v>
      </c>
      <c r="AK378" s="174">
        <v>237.5</v>
      </c>
      <c r="AL378" s="174">
        <v>375</v>
      </c>
      <c r="AM378" s="174">
        <v>562.5</v>
      </c>
      <c r="AN378" s="174">
        <v>6</v>
      </c>
      <c r="AP378" s="199">
        <v>37631</v>
      </c>
      <c r="AQ378" s="174">
        <v>-187.5</v>
      </c>
      <c r="AS378" s="242">
        <v>38313</v>
      </c>
      <c r="AT378" s="243">
        <v>-137.5</v>
      </c>
    </row>
    <row r="379" spans="22:46" x14ac:dyDescent="0.25">
      <c r="V379" s="174">
        <v>309</v>
      </c>
      <c r="W379" s="174" t="s">
        <v>155</v>
      </c>
      <c r="X379" s="174" t="s">
        <v>201</v>
      </c>
      <c r="Y379" s="174" t="s">
        <v>202</v>
      </c>
      <c r="Z379" s="174" t="s">
        <v>31</v>
      </c>
      <c r="AA379" s="174">
        <v>1</v>
      </c>
      <c r="AB379" s="174">
        <v>3068.5</v>
      </c>
      <c r="AC379" s="174">
        <v>3067</v>
      </c>
      <c r="AD379" s="199">
        <v>37631.506944444445</v>
      </c>
      <c r="AE379" s="199">
        <v>37631.618055555555</v>
      </c>
      <c r="AF379" s="174" t="s">
        <v>205</v>
      </c>
      <c r="AG379" s="174" t="s">
        <v>207</v>
      </c>
      <c r="AH379" s="174">
        <v>-62.5</v>
      </c>
      <c r="AI379" s="174">
        <v>66688.583910276153</v>
      </c>
      <c r="AJ379" s="174">
        <v>25</v>
      </c>
      <c r="AK379" s="174">
        <v>512.5</v>
      </c>
      <c r="AL379" s="174">
        <v>1137.5</v>
      </c>
      <c r="AM379" s="174">
        <v>1200</v>
      </c>
      <c r="AN379" s="174">
        <v>17</v>
      </c>
      <c r="AP379" s="199">
        <v>37631</v>
      </c>
      <c r="AQ379" s="174">
        <v>-62.5</v>
      </c>
      <c r="AS379" s="242">
        <v>38314</v>
      </c>
      <c r="AT379" s="243">
        <v>-1175</v>
      </c>
    </row>
    <row r="380" spans="22:46" x14ac:dyDescent="0.25">
      <c r="V380" s="174">
        <v>310</v>
      </c>
      <c r="W380" s="174" t="s">
        <v>155</v>
      </c>
      <c r="X380" s="174" t="s">
        <v>201</v>
      </c>
      <c r="Y380" s="174" t="s">
        <v>202</v>
      </c>
      <c r="Z380" s="174" t="s">
        <v>32</v>
      </c>
      <c r="AA380" s="174">
        <v>1</v>
      </c>
      <c r="AB380" s="174">
        <v>3042.5</v>
      </c>
      <c r="AC380" s="174">
        <v>3064</v>
      </c>
      <c r="AD380" s="199">
        <v>37631.625</v>
      </c>
      <c r="AE380" s="199">
        <v>37631.673611111109</v>
      </c>
      <c r="AF380" s="174" t="s">
        <v>203</v>
      </c>
      <c r="AG380" s="174" t="s">
        <v>204</v>
      </c>
      <c r="AH380" s="174">
        <v>-562.5</v>
      </c>
      <c r="AI380" s="174">
        <v>66126.083910276153</v>
      </c>
      <c r="AJ380" s="174">
        <v>25</v>
      </c>
      <c r="AK380" s="174">
        <v>575</v>
      </c>
      <c r="AL380" s="174">
        <v>962.5</v>
      </c>
      <c r="AM380" s="174">
        <v>1525</v>
      </c>
      <c r="AN380" s="174">
        <v>8</v>
      </c>
      <c r="AP380" s="199">
        <v>37631</v>
      </c>
      <c r="AQ380" s="174">
        <v>-562.5</v>
      </c>
      <c r="AS380" s="242">
        <v>38315</v>
      </c>
      <c r="AT380" s="243">
        <v>-912.5</v>
      </c>
    </row>
    <row r="381" spans="22:46" x14ac:dyDescent="0.25">
      <c r="V381" s="174">
        <v>311</v>
      </c>
      <c r="W381" s="174" t="s">
        <v>155</v>
      </c>
      <c r="X381" s="174" t="s">
        <v>201</v>
      </c>
      <c r="Y381" s="174" t="s">
        <v>202</v>
      </c>
      <c r="Z381" s="174" t="s">
        <v>31</v>
      </c>
      <c r="AA381" s="174">
        <v>1</v>
      </c>
      <c r="AB381" s="174">
        <v>3071</v>
      </c>
      <c r="AC381" s="174">
        <v>3063.5</v>
      </c>
      <c r="AD381" s="199">
        <v>37631.694444444445</v>
      </c>
      <c r="AE381" s="199">
        <v>37631.736111111109</v>
      </c>
      <c r="AF381" s="174" t="s">
        <v>205</v>
      </c>
      <c r="AG381" s="174" t="s">
        <v>207</v>
      </c>
      <c r="AH381" s="174">
        <v>-212.5</v>
      </c>
      <c r="AI381" s="174">
        <v>65913.583910276153</v>
      </c>
      <c r="AJ381" s="174">
        <v>25</v>
      </c>
      <c r="AK381" s="174">
        <v>187.5</v>
      </c>
      <c r="AL381" s="174">
        <v>637.5</v>
      </c>
      <c r="AM381" s="174">
        <v>850</v>
      </c>
      <c r="AN381" s="174">
        <v>7</v>
      </c>
      <c r="AP381" s="199">
        <v>37631</v>
      </c>
      <c r="AQ381" s="174">
        <v>-212.5</v>
      </c>
      <c r="AS381" s="242">
        <v>38316</v>
      </c>
      <c r="AT381" s="243">
        <v>-231.63867662233315</v>
      </c>
    </row>
    <row r="382" spans="22:46" x14ac:dyDescent="0.25">
      <c r="V382" s="174">
        <v>312</v>
      </c>
      <c r="W382" s="174" t="s">
        <v>155</v>
      </c>
      <c r="X382" s="174" t="s">
        <v>201</v>
      </c>
      <c r="Y382" s="174" t="s">
        <v>202</v>
      </c>
      <c r="Z382" s="174" t="s">
        <v>31</v>
      </c>
      <c r="AA382" s="174">
        <v>1</v>
      </c>
      <c r="AB382" s="174">
        <v>3076.5</v>
      </c>
      <c r="AC382" s="174">
        <v>3066</v>
      </c>
      <c r="AD382" s="199">
        <v>37631.763888888891</v>
      </c>
      <c r="AE382" s="199">
        <v>37631.777777777781</v>
      </c>
      <c r="AF382" s="174" t="s">
        <v>205</v>
      </c>
      <c r="AG382" s="174" t="s">
        <v>207</v>
      </c>
      <c r="AH382" s="174">
        <v>-287.5</v>
      </c>
      <c r="AI382" s="174">
        <v>65626.083910276153</v>
      </c>
      <c r="AJ382" s="174">
        <v>25</v>
      </c>
      <c r="AK382" s="174">
        <v>450</v>
      </c>
      <c r="AL382" s="174">
        <v>62.5</v>
      </c>
      <c r="AM382" s="174">
        <v>350</v>
      </c>
      <c r="AN382" s="174">
        <v>3</v>
      </c>
      <c r="AP382" s="199">
        <v>37631</v>
      </c>
      <c r="AQ382" s="174">
        <v>-287.5</v>
      </c>
      <c r="AS382" s="242">
        <v>38317</v>
      </c>
      <c r="AT382" s="243">
        <v>-350</v>
      </c>
    </row>
    <row r="383" spans="22:46" x14ac:dyDescent="0.25">
      <c r="V383" s="174">
        <v>313</v>
      </c>
      <c r="W383" s="174" t="s">
        <v>155</v>
      </c>
      <c r="X383" s="174" t="s">
        <v>201</v>
      </c>
      <c r="Y383" s="174" t="s">
        <v>202</v>
      </c>
      <c r="Z383" s="174" t="s">
        <v>31</v>
      </c>
      <c r="AA383" s="174">
        <v>1</v>
      </c>
      <c r="AB383" s="174">
        <v>3120</v>
      </c>
      <c r="AC383" s="174">
        <v>3096</v>
      </c>
      <c r="AD383" s="199">
        <v>37634.402777777781</v>
      </c>
      <c r="AE383" s="199">
        <v>37634.680555555555</v>
      </c>
      <c r="AF383" s="174" t="s">
        <v>205</v>
      </c>
      <c r="AG383" s="174" t="s">
        <v>206</v>
      </c>
      <c r="AH383" s="174">
        <v>-625</v>
      </c>
      <c r="AI383" s="174">
        <v>65001.083910276153</v>
      </c>
      <c r="AJ383" s="174">
        <v>25</v>
      </c>
      <c r="AK383" s="174">
        <v>600</v>
      </c>
      <c r="AL383" s="174">
        <v>612.5</v>
      </c>
      <c r="AM383" s="174">
        <v>1237.5</v>
      </c>
      <c r="AN383" s="174">
        <v>41</v>
      </c>
      <c r="AP383" s="199">
        <v>37634</v>
      </c>
      <c r="AQ383" s="174">
        <v>-625</v>
      </c>
      <c r="AS383" s="242">
        <v>38320</v>
      </c>
      <c r="AT383" s="243">
        <v>25</v>
      </c>
    </row>
    <row r="384" spans="22:46" x14ac:dyDescent="0.25">
      <c r="V384" s="174">
        <v>314</v>
      </c>
      <c r="W384" s="174" t="s">
        <v>155</v>
      </c>
      <c r="X384" s="174" t="s">
        <v>201</v>
      </c>
      <c r="Y384" s="174" t="s">
        <v>202</v>
      </c>
      <c r="Z384" s="174" t="s">
        <v>32</v>
      </c>
      <c r="AA384" s="174">
        <v>1</v>
      </c>
      <c r="AB384" s="174">
        <v>3058</v>
      </c>
      <c r="AC384" s="174">
        <v>3079</v>
      </c>
      <c r="AD384" s="199">
        <v>37637.409722222219</v>
      </c>
      <c r="AE384" s="199">
        <v>37637.506944444445</v>
      </c>
      <c r="AF384" s="174" t="s">
        <v>203</v>
      </c>
      <c r="AG384" s="174" t="s">
        <v>206</v>
      </c>
      <c r="AH384" s="174">
        <v>-550</v>
      </c>
      <c r="AI384" s="174">
        <v>64451.083910276153</v>
      </c>
      <c r="AJ384" s="174">
        <v>25</v>
      </c>
      <c r="AK384" s="174">
        <v>525</v>
      </c>
      <c r="AL384" s="174">
        <v>512.5</v>
      </c>
      <c r="AM384" s="174">
        <v>1062.5</v>
      </c>
      <c r="AN384" s="174">
        <v>15</v>
      </c>
      <c r="AP384" s="199">
        <v>37637</v>
      </c>
      <c r="AQ384" s="174">
        <v>-550</v>
      </c>
      <c r="AS384" s="242">
        <v>38321</v>
      </c>
      <c r="AT384" s="243">
        <v>-437.5</v>
      </c>
    </row>
    <row r="385" spans="22:46" x14ac:dyDescent="0.25">
      <c r="V385" s="174">
        <v>315</v>
      </c>
      <c r="W385" s="174" t="s">
        <v>155</v>
      </c>
      <c r="X385" s="174" t="s">
        <v>201</v>
      </c>
      <c r="Y385" s="174" t="s">
        <v>202</v>
      </c>
      <c r="Z385" s="174" t="s">
        <v>31</v>
      </c>
      <c r="AA385" s="174">
        <v>1</v>
      </c>
      <c r="AB385" s="174">
        <v>3085</v>
      </c>
      <c r="AC385" s="174">
        <v>3076</v>
      </c>
      <c r="AD385" s="199">
        <v>37637.513888888891</v>
      </c>
      <c r="AE385" s="199">
        <v>37637.534722222219</v>
      </c>
      <c r="AF385" s="174" t="s">
        <v>205</v>
      </c>
      <c r="AG385" s="174" t="s">
        <v>207</v>
      </c>
      <c r="AH385" s="174">
        <v>-250</v>
      </c>
      <c r="AI385" s="174">
        <v>64201.083910276153</v>
      </c>
      <c r="AJ385" s="174">
        <v>25</v>
      </c>
      <c r="AK385" s="174">
        <v>250</v>
      </c>
      <c r="AL385" s="174">
        <v>200</v>
      </c>
      <c r="AM385" s="174">
        <v>450</v>
      </c>
      <c r="AN385" s="174">
        <v>4</v>
      </c>
      <c r="AP385" s="199">
        <v>37637</v>
      </c>
      <c r="AQ385" s="174">
        <v>-250</v>
      </c>
      <c r="AS385" s="242">
        <v>38322</v>
      </c>
      <c r="AT385" s="243">
        <v>787.5</v>
      </c>
    </row>
    <row r="386" spans="22:46" x14ac:dyDescent="0.25">
      <c r="V386" s="174">
        <v>316</v>
      </c>
      <c r="W386" s="174" t="s">
        <v>155</v>
      </c>
      <c r="X386" s="174" t="s">
        <v>201</v>
      </c>
      <c r="Y386" s="174" t="s">
        <v>202</v>
      </c>
      <c r="Z386" s="174" t="s">
        <v>32</v>
      </c>
      <c r="AA386" s="174">
        <v>1</v>
      </c>
      <c r="AB386" s="174">
        <v>3068.5</v>
      </c>
      <c r="AC386" s="174">
        <v>3076</v>
      </c>
      <c r="AD386" s="199">
        <v>37637.569444444445</v>
      </c>
      <c r="AE386" s="199">
        <v>37637.597222222219</v>
      </c>
      <c r="AF386" s="174" t="s">
        <v>203</v>
      </c>
      <c r="AG386" s="174" t="s">
        <v>204</v>
      </c>
      <c r="AH386" s="174">
        <v>-212.5</v>
      </c>
      <c r="AI386" s="174">
        <v>63988.583910276153</v>
      </c>
      <c r="AJ386" s="174">
        <v>25</v>
      </c>
      <c r="AK386" s="174">
        <v>200</v>
      </c>
      <c r="AL386" s="174">
        <v>162.5</v>
      </c>
      <c r="AM386" s="174">
        <v>375</v>
      </c>
      <c r="AN386" s="174">
        <v>5</v>
      </c>
      <c r="AP386" s="199">
        <v>37637</v>
      </c>
      <c r="AQ386" s="174">
        <v>-212.5</v>
      </c>
      <c r="AS386" s="242">
        <v>38323</v>
      </c>
      <c r="AT386" s="243">
        <v>37.5</v>
      </c>
    </row>
    <row r="387" spans="22:46" x14ac:dyDescent="0.25">
      <c r="V387" s="174">
        <v>317</v>
      </c>
      <c r="W387" s="174" t="s">
        <v>155</v>
      </c>
      <c r="X387" s="174" t="s">
        <v>201</v>
      </c>
      <c r="Y387" s="174" t="s">
        <v>202</v>
      </c>
      <c r="Z387" s="174" t="s">
        <v>32</v>
      </c>
      <c r="AA387" s="174">
        <v>1</v>
      </c>
      <c r="AB387" s="174">
        <v>3064</v>
      </c>
      <c r="AC387" s="174">
        <v>3075.5</v>
      </c>
      <c r="AD387" s="199">
        <v>37637.645833333336</v>
      </c>
      <c r="AE387" s="199">
        <v>37637.666666666664</v>
      </c>
      <c r="AF387" s="174" t="s">
        <v>203</v>
      </c>
      <c r="AG387" s="174" t="s">
        <v>204</v>
      </c>
      <c r="AH387" s="174">
        <v>-312.5</v>
      </c>
      <c r="AI387" s="174">
        <v>63676.083910276153</v>
      </c>
      <c r="AJ387" s="174">
        <v>25</v>
      </c>
      <c r="AK387" s="174">
        <v>312.5</v>
      </c>
      <c r="AL387" s="174">
        <v>200</v>
      </c>
      <c r="AM387" s="174">
        <v>512.5</v>
      </c>
      <c r="AN387" s="174">
        <v>4</v>
      </c>
      <c r="AP387" s="199">
        <v>37637</v>
      </c>
      <c r="AQ387" s="174">
        <v>-312.5</v>
      </c>
      <c r="AS387" s="242">
        <v>38327</v>
      </c>
      <c r="AT387" s="243">
        <v>-37.5</v>
      </c>
    </row>
    <row r="388" spans="22:46" x14ac:dyDescent="0.25">
      <c r="V388" s="174">
        <v>318</v>
      </c>
      <c r="W388" s="174" t="s">
        <v>155</v>
      </c>
      <c r="X388" s="174" t="s">
        <v>201</v>
      </c>
      <c r="Y388" s="174" t="s">
        <v>202</v>
      </c>
      <c r="Z388" s="174" t="s">
        <v>31</v>
      </c>
      <c r="AA388" s="174">
        <v>1</v>
      </c>
      <c r="AB388" s="174">
        <v>3085.5</v>
      </c>
      <c r="AC388" s="174">
        <v>3083</v>
      </c>
      <c r="AD388" s="199">
        <v>37637.673611111109</v>
      </c>
      <c r="AE388" s="199">
        <v>37637.680555555555</v>
      </c>
      <c r="AF388" s="174" t="s">
        <v>205</v>
      </c>
      <c r="AG388" s="174" t="s">
        <v>207</v>
      </c>
      <c r="AH388" s="174">
        <v>-87.5</v>
      </c>
      <c r="AI388" s="174">
        <v>63588.583910276153</v>
      </c>
      <c r="AJ388" s="174">
        <v>25</v>
      </c>
      <c r="AK388" s="174">
        <v>162.5</v>
      </c>
      <c r="AL388" s="174">
        <v>287.5</v>
      </c>
      <c r="AM388" s="174">
        <v>375</v>
      </c>
      <c r="AN388" s="174">
        <v>2</v>
      </c>
      <c r="AP388" s="199">
        <v>37637</v>
      </c>
      <c r="AQ388" s="174">
        <v>-87.5</v>
      </c>
      <c r="AS388" s="242">
        <v>38328</v>
      </c>
      <c r="AT388" s="243">
        <v>-87.5</v>
      </c>
    </row>
    <row r="389" spans="22:46" x14ac:dyDescent="0.25">
      <c r="V389" s="174">
        <v>319</v>
      </c>
      <c r="W389" s="174" t="s">
        <v>155</v>
      </c>
      <c r="X389" s="174" t="s">
        <v>201</v>
      </c>
      <c r="Y389" s="174" t="s">
        <v>202</v>
      </c>
      <c r="Z389" s="174" t="s">
        <v>31</v>
      </c>
      <c r="AA389" s="174">
        <v>1</v>
      </c>
      <c r="AB389" s="174">
        <v>3086</v>
      </c>
      <c r="AC389" s="174">
        <v>3080</v>
      </c>
      <c r="AD389" s="199">
        <v>37637.6875</v>
      </c>
      <c r="AE389" s="199">
        <v>37637.701388888891</v>
      </c>
      <c r="AF389" s="174" t="s">
        <v>205</v>
      </c>
      <c r="AG389" s="174" t="s">
        <v>207</v>
      </c>
      <c r="AH389" s="174">
        <v>-175</v>
      </c>
      <c r="AI389" s="174">
        <v>63413.583910276153</v>
      </c>
      <c r="AJ389" s="174">
        <v>25</v>
      </c>
      <c r="AK389" s="174">
        <v>212.5</v>
      </c>
      <c r="AL389" s="174">
        <v>87.5</v>
      </c>
      <c r="AM389" s="174">
        <v>262.5</v>
      </c>
      <c r="AN389" s="174">
        <v>3</v>
      </c>
      <c r="AP389" s="199">
        <v>37637</v>
      </c>
      <c r="AQ389" s="174">
        <v>-175</v>
      </c>
      <c r="AS389" s="242">
        <v>38329</v>
      </c>
      <c r="AT389" s="243">
        <v>-750</v>
      </c>
    </row>
    <row r="390" spans="22:46" x14ac:dyDescent="0.25">
      <c r="V390" s="174">
        <v>320</v>
      </c>
      <c r="W390" s="174" t="s">
        <v>155</v>
      </c>
      <c r="X390" s="174" t="s">
        <v>201</v>
      </c>
      <c r="Y390" s="174" t="s">
        <v>202</v>
      </c>
      <c r="Z390" s="174" t="s">
        <v>32</v>
      </c>
      <c r="AA390" s="174">
        <v>1</v>
      </c>
      <c r="AB390" s="174">
        <v>3072</v>
      </c>
      <c r="AC390" s="174">
        <v>3080</v>
      </c>
      <c r="AD390" s="199">
        <v>37637.722222222219</v>
      </c>
      <c r="AE390" s="199">
        <v>37637.75</v>
      </c>
      <c r="AF390" s="174" t="s">
        <v>203</v>
      </c>
      <c r="AG390" s="174" t="s">
        <v>204</v>
      </c>
      <c r="AH390" s="174">
        <v>-225</v>
      </c>
      <c r="AI390" s="174">
        <v>63188.583910276153</v>
      </c>
      <c r="AJ390" s="174">
        <v>25</v>
      </c>
      <c r="AK390" s="174">
        <v>287.5</v>
      </c>
      <c r="AL390" s="174">
        <v>525</v>
      </c>
      <c r="AM390" s="174">
        <v>750</v>
      </c>
      <c r="AN390" s="174">
        <v>5</v>
      </c>
      <c r="AP390" s="199">
        <v>37637</v>
      </c>
      <c r="AQ390" s="174">
        <v>-225</v>
      </c>
      <c r="AS390" s="242">
        <v>38330</v>
      </c>
      <c r="AT390" s="243">
        <v>-25</v>
      </c>
    </row>
    <row r="391" spans="22:46" x14ac:dyDescent="0.25">
      <c r="V391" s="174">
        <v>321</v>
      </c>
      <c r="W391" s="174" t="s">
        <v>155</v>
      </c>
      <c r="X391" s="174" t="s">
        <v>201</v>
      </c>
      <c r="Y391" s="174" t="s">
        <v>202</v>
      </c>
      <c r="Z391" s="174" t="s">
        <v>31</v>
      </c>
      <c r="AA391" s="174">
        <v>1</v>
      </c>
      <c r="AB391" s="174">
        <v>3087</v>
      </c>
      <c r="AC391" s="174">
        <v>3075</v>
      </c>
      <c r="AD391" s="199">
        <v>37637.756944444445</v>
      </c>
      <c r="AE391" s="199">
        <v>37637.763888888891</v>
      </c>
      <c r="AF391" s="174" t="s">
        <v>205</v>
      </c>
      <c r="AG391" s="174" t="s">
        <v>207</v>
      </c>
      <c r="AH391" s="174">
        <v>-325</v>
      </c>
      <c r="AI391" s="174">
        <v>62863.583910276153</v>
      </c>
      <c r="AJ391" s="174">
        <v>25</v>
      </c>
      <c r="AK391" s="174">
        <v>437.5</v>
      </c>
      <c r="AL391" s="174">
        <v>200</v>
      </c>
      <c r="AM391" s="174">
        <v>525</v>
      </c>
      <c r="AN391" s="174">
        <v>2</v>
      </c>
      <c r="AP391" s="199">
        <v>37637</v>
      </c>
      <c r="AQ391" s="174">
        <v>-325</v>
      </c>
      <c r="AS391" s="242">
        <v>38331</v>
      </c>
      <c r="AT391" s="243">
        <v>-504.53148418589535</v>
      </c>
    </row>
    <row r="392" spans="22:46" x14ac:dyDescent="0.25">
      <c r="V392" s="174">
        <v>322</v>
      </c>
      <c r="W392" s="174" t="s">
        <v>155</v>
      </c>
      <c r="X392" s="174" t="s">
        <v>201</v>
      </c>
      <c r="Y392" s="174" t="s">
        <v>202</v>
      </c>
      <c r="Z392" s="174" t="s">
        <v>32</v>
      </c>
      <c r="AA392" s="174">
        <v>1</v>
      </c>
      <c r="AB392" s="174">
        <v>3067</v>
      </c>
      <c r="AC392" s="174">
        <v>3076</v>
      </c>
      <c r="AD392" s="199">
        <v>37637.770833333336</v>
      </c>
      <c r="AE392" s="199">
        <v>37637.791666666664</v>
      </c>
      <c r="AF392" s="174" t="s">
        <v>203</v>
      </c>
      <c r="AG392" s="174" t="s">
        <v>204</v>
      </c>
      <c r="AH392" s="174">
        <v>-250</v>
      </c>
      <c r="AI392" s="174">
        <v>62613.583910276153</v>
      </c>
      <c r="AJ392" s="174">
        <v>25</v>
      </c>
      <c r="AK392" s="174">
        <v>337.5</v>
      </c>
      <c r="AL392" s="174">
        <v>62.5</v>
      </c>
      <c r="AM392" s="174">
        <v>312.5</v>
      </c>
      <c r="AN392" s="174">
        <v>4</v>
      </c>
      <c r="AP392" s="199">
        <v>37637</v>
      </c>
      <c r="AQ392" s="174">
        <v>-250</v>
      </c>
      <c r="AS392" s="242">
        <v>38334</v>
      </c>
      <c r="AT392" s="243">
        <v>837.5</v>
      </c>
    </row>
    <row r="393" spans="22:46" x14ac:dyDescent="0.25">
      <c r="V393" s="174">
        <v>323</v>
      </c>
      <c r="W393" s="174" t="s">
        <v>155</v>
      </c>
      <c r="X393" s="174" t="s">
        <v>201</v>
      </c>
      <c r="Y393" s="174" t="s">
        <v>202</v>
      </c>
      <c r="Z393" s="174" t="s">
        <v>32</v>
      </c>
      <c r="AA393" s="174">
        <v>1</v>
      </c>
      <c r="AB393" s="174">
        <v>3037</v>
      </c>
      <c r="AC393" s="174">
        <v>2957.5</v>
      </c>
      <c r="AD393" s="199">
        <v>37638.409722222219</v>
      </c>
      <c r="AE393" s="199">
        <v>37642.388888888891</v>
      </c>
      <c r="AF393" s="174" t="s">
        <v>203</v>
      </c>
      <c r="AG393" s="174" t="s">
        <v>204</v>
      </c>
      <c r="AH393" s="174">
        <v>1962.5</v>
      </c>
      <c r="AI393" s="174">
        <v>64576.083910276153</v>
      </c>
      <c r="AJ393" s="174">
        <v>25</v>
      </c>
      <c r="AK393" s="174">
        <v>12.5</v>
      </c>
      <c r="AL393" s="174">
        <v>3250</v>
      </c>
      <c r="AM393" s="174">
        <v>1287.5</v>
      </c>
      <c r="AN393" s="174">
        <v>130</v>
      </c>
      <c r="AP393" s="199">
        <v>37638</v>
      </c>
      <c r="AQ393" s="174">
        <v>1962.5</v>
      </c>
      <c r="AS393" s="242">
        <v>38336</v>
      </c>
      <c r="AT393" s="243">
        <v>-301.77283659047589</v>
      </c>
    </row>
    <row r="394" spans="22:46" x14ac:dyDescent="0.25">
      <c r="V394" s="174">
        <v>324</v>
      </c>
      <c r="W394" s="174" t="s">
        <v>155</v>
      </c>
      <c r="X394" s="174" t="s">
        <v>201</v>
      </c>
      <c r="Y394" s="174" t="s">
        <v>202</v>
      </c>
      <c r="Z394" s="174" t="s">
        <v>32</v>
      </c>
      <c r="AA394" s="174">
        <v>1</v>
      </c>
      <c r="AB394" s="174">
        <v>2749</v>
      </c>
      <c r="AC394" s="174">
        <v>2756</v>
      </c>
      <c r="AD394" s="199">
        <v>37655.736111111109</v>
      </c>
      <c r="AE394" s="199">
        <v>37655.791666666664</v>
      </c>
      <c r="AF394" s="174" t="s">
        <v>203</v>
      </c>
      <c r="AG394" s="174" t="s">
        <v>204</v>
      </c>
      <c r="AH394" s="174">
        <v>-200</v>
      </c>
      <c r="AI394" s="174">
        <v>64376.083910276153</v>
      </c>
      <c r="AJ394" s="174">
        <v>25</v>
      </c>
      <c r="AK394" s="174">
        <v>237.5</v>
      </c>
      <c r="AL394" s="174">
        <v>175</v>
      </c>
      <c r="AM394" s="174">
        <v>375</v>
      </c>
      <c r="AN394" s="174">
        <v>9</v>
      </c>
      <c r="AP394" s="199">
        <v>37655</v>
      </c>
      <c r="AQ394" s="174">
        <v>-200</v>
      </c>
      <c r="AS394" s="242">
        <v>38337</v>
      </c>
      <c r="AT394" s="243">
        <v>150</v>
      </c>
    </row>
    <row r="395" spans="22:46" x14ac:dyDescent="0.25">
      <c r="V395" s="174">
        <v>325</v>
      </c>
      <c r="W395" s="174" t="s">
        <v>155</v>
      </c>
      <c r="X395" s="174" t="s">
        <v>201</v>
      </c>
      <c r="Y395" s="174" t="s">
        <v>202</v>
      </c>
      <c r="Z395" s="174" t="s">
        <v>32</v>
      </c>
      <c r="AA395" s="174">
        <v>1</v>
      </c>
      <c r="AB395" s="174">
        <v>2718.5</v>
      </c>
      <c r="AC395" s="174">
        <v>2651</v>
      </c>
      <c r="AD395" s="199">
        <v>37656.395833333336</v>
      </c>
      <c r="AE395" s="199">
        <v>37657.541666666664</v>
      </c>
      <c r="AF395" s="174" t="s">
        <v>203</v>
      </c>
      <c r="AG395" s="174" t="s">
        <v>204</v>
      </c>
      <c r="AH395" s="174">
        <v>1662.5</v>
      </c>
      <c r="AI395" s="174">
        <v>66038.583910276153</v>
      </c>
      <c r="AJ395" s="174">
        <v>25</v>
      </c>
      <c r="AK395" s="174">
        <v>312.5</v>
      </c>
      <c r="AL395" s="174">
        <v>3187.5</v>
      </c>
      <c r="AM395" s="174">
        <v>1525</v>
      </c>
      <c r="AN395" s="174">
        <v>88</v>
      </c>
      <c r="AP395" s="199">
        <v>37656</v>
      </c>
      <c r="AQ395" s="174">
        <v>1662.5</v>
      </c>
      <c r="AS395" s="242">
        <v>38338</v>
      </c>
      <c r="AT395" s="243">
        <v>-687.5</v>
      </c>
    </row>
    <row r="396" spans="22:46" x14ac:dyDescent="0.25">
      <c r="V396" s="174">
        <v>326</v>
      </c>
      <c r="W396" s="174" t="s">
        <v>155</v>
      </c>
      <c r="X396" s="174" t="s">
        <v>201</v>
      </c>
      <c r="Y396" s="174" t="s">
        <v>202</v>
      </c>
      <c r="Z396" s="174" t="s">
        <v>32</v>
      </c>
      <c r="AA396" s="174">
        <v>1</v>
      </c>
      <c r="AB396" s="174">
        <v>2673.5</v>
      </c>
      <c r="AC396" s="174">
        <v>2669</v>
      </c>
      <c r="AD396" s="199">
        <v>37658.590277777781</v>
      </c>
      <c r="AE396" s="199">
        <v>37659.479166666664</v>
      </c>
      <c r="AF396" s="174" t="s">
        <v>203</v>
      </c>
      <c r="AG396" s="174" t="s">
        <v>204</v>
      </c>
      <c r="AH396" s="174">
        <v>87.5</v>
      </c>
      <c r="AI396" s="174">
        <v>66126.083910276153</v>
      </c>
      <c r="AJ396" s="174">
        <v>25</v>
      </c>
      <c r="AK396" s="174">
        <v>100</v>
      </c>
      <c r="AL396" s="174">
        <v>1637.5</v>
      </c>
      <c r="AM396" s="174">
        <v>1550</v>
      </c>
      <c r="AN396" s="174">
        <v>51</v>
      </c>
      <c r="AP396" s="199">
        <v>37658</v>
      </c>
      <c r="AQ396" s="174">
        <v>87.5</v>
      </c>
      <c r="AS396" s="242">
        <v>38341</v>
      </c>
      <c r="AT396" s="243">
        <v>-87.5</v>
      </c>
    </row>
    <row r="397" spans="22:46" x14ac:dyDescent="0.25">
      <c r="V397" s="174">
        <v>327</v>
      </c>
      <c r="W397" s="174" t="s">
        <v>155</v>
      </c>
      <c r="X397" s="174" t="s">
        <v>201</v>
      </c>
      <c r="Y397" s="174" t="s">
        <v>202</v>
      </c>
      <c r="Z397" s="174" t="s">
        <v>31</v>
      </c>
      <c r="AA397" s="174">
        <v>1</v>
      </c>
      <c r="AB397" s="174">
        <v>2717</v>
      </c>
      <c r="AC397" s="174">
        <v>2688.5</v>
      </c>
      <c r="AD397" s="199">
        <v>37669.423611111109</v>
      </c>
      <c r="AE397" s="199">
        <v>37669.444444444445</v>
      </c>
      <c r="AF397" s="174" t="s">
        <v>205</v>
      </c>
      <c r="AG397" s="174" t="s">
        <v>206</v>
      </c>
      <c r="AH397" s="174">
        <v>-737.5</v>
      </c>
      <c r="AI397" s="174">
        <v>65388.583910276153</v>
      </c>
      <c r="AJ397" s="174">
        <v>25</v>
      </c>
      <c r="AK397" s="174">
        <v>712.5</v>
      </c>
      <c r="AL397" s="174">
        <v>12.5</v>
      </c>
      <c r="AM397" s="174">
        <v>750</v>
      </c>
      <c r="AN397" s="174">
        <v>4</v>
      </c>
      <c r="AP397" s="199">
        <v>37669</v>
      </c>
      <c r="AQ397" s="174">
        <v>-737.5</v>
      </c>
      <c r="AS397" s="242">
        <v>38342</v>
      </c>
      <c r="AT397" s="243">
        <v>-37.5</v>
      </c>
    </row>
    <row r="398" spans="22:46" x14ac:dyDescent="0.25">
      <c r="V398" s="174">
        <v>328</v>
      </c>
      <c r="W398" s="174" t="s">
        <v>155</v>
      </c>
      <c r="X398" s="174" t="s">
        <v>201</v>
      </c>
      <c r="Y398" s="174" t="s">
        <v>202</v>
      </c>
      <c r="Z398" s="174" t="s">
        <v>31</v>
      </c>
      <c r="AA398" s="174">
        <v>1</v>
      </c>
      <c r="AB398" s="174">
        <v>2703</v>
      </c>
      <c r="AC398" s="174">
        <v>2696</v>
      </c>
      <c r="AD398" s="199">
        <v>37669.493055555555</v>
      </c>
      <c r="AE398" s="199">
        <v>37670.388888888891</v>
      </c>
      <c r="AF398" s="174" t="s">
        <v>205</v>
      </c>
      <c r="AG398" s="174" t="s">
        <v>207</v>
      </c>
      <c r="AH398" s="174">
        <v>-200</v>
      </c>
      <c r="AI398" s="174">
        <v>65188.583910276153</v>
      </c>
      <c r="AJ398" s="174">
        <v>25</v>
      </c>
      <c r="AK398" s="174">
        <v>450</v>
      </c>
      <c r="AL398" s="174">
        <v>537.5</v>
      </c>
      <c r="AM398" s="174">
        <v>737.5</v>
      </c>
      <c r="AN398" s="174">
        <v>52</v>
      </c>
      <c r="AP398" s="199">
        <v>37669</v>
      </c>
      <c r="AQ398" s="174">
        <v>-200</v>
      </c>
      <c r="AS398" s="242">
        <v>38344</v>
      </c>
      <c r="AT398" s="243">
        <v>75</v>
      </c>
    </row>
    <row r="399" spans="22:46" x14ac:dyDescent="0.25">
      <c r="V399" s="174">
        <v>329</v>
      </c>
      <c r="W399" s="174" t="s">
        <v>155</v>
      </c>
      <c r="X399" s="174" t="s">
        <v>201</v>
      </c>
      <c r="Y399" s="174" t="s">
        <v>202</v>
      </c>
      <c r="Z399" s="174" t="s">
        <v>31</v>
      </c>
      <c r="AA399" s="174">
        <v>1</v>
      </c>
      <c r="AB399" s="174">
        <v>2668</v>
      </c>
      <c r="AC399" s="174">
        <v>2654</v>
      </c>
      <c r="AD399" s="199">
        <v>37672.597222222219</v>
      </c>
      <c r="AE399" s="199">
        <v>37672.618055555555</v>
      </c>
      <c r="AF399" s="174" t="s">
        <v>205</v>
      </c>
      <c r="AG399" s="174" t="s">
        <v>207</v>
      </c>
      <c r="AH399" s="174">
        <v>-375</v>
      </c>
      <c r="AI399" s="174">
        <v>64813.583910276153</v>
      </c>
      <c r="AJ399" s="174">
        <v>25</v>
      </c>
      <c r="AK399" s="174">
        <v>462.5</v>
      </c>
      <c r="AL399" s="174">
        <v>212.5</v>
      </c>
      <c r="AM399" s="174">
        <v>587.5</v>
      </c>
      <c r="AN399" s="174">
        <v>4</v>
      </c>
      <c r="AP399" s="199">
        <v>37672</v>
      </c>
      <c r="AQ399" s="174">
        <v>-375</v>
      </c>
      <c r="AS399" s="242">
        <v>38348</v>
      </c>
      <c r="AT399" s="243">
        <v>25</v>
      </c>
    </row>
    <row r="400" spans="22:46" x14ac:dyDescent="0.25">
      <c r="V400" s="174">
        <v>330</v>
      </c>
      <c r="W400" s="174" t="s">
        <v>155</v>
      </c>
      <c r="X400" s="174" t="s">
        <v>201</v>
      </c>
      <c r="Y400" s="174" t="s">
        <v>202</v>
      </c>
      <c r="Z400" s="174" t="s">
        <v>32</v>
      </c>
      <c r="AA400" s="174">
        <v>1</v>
      </c>
      <c r="AB400" s="174">
        <v>2648</v>
      </c>
      <c r="AC400" s="174">
        <v>2608</v>
      </c>
      <c r="AD400" s="199">
        <v>37672.631944444445</v>
      </c>
      <c r="AE400" s="199">
        <v>37673.638888888891</v>
      </c>
      <c r="AF400" s="174" t="s">
        <v>203</v>
      </c>
      <c r="AG400" s="174" t="s">
        <v>204</v>
      </c>
      <c r="AH400" s="174">
        <v>975</v>
      </c>
      <c r="AI400" s="174">
        <v>65788.583910276153</v>
      </c>
      <c r="AJ400" s="174">
        <v>25</v>
      </c>
      <c r="AK400" s="174">
        <v>150</v>
      </c>
      <c r="AL400" s="174">
        <v>1987.5</v>
      </c>
      <c r="AM400" s="174">
        <v>1012.5</v>
      </c>
      <c r="AN400" s="174">
        <v>68</v>
      </c>
      <c r="AP400" s="199">
        <v>37672</v>
      </c>
      <c r="AQ400" s="174">
        <v>975</v>
      </c>
      <c r="AS400" s="242">
        <v>38349</v>
      </c>
      <c r="AT400" s="243">
        <v>-237.5</v>
      </c>
    </row>
    <row r="401" spans="22:46" x14ac:dyDescent="0.25">
      <c r="V401" s="174">
        <v>331</v>
      </c>
      <c r="W401" s="174" t="s">
        <v>155</v>
      </c>
      <c r="X401" s="174" t="s">
        <v>201</v>
      </c>
      <c r="Y401" s="174" t="s">
        <v>202</v>
      </c>
      <c r="Z401" s="174" t="s">
        <v>32</v>
      </c>
      <c r="AA401" s="174">
        <v>1</v>
      </c>
      <c r="AB401" s="174">
        <v>2618.5</v>
      </c>
      <c r="AC401" s="174">
        <v>2616</v>
      </c>
      <c r="AD401" s="199">
        <v>37676.444444444445</v>
      </c>
      <c r="AE401" s="199">
        <v>37676.555555555555</v>
      </c>
      <c r="AF401" s="174" t="s">
        <v>203</v>
      </c>
      <c r="AG401" s="174" t="s">
        <v>204</v>
      </c>
      <c r="AH401" s="174">
        <v>37.5</v>
      </c>
      <c r="AI401" s="174">
        <v>65826.083910276153</v>
      </c>
      <c r="AJ401" s="174">
        <v>25</v>
      </c>
      <c r="AK401" s="174">
        <v>100</v>
      </c>
      <c r="AL401" s="174">
        <v>537.5</v>
      </c>
      <c r="AM401" s="174">
        <v>500</v>
      </c>
      <c r="AN401" s="174">
        <v>17</v>
      </c>
      <c r="AP401" s="199">
        <v>37676</v>
      </c>
      <c r="AQ401" s="174">
        <v>37.5</v>
      </c>
      <c r="AS401" s="242">
        <v>38350</v>
      </c>
      <c r="AT401" s="243">
        <v>-137.5</v>
      </c>
    </row>
    <row r="402" spans="22:46" x14ac:dyDescent="0.25">
      <c r="V402" s="174">
        <v>332</v>
      </c>
      <c r="W402" s="174" t="s">
        <v>155</v>
      </c>
      <c r="X402" s="174" t="s">
        <v>201</v>
      </c>
      <c r="Y402" s="174" t="s">
        <v>202</v>
      </c>
      <c r="Z402" s="174" t="s">
        <v>32</v>
      </c>
      <c r="AA402" s="174">
        <v>1</v>
      </c>
      <c r="AB402" s="174">
        <v>2612</v>
      </c>
      <c r="AC402" s="174">
        <v>2617.5</v>
      </c>
      <c r="AD402" s="199">
        <v>37676.590277777781</v>
      </c>
      <c r="AE402" s="199">
        <v>37676.604166666664</v>
      </c>
      <c r="AF402" s="174" t="s">
        <v>203</v>
      </c>
      <c r="AG402" s="174" t="s">
        <v>204</v>
      </c>
      <c r="AH402" s="174">
        <v>-162.5</v>
      </c>
      <c r="AI402" s="174">
        <v>65663.583910276153</v>
      </c>
      <c r="AJ402" s="174">
        <v>25</v>
      </c>
      <c r="AK402" s="174">
        <v>137.5</v>
      </c>
      <c r="AL402" s="174">
        <v>75</v>
      </c>
      <c r="AM402" s="174">
        <v>237.5</v>
      </c>
      <c r="AN402" s="174">
        <v>3</v>
      </c>
      <c r="AP402" s="199">
        <v>37676</v>
      </c>
      <c r="AQ402" s="174">
        <v>-162.5</v>
      </c>
      <c r="AS402" s="242">
        <v>38351</v>
      </c>
      <c r="AT402" s="243">
        <v>-162.5</v>
      </c>
    </row>
    <row r="403" spans="22:46" x14ac:dyDescent="0.25">
      <c r="V403" s="174">
        <v>333</v>
      </c>
      <c r="W403" s="174" t="s">
        <v>155</v>
      </c>
      <c r="X403" s="174" t="s">
        <v>201</v>
      </c>
      <c r="Y403" s="174" t="s">
        <v>202</v>
      </c>
      <c r="Z403" s="174" t="s">
        <v>32</v>
      </c>
      <c r="AA403" s="174">
        <v>1</v>
      </c>
      <c r="AB403" s="174">
        <v>2613.5</v>
      </c>
      <c r="AC403" s="174">
        <v>2519</v>
      </c>
      <c r="AD403" s="199">
        <v>37676.611111111109</v>
      </c>
      <c r="AE403" s="199">
        <v>37678.388888888891</v>
      </c>
      <c r="AF403" s="174" t="s">
        <v>203</v>
      </c>
      <c r="AG403" s="174" t="s">
        <v>204</v>
      </c>
      <c r="AH403" s="174">
        <v>2337.5</v>
      </c>
      <c r="AI403" s="174">
        <v>68001.083910276153</v>
      </c>
      <c r="AJ403" s="174">
        <v>25</v>
      </c>
      <c r="AK403" s="174">
        <v>125</v>
      </c>
      <c r="AL403" s="174">
        <v>4037.5</v>
      </c>
      <c r="AM403" s="174">
        <v>1700</v>
      </c>
      <c r="AN403" s="174">
        <v>101</v>
      </c>
      <c r="AP403" s="199">
        <v>37676</v>
      </c>
      <c r="AQ403" s="174">
        <v>2337.5</v>
      </c>
      <c r="AS403" s="242">
        <v>40231</v>
      </c>
      <c r="AT403" s="243">
        <v>-462.5</v>
      </c>
    </row>
    <row r="404" spans="22:46" x14ac:dyDescent="0.25">
      <c r="V404" s="174">
        <v>334</v>
      </c>
      <c r="W404" s="174" t="s">
        <v>155</v>
      </c>
      <c r="X404" s="174" t="s">
        <v>201</v>
      </c>
      <c r="Y404" s="174" t="s">
        <v>202</v>
      </c>
      <c r="Z404" s="174" t="s">
        <v>31</v>
      </c>
      <c r="AA404" s="174">
        <v>1</v>
      </c>
      <c r="AB404" s="174">
        <v>2597.5</v>
      </c>
      <c r="AC404" s="174">
        <v>2577.5055571119615</v>
      </c>
      <c r="AD404" s="199">
        <v>37683.673611111109</v>
      </c>
      <c r="AE404" s="199">
        <v>37683.680555555555</v>
      </c>
      <c r="AF404" s="174" t="s">
        <v>205</v>
      </c>
      <c r="AG404" s="174" t="s">
        <v>206</v>
      </c>
      <c r="AH404" s="174">
        <v>-524.86107220096301</v>
      </c>
      <c r="AI404" s="174">
        <v>67476.222838075191</v>
      </c>
      <c r="AJ404" s="174">
        <v>25</v>
      </c>
      <c r="AK404" s="174">
        <v>499.86107220096301</v>
      </c>
      <c r="AL404" s="174">
        <v>387.5</v>
      </c>
      <c r="AM404" s="174">
        <v>912.36107220096301</v>
      </c>
      <c r="AN404" s="174">
        <v>2</v>
      </c>
      <c r="AP404" s="199">
        <v>37683</v>
      </c>
      <c r="AQ404" s="174">
        <v>-524.86107220096301</v>
      </c>
      <c r="AS404" s="242">
        <v>40232</v>
      </c>
      <c r="AT404" s="243">
        <v>-100</v>
      </c>
    </row>
    <row r="405" spans="22:46" x14ac:dyDescent="0.25">
      <c r="V405" s="174">
        <v>335</v>
      </c>
      <c r="W405" s="174" t="s">
        <v>155</v>
      </c>
      <c r="X405" s="174" t="s">
        <v>201</v>
      </c>
      <c r="Y405" s="174" t="s">
        <v>202</v>
      </c>
      <c r="Z405" s="174" t="s">
        <v>32</v>
      </c>
      <c r="AA405" s="174">
        <v>1</v>
      </c>
      <c r="AB405" s="174">
        <v>2569.5</v>
      </c>
      <c r="AC405" s="174">
        <v>2516.5</v>
      </c>
      <c r="AD405" s="199">
        <v>37683.6875</v>
      </c>
      <c r="AE405" s="199">
        <v>37684.805555555555</v>
      </c>
      <c r="AF405" s="174" t="s">
        <v>203</v>
      </c>
      <c r="AG405" s="174" t="s">
        <v>204</v>
      </c>
      <c r="AH405" s="174">
        <v>1300</v>
      </c>
      <c r="AI405" s="174">
        <v>68776.222838075191</v>
      </c>
      <c r="AJ405" s="174">
        <v>25</v>
      </c>
      <c r="AK405" s="174">
        <v>87.5</v>
      </c>
      <c r="AL405" s="174">
        <v>2250</v>
      </c>
      <c r="AM405" s="174">
        <v>950</v>
      </c>
      <c r="AN405" s="174">
        <v>83</v>
      </c>
      <c r="AP405" s="199">
        <v>37683</v>
      </c>
      <c r="AQ405" s="174">
        <v>1300</v>
      </c>
      <c r="AS405" s="242">
        <v>40234</v>
      </c>
      <c r="AT405" s="243">
        <v>562.5</v>
      </c>
    </row>
    <row r="406" spans="22:46" x14ac:dyDescent="0.25">
      <c r="V406" s="174">
        <v>336</v>
      </c>
      <c r="W406" s="174" t="s">
        <v>155</v>
      </c>
      <c r="X406" s="174" t="s">
        <v>201</v>
      </c>
      <c r="Y406" s="174" t="s">
        <v>202</v>
      </c>
      <c r="Z406" s="174" t="s">
        <v>32</v>
      </c>
      <c r="AA406" s="174">
        <v>1</v>
      </c>
      <c r="AB406" s="174">
        <v>2350</v>
      </c>
      <c r="AC406" s="174">
        <v>2378.5</v>
      </c>
      <c r="AD406" s="199">
        <v>37697.395833333336</v>
      </c>
      <c r="AE406" s="199">
        <v>37697.486111111109</v>
      </c>
      <c r="AF406" s="174" t="s">
        <v>203</v>
      </c>
      <c r="AG406" s="174" t="s">
        <v>206</v>
      </c>
      <c r="AH406" s="174">
        <v>-737.5</v>
      </c>
      <c r="AI406" s="174">
        <v>68038.722838075191</v>
      </c>
      <c r="AJ406" s="174">
        <v>25</v>
      </c>
      <c r="AK406" s="174">
        <v>712.5</v>
      </c>
      <c r="AL406" s="174">
        <v>587.5</v>
      </c>
      <c r="AM406" s="174">
        <v>1325</v>
      </c>
      <c r="AN406" s="174">
        <v>14</v>
      </c>
      <c r="AP406" s="199">
        <v>37697</v>
      </c>
      <c r="AQ406" s="174">
        <v>-737.5</v>
      </c>
      <c r="AS406" s="242">
        <v>40238</v>
      </c>
      <c r="AT406" s="243">
        <v>3800</v>
      </c>
    </row>
    <row r="407" spans="22:46" x14ac:dyDescent="0.25">
      <c r="V407" s="174">
        <v>337</v>
      </c>
      <c r="W407" s="174" t="s">
        <v>155</v>
      </c>
      <c r="X407" s="174" t="s">
        <v>201</v>
      </c>
      <c r="Y407" s="174" t="s">
        <v>202</v>
      </c>
      <c r="Z407" s="174" t="s">
        <v>32</v>
      </c>
      <c r="AA407" s="174">
        <v>1</v>
      </c>
      <c r="AB407" s="174">
        <v>2357.5</v>
      </c>
      <c r="AC407" s="174">
        <v>2384.5</v>
      </c>
      <c r="AD407" s="199">
        <v>37697.520833333336</v>
      </c>
      <c r="AE407" s="199">
        <v>37697.576388888891</v>
      </c>
      <c r="AF407" s="174" t="s">
        <v>203</v>
      </c>
      <c r="AG407" s="174" t="s">
        <v>206</v>
      </c>
      <c r="AH407" s="174">
        <v>-700</v>
      </c>
      <c r="AI407" s="174">
        <v>67338.722838075191</v>
      </c>
      <c r="AJ407" s="174">
        <v>25</v>
      </c>
      <c r="AK407" s="174">
        <v>675</v>
      </c>
      <c r="AL407" s="174">
        <v>150</v>
      </c>
      <c r="AM407" s="174">
        <v>850</v>
      </c>
      <c r="AN407" s="174">
        <v>9</v>
      </c>
      <c r="AP407" s="199">
        <v>37697</v>
      </c>
      <c r="AQ407" s="174">
        <v>-700</v>
      </c>
      <c r="AS407" s="242">
        <v>40298</v>
      </c>
      <c r="AT407" s="243">
        <v>-1925</v>
      </c>
    </row>
    <row r="408" spans="22:46" x14ac:dyDescent="0.25">
      <c r="V408" s="174">
        <v>338</v>
      </c>
      <c r="W408" s="174" t="s">
        <v>155</v>
      </c>
      <c r="X408" s="174" t="s">
        <v>201</v>
      </c>
      <c r="Y408" s="174" t="s">
        <v>202</v>
      </c>
      <c r="Z408" s="174" t="s">
        <v>32</v>
      </c>
      <c r="AA408" s="174">
        <v>1</v>
      </c>
      <c r="AB408" s="174">
        <v>2372</v>
      </c>
      <c r="AC408" s="174">
        <v>2398</v>
      </c>
      <c r="AD408" s="199">
        <v>37697.631944444445</v>
      </c>
      <c r="AE408" s="199">
        <v>37697.666666666664</v>
      </c>
      <c r="AF408" s="174" t="s">
        <v>203</v>
      </c>
      <c r="AG408" s="174" t="s">
        <v>206</v>
      </c>
      <c r="AH408" s="174">
        <v>-675</v>
      </c>
      <c r="AI408" s="174">
        <v>66663.722838075191</v>
      </c>
      <c r="AJ408" s="174">
        <v>25</v>
      </c>
      <c r="AK408" s="174">
        <v>650</v>
      </c>
      <c r="AL408" s="174">
        <v>475</v>
      </c>
      <c r="AM408" s="174">
        <v>1150</v>
      </c>
      <c r="AN408" s="174">
        <v>6</v>
      </c>
      <c r="AP408" s="199">
        <v>37697</v>
      </c>
      <c r="AQ408" s="174">
        <v>-675</v>
      </c>
      <c r="AS408" s="242">
        <v>40301</v>
      </c>
      <c r="AT408" s="243">
        <v>-450</v>
      </c>
    </row>
    <row r="409" spans="22:46" x14ac:dyDescent="0.25">
      <c r="V409" s="174">
        <v>339</v>
      </c>
      <c r="W409" s="174" t="s">
        <v>155</v>
      </c>
      <c r="X409" s="174" t="s">
        <v>201</v>
      </c>
      <c r="Y409" s="174" t="s">
        <v>202</v>
      </c>
      <c r="Z409" s="174" t="s">
        <v>31</v>
      </c>
      <c r="AA409" s="174">
        <v>1</v>
      </c>
      <c r="AB409" s="174">
        <v>2424.5</v>
      </c>
      <c r="AC409" s="174">
        <v>2526</v>
      </c>
      <c r="AD409" s="199">
        <v>37697.6875</v>
      </c>
      <c r="AE409" s="199">
        <v>37698.666666666664</v>
      </c>
      <c r="AF409" s="174" t="s">
        <v>205</v>
      </c>
      <c r="AG409" s="174" t="s">
        <v>207</v>
      </c>
      <c r="AH409" s="174">
        <v>2512.5</v>
      </c>
      <c r="AI409" s="174">
        <v>69176.222838075191</v>
      </c>
      <c r="AJ409" s="174">
        <v>25</v>
      </c>
      <c r="AK409" s="174">
        <v>475</v>
      </c>
      <c r="AL409" s="174">
        <v>5062.5</v>
      </c>
      <c r="AM409" s="174">
        <v>2550</v>
      </c>
      <c r="AN409" s="174">
        <v>63</v>
      </c>
      <c r="AP409" s="199">
        <v>37697</v>
      </c>
      <c r="AQ409" s="174">
        <v>2512.5</v>
      </c>
      <c r="AS409" s="242">
        <v>40302</v>
      </c>
      <c r="AT409" s="243">
        <v>4300</v>
      </c>
    </row>
    <row r="410" spans="22:46" x14ac:dyDescent="0.25">
      <c r="V410" s="174">
        <v>340</v>
      </c>
      <c r="W410" s="174" t="s">
        <v>155</v>
      </c>
      <c r="X410" s="174" t="s">
        <v>201</v>
      </c>
      <c r="Y410" s="174" t="s">
        <v>202</v>
      </c>
      <c r="Z410" s="174" t="s">
        <v>32</v>
      </c>
      <c r="AA410" s="174">
        <v>1</v>
      </c>
      <c r="AB410" s="174">
        <v>2553.5</v>
      </c>
      <c r="AC410" s="174">
        <v>2552.5</v>
      </c>
      <c r="AD410" s="199">
        <v>37708.451388888891</v>
      </c>
      <c r="AE410" s="199">
        <v>37708.715277777781</v>
      </c>
      <c r="AF410" s="174" t="s">
        <v>203</v>
      </c>
      <c r="AG410" s="174" t="s">
        <v>204</v>
      </c>
      <c r="AH410" s="174">
        <v>0</v>
      </c>
      <c r="AI410" s="174">
        <v>69176.222838075191</v>
      </c>
      <c r="AJ410" s="174">
        <v>25</v>
      </c>
      <c r="AK410" s="174">
        <v>175</v>
      </c>
      <c r="AL410" s="174">
        <v>1037.5</v>
      </c>
      <c r="AM410" s="174">
        <v>1037.5</v>
      </c>
      <c r="AN410" s="174">
        <v>39</v>
      </c>
      <c r="AP410" s="199">
        <v>37708</v>
      </c>
      <c r="AQ410" s="174">
        <v>0</v>
      </c>
      <c r="AS410" s="242">
        <v>40312</v>
      </c>
      <c r="AT410" s="243">
        <v>-1000</v>
      </c>
    </row>
    <row r="411" spans="22:46" x14ac:dyDescent="0.25">
      <c r="V411" s="174">
        <v>341</v>
      </c>
      <c r="W411" s="174" t="s">
        <v>155</v>
      </c>
      <c r="X411" s="174" t="s">
        <v>201</v>
      </c>
      <c r="Y411" s="174" t="s">
        <v>202</v>
      </c>
      <c r="Z411" s="174" t="s">
        <v>31</v>
      </c>
      <c r="AA411" s="174">
        <v>1</v>
      </c>
      <c r="AB411" s="174">
        <v>2572.5</v>
      </c>
      <c r="AC411" s="174">
        <v>2553</v>
      </c>
      <c r="AD411" s="199">
        <v>37708.729166666664</v>
      </c>
      <c r="AE411" s="199">
        <v>37708.756944444445</v>
      </c>
      <c r="AF411" s="174" t="s">
        <v>205</v>
      </c>
      <c r="AG411" s="174" t="s">
        <v>207</v>
      </c>
      <c r="AH411" s="174">
        <v>-512.5</v>
      </c>
      <c r="AI411" s="174">
        <v>68663.722838075191</v>
      </c>
      <c r="AJ411" s="174">
        <v>25</v>
      </c>
      <c r="AK411" s="174">
        <v>512.5</v>
      </c>
      <c r="AL411" s="174">
        <v>250</v>
      </c>
      <c r="AM411" s="174">
        <v>762.5</v>
      </c>
      <c r="AN411" s="174">
        <v>5</v>
      </c>
      <c r="AP411" s="199">
        <v>37708</v>
      </c>
      <c r="AQ411" s="174">
        <v>-512.5</v>
      </c>
      <c r="AS411" s="242">
        <v>40315</v>
      </c>
      <c r="AT411" s="243">
        <v>-5175</v>
      </c>
    </row>
    <row r="412" spans="22:46" x14ac:dyDescent="0.25">
      <c r="V412" s="174">
        <v>342</v>
      </c>
      <c r="W412" s="174" t="s">
        <v>155</v>
      </c>
      <c r="X412" s="174" t="s">
        <v>201</v>
      </c>
      <c r="Y412" s="174" t="s">
        <v>202</v>
      </c>
      <c r="Z412" s="174" t="s">
        <v>32</v>
      </c>
      <c r="AA412" s="174">
        <v>1</v>
      </c>
      <c r="AB412" s="174">
        <v>2548</v>
      </c>
      <c r="AC412" s="174">
        <v>2556</v>
      </c>
      <c r="AD412" s="199">
        <v>37708.763888888891</v>
      </c>
      <c r="AE412" s="199">
        <v>37708.819444444445</v>
      </c>
      <c r="AF412" s="174" t="s">
        <v>203</v>
      </c>
      <c r="AG412" s="174" t="s">
        <v>204</v>
      </c>
      <c r="AH412" s="174">
        <v>-225</v>
      </c>
      <c r="AI412" s="174">
        <v>68438.722838075191</v>
      </c>
      <c r="AJ412" s="174">
        <v>25</v>
      </c>
      <c r="AK412" s="174">
        <v>275</v>
      </c>
      <c r="AL412" s="174">
        <v>462.5</v>
      </c>
      <c r="AM412" s="174">
        <v>687.5</v>
      </c>
      <c r="AN412" s="174">
        <v>9</v>
      </c>
      <c r="AP412" s="199">
        <v>37708</v>
      </c>
      <c r="AQ412" s="174">
        <v>-225</v>
      </c>
      <c r="AS412" s="242">
        <v>40316</v>
      </c>
      <c r="AT412" s="243">
        <v>-1487.5</v>
      </c>
    </row>
    <row r="413" spans="22:46" x14ac:dyDescent="0.25">
      <c r="V413" s="174">
        <v>343</v>
      </c>
      <c r="W413" s="174" t="s">
        <v>155</v>
      </c>
      <c r="X413" s="174" t="s">
        <v>201</v>
      </c>
      <c r="Y413" s="174" t="s">
        <v>202</v>
      </c>
      <c r="Z413" s="174" t="s">
        <v>32</v>
      </c>
      <c r="AA413" s="174">
        <v>1</v>
      </c>
      <c r="AB413" s="174">
        <v>2462</v>
      </c>
      <c r="AC413" s="174">
        <v>2458.5</v>
      </c>
      <c r="AD413" s="199">
        <v>37711.395833333336</v>
      </c>
      <c r="AE413" s="199">
        <v>37712.388888888891</v>
      </c>
      <c r="AF413" s="174" t="s">
        <v>203</v>
      </c>
      <c r="AG413" s="174" t="s">
        <v>204</v>
      </c>
      <c r="AH413" s="174">
        <v>62.5</v>
      </c>
      <c r="AI413" s="174">
        <v>68501.222838075191</v>
      </c>
      <c r="AJ413" s="174">
        <v>25</v>
      </c>
      <c r="AK413" s="174">
        <v>337.5</v>
      </c>
      <c r="AL413" s="174">
        <v>1287.5</v>
      </c>
      <c r="AM413" s="174">
        <v>1225</v>
      </c>
      <c r="AN413" s="174">
        <v>66</v>
      </c>
      <c r="AP413" s="199">
        <v>37711</v>
      </c>
      <c r="AQ413" s="174">
        <v>62.5</v>
      </c>
      <c r="AS413" s="242">
        <v>40317</v>
      </c>
      <c r="AT413" s="243">
        <v>7950</v>
      </c>
    </row>
    <row r="414" spans="22:46" x14ac:dyDescent="0.25">
      <c r="V414" s="174">
        <v>344</v>
      </c>
      <c r="W414" s="174" t="s">
        <v>155</v>
      </c>
      <c r="X414" s="174" t="s">
        <v>201</v>
      </c>
      <c r="Y414" s="174" t="s">
        <v>202</v>
      </c>
      <c r="Z414" s="174" t="s">
        <v>31</v>
      </c>
      <c r="AA414" s="174">
        <v>1</v>
      </c>
      <c r="AB414" s="174">
        <v>2627.5</v>
      </c>
      <c r="AC414" s="174">
        <v>2604.5</v>
      </c>
      <c r="AD414" s="199">
        <v>37714.402777777781</v>
      </c>
      <c r="AE414" s="199">
        <v>37714.444444444445</v>
      </c>
      <c r="AF414" s="174" t="s">
        <v>205</v>
      </c>
      <c r="AG414" s="174" t="s">
        <v>206</v>
      </c>
      <c r="AH414" s="174">
        <v>-600</v>
      </c>
      <c r="AI414" s="174">
        <v>67901.222838075191</v>
      </c>
      <c r="AJ414" s="174">
        <v>25</v>
      </c>
      <c r="AK414" s="174">
        <v>575</v>
      </c>
      <c r="AL414" s="174">
        <v>387.5</v>
      </c>
      <c r="AM414" s="174">
        <v>987.5</v>
      </c>
      <c r="AN414" s="174">
        <v>7</v>
      </c>
      <c r="AP414" s="199">
        <v>37714</v>
      </c>
      <c r="AQ414" s="174">
        <v>-600</v>
      </c>
      <c r="AS414" s="242">
        <v>40333</v>
      </c>
      <c r="AT414" s="243">
        <v>-162.5</v>
      </c>
    </row>
    <row r="415" spans="22:46" x14ac:dyDescent="0.25">
      <c r="V415" s="174">
        <v>345</v>
      </c>
      <c r="W415" s="174" t="s">
        <v>155</v>
      </c>
      <c r="X415" s="174" t="s">
        <v>201</v>
      </c>
      <c r="Y415" s="174" t="s">
        <v>202</v>
      </c>
      <c r="Z415" s="174" t="s">
        <v>31</v>
      </c>
      <c r="AA415" s="174">
        <v>1</v>
      </c>
      <c r="AB415" s="174">
        <v>2614</v>
      </c>
      <c r="AC415" s="174">
        <v>2610</v>
      </c>
      <c r="AD415" s="199">
        <v>37714.451388888891</v>
      </c>
      <c r="AE415" s="199">
        <v>37714.701388888891</v>
      </c>
      <c r="AF415" s="174" t="s">
        <v>205</v>
      </c>
      <c r="AG415" s="174" t="s">
        <v>207</v>
      </c>
      <c r="AH415" s="174">
        <v>-125</v>
      </c>
      <c r="AI415" s="174">
        <v>67776.222838075191</v>
      </c>
      <c r="AJ415" s="174">
        <v>25</v>
      </c>
      <c r="AK415" s="174">
        <v>162.5</v>
      </c>
      <c r="AL415" s="174">
        <v>1175</v>
      </c>
      <c r="AM415" s="174">
        <v>1300</v>
      </c>
      <c r="AN415" s="174">
        <v>37</v>
      </c>
      <c r="AP415" s="199">
        <v>37714</v>
      </c>
      <c r="AQ415" s="174">
        <v>-125</v>
      </c>
      <c r="AS415" s="242">
        <v>40338</v>
      </c>
      <c r="AT415" s="243">
        <v>-1400</v>
      </c>
    </row>
    <row r="416" spans="22:46" x14ac:dyDescent="0.25">
      <c r="V416" s="174">
        <v>346</v>
      </c>
      <c r="W416" s="174" t="s">
        <v>155</v>
      </c>
      <c r="X416" s="174" t="s">
        <v>201</v>
      </c>
      <c r="Y416" s="174" t="s">
        <v>202</v>
      </c>
      <c r="Z416" s="174" t="s">
        <v>31</v>
      </c>
      <c r="AA416" s="174">
        <v>1</v>
      </c>
      <c r="AB416" s="174">
        <v>2872.5</v>
      </c>
      <c r="AC416" s="174">
        <v>2874</v>
      </c>
      <c r="AD416" s="199">
        <v>37739.423611111109</v>
      </c>
      <c r="AE416" s="199">
        <v>37739.479166666664</v>
      </c>
      <c r="AF416" s="174" t="s">
        <v>205</v>
      </c>
      <c r="AG416" s="174" t="s">
        <v>207</v>
      </c>
      <c r="AH416" s="174">
        <v>12.5</v>
      </c>
      <c r="AI416" s="174">
        <v>67788.722838075191</v>
      </c>
      <c r="AJ416" s="174">
        <v>25</v>
      </c>
      <c r="AK416" s="174">
        <v>262.5</v>
      </c>
      <c r="AL416" s="174">
        <v>500</v>
      </c>
      <c r="AM416" s="174">
        <v>487.5</v>
      </c>
      <c r="AN416" s="174">
        <v>9</v>
      </c>
      <c r="AP416" s="199">
        <v>37739</v>
      </c>
      <c r="AQ416" s="174">
        <v>12.5</v>
      </c>
      <c r="AS416" s="242">
        <v>40340</v>
      </c>
      <c r="AT416" s="243">
        <v>2650</v>
      </c>
    </row>
    <row r="417" spans="22:46" x14ac:dyDescent="0.25">
      <c r="V417" s="174">
        <v>347</v>
      </c>
      <c r="W417" s="174" t="s">
        <v>155</v>
      </c>
      <c r="X417" s="174" t="s">
        <v>201</v>
      </c>
      <c r="Y417" s="174" t="s">
        <v>202</v>
      </c>
      <c r="Z417" s="174" t="s">
        <v>31</v>
      </c>
      <c r="AA417" s="174">
        <v>1</v>
      </c>
      <c r="AB417" s="174">
        <v>2875.5</v>
      </c>
      <c r="AC417" s="174">
        <v>2967.5</v>
      </c>
      <c r="AD417" s="199">
        <v>37739.541666666664</v>
      </c>
      <c r="AE417" s="199">
        <v>37740.701388888891</v>
      </c>
      <c r="AF417" s="174" t="s">
        <v>205</v>
      </c>
      <c r="AG417" s="174" t="s">
        <v>207</v>
      </c>
      <c r="AH417" s="174">
        <v>2275</v>
      </c>
      <c r="AI417" s="174">
        <v>70063.722838075191</v>
      </c>
      <c r="AJ417" s="174">
        <v>25</v>
      </c>
      <c r="AK417" s="174">
        <v>62.5</v>
      </c>
      <c r="AL417" s="174">
        <v>3562.5</v>
      </c>
      <c r="AM417" s="174">
        <v>1287.5</v>
      </c>
      <c r="AN417" s="174">
        <v>90</v>
      </c>
      <c r="AP417" s="199">
        <v>37739</v>
      </c>
      <c r="AQ417" s="174">
        <v>2275</v>
      </c>
      <c r="AS417" s="242">
        <v>40358</v>
      </c>
      <c r="AT417" s="243">
        <v>3587.5</v>
      </c>
    </row>
    <row r="418" spans="22:46" x14ac:dyDescent="0.25">
      <c r="V418" s="174">
        <v>348</v>
      </c>
      <c r="W418" s="174" t="s">
        <v>155</v>
      </c>
      <c r="X418" s="174" t="s">
        <v>201</v>
      </c>
      <c r="Y418" s="174" t="s">
        <v>202</v>
      </c>
      <c r="Z418" s="174" t="s">
        <v>31</v>
      </c>
      <c r="AA418" s="174">
        <v>1</v>
      </c>
      <c r="AB418" s="174">
        <v>2928</v>
      </c>
      <c r="AC418" s="174">
        <v>2928.5</v>
      </c>
      <c r="AD418" s="199">
        <v>37743.673611111109</v>
      </c>
      <c r="AE418" s="199">
        <v>37743.694444444445</v>
      </c>
      <c r="AF418" s="174" t="s">
        <v>205</v>
      </c>
      <c r="AG418" s="174" t="s">
        <v>207</v>
      </c>
      <c r="AH418" s="174">
        <v>-12.5</v>
      </c>
      <c r="AI418" s="174">
        <v>70051.222838075191</v>
      </c>
      <c r="AJ418" s="174">
        <v>25</v>
      </c>
      <c r="AK418" s="174">
        <v>162.5</v>
      </c>
      <c r="AL418" s="174">
        <v>412.5</v>
      </c>
      <c r="AM418" s="174">
        <v>425</v>
      </c>
      <c r="AN418" s="174">
        <v>4</v>
      </c>
      <c r="AP418" s="199">
        <v>37743</v>
      </c>
      <c r="AQ418" s="174">
        <v>-12.5</v>
      </c>
      <c r="AS418" s="242">
        <v>40367</v>
      </c>
      <c r="AT418" s="243">
        <v>2200</v>
      </c>
    </row>
    <row r="419" spans="22:46" x14ac:dyDescent="0.25">
      <c r="V419" s="174">
        <v>349</v>
      </c>
      <c r="W419" s="174" t="s">
        <v>155</v>
      </c>
      <c r="X419" s="174" t="s">
        <v>201</v>
      </c>
      <c r="Y419" s="174" t="s">
        <v>202</v>
      </c>
      <c r="Z419" s="174" t="s">
        <v>31</v>
      </c>
      <c r="AA419" s="174">
        <v>1</v>
      </c>
      <c r="AB419" s="174">
        <v>2934</v>
      </c>
      <c r="AC419" s="174">
        <v>3008.5</v>
      </c>
      <c r="AD419" s="199">
        <v>37743.701388888891</v>
      </c>
      <c r="AE419" s="199">
        <v>37746.715277777781</v>
      </c>
      <c r="AF419" s="174" t="s">
        <v>205</v>
      </c>
      <c r="AG419" s="174" t="s">
        <v>207</v>
      </c>
      <c r="AH419" s="174">
        <v>1837.5</v>
      </c>
      <c r="AI419" s="174">
        <v>71888.722838075191</v>
      </c>
      <c r="AJ419" s="174">
        <v>25</v>
      </c>
      <c r="AK419" s="174">
        <v>137.5</v>
      </c>
      <c r="AL419" s="174">
        <v>2962.5</v>
      </c>
      <c r="AM419" s="174">
        <v>1125</v>
      </c>
      <c r="AN419" s="174">
        <v>69</v>
      </c>
      <c r="AP419" s="199">
        <v>37743</v>
      </c>
      <c r="AQ419" s="174">
        <v>1837.5</v>
      </c>
      <c r="AS419" s="242">
        <v>40379</v>
      </c>
      <c r="AT419" s="243">
        <v>-1212.5</v>
      </c>
    </row>
    <row r="420" spans="22:46" x14ac:dyDescent="0.25">
      <c r="V420" s="174">
        <v>350</v>
      </c>
      <c r="W420" s="174" t="s">
        <v>155</v>
      </c>
      <c r="X420" s="174" t="s">
        <v>201</v>
      </c>
      <c r="Y420" s="174" t="s">
        <v>202</v>
      </c>
      <c r="Z420" s="174" t="s">
        <v>32</v>
      </c>
      <c r="AA420" s="174">
        <v>1</v>
      </c>
      <c r="AB420" s="174">
        <v>2916.5</v>
      </c>
      <c r="AC420" s="174">
        <v>2937</v>
      </c>
      <c r="AD420" s="199">
        <v>37749.652777777781</v>
      </c>
      <c r="AE420" s="199">
        <v>37749.6875</v>
      </c>
      <c r="AF420" s="174" t="s">
        <v>203</v>
      </c>
      <c r="AG420" s="174" t="s">
        <v>206</v>
      </c>
      <c r="AH420" s="174">
        <v>-537.5</v>
      </c>
      <c r="AI420" s="174">
        <v>71351.222838075191</v>
      </c>
      <c r="AJ420" s="174">
        <v>25</v>
      </c>
      <c r="AK420" s="174">
        <v>512.5</v>
      </c>
      <c r="AL420" s="174">
        <v>137.5</v>
      </c>
      <c r="AM420" s="174">
        <v>675</v>
      </c>
      <c r="AN420" s="174">
        <v>6</v>
      </c>
      <c r="AP420" s="199">
        <v>37749</v>
      </c>
      <c r="AQ420" s="174">
        <v>-537.5</v>
      </c>
      <c r="AS420" s="242">
        <v>40380</v>
      </c>
      <c r="AT420" s="243">
        <v>-1587.5</v>
      </c>
    </row>
    <row r="421" spans="22:46" x14ac:dyDescent="0.25">
      <c r="V421" s="174">
        <v>351</v>
      </c>
      <c r="W421" s="174" t="s">
        <v>155</v>
      </c>
      <c r="X421" s="174" t="s">
        <v>201</v>
      </c>
      <c r="Y421" s="174" t="s">
        <v>202</v>
      </c>
      <c r="Z421" s="174" t="s">
        <v>32</v>
      </c>
      <c r="AA421" s="174">
        <v>1</v>
      </c>
      <c r="AB421" s="174">
        <v>2930.5</v>
      </c>
      <c r="AC421" s="174">
        <v>2921.5</v>
      </c>
      <c r="AD421" s="199">
        <v>37749.743055555555</v>
      </c>
      <c r="AE421" s="199">
        <v>37750.638888888891</v>
      </c>
      <c r="AF421" s="174" t="s">
        <v>203</v>
      </c>
      <c r="AG421" s="174" t="s">
        <v>204</v>
      </c>
      <c r="AH421" s="174">
        <v>200</v>
      </c>
      <c r="AI421" s="174">
        <v>71551.222838075191</v>
      </c>
      <c r="AJ421" s="174">
        <v>25</v>
      </c>
      <c r="AK421" s="174">
        <v>150</v>
      </c>
      <c r="AL421" s="174">
        <v>1512.5</v>
      </c>
      <c r="AM421" s="174">
        <v>1312.5</v>
      </c>
      <c r="AN421" s="174">
        <v>52</v>
      </c>
      <c r="AP421" s="199">
        <v>37749</v>
      </c>
      <c r="AQ421" s="174">
        <v>200</v>
      </c>
      <c r="AS421" s="242">
        <v>40381</v>
      </c>
      <c r="AT421" s="243">
        <v>2900</v>
      </c>
    </row>
    <row r="422" spans="22:46" x14ac:dyDescent="0.25">
      <c r="V422" s="174">
        <v>352</v>
      </c>
      <c r="W422" s="174" t="s">
        <v>155</v>
      </c>
      <c r="X422" s="174" t="s">
        <v>201</v>
      </c>
      <c r="Y422" s="174" t="s">
        <v>202</v>
      </c>
      <c r="Z422" s="174" t="s">
        <v>32</v>
      </c>
      <c r="AA422" s="174">
        <v>1</v>
      </c>
      <c r="AB422" s="174">
        <v>2926.5</v>
      </c>
      <c r="AC422" s="174">
        <v>2945.5</v>
      </c>
      <c r="AD422" s="199">
        <v>37755.743055555555</v>
      </c>
      <c r="AE422" s="199">
        <v>37756.402777777781</v>
      </c>
      <c r="AF422" s="174" t="s">
        <v>203</v>
      </c>
      <c r="AG422" s="174" t="s">
        <v>206</v>
      </c>
      <c r="AH422" s="174">
        <v>-500</v>
      </c>
      <c r="AI422" s="174">
        <v>71051.222838075191</v>
      </c>
      <c r="AJ422" s="174">
        <v>25</v>
      </c>
      <c r="AK422" s="174">
        <v>475</v>
      </c>
      <c r="AL422" s="174">
        <v>462.5</v>
      </c>
      <c r="AM422" s="174">
        <v>962.5</v>
      </c>
      <c r="AN422" s="174">
        <v>18</v>
      </c>
      <c r="AP422" s="199">
        <v>37755</v>
      </c>
      <c r="AQ422" s="174">
        <v>-500</v>
      </c>
      <c r="AS422" s="242">
        <v>40389</v>
      </c>
      <c r="AT422" s="243">
        <v>-612.5</v>
      </c>
    </row>
    <row r="423" spans="22:46" x14ac:dyDescent="0.25">
      <c r="V423" s="174">
        <v>353</v>
      </c>
      <c r="W423" s="174" t="s">
        <v>155</v>
      </c>
      <c r="X423" s="174" t="s">
        <v>201</v>
      </c>
      <c r="Y423" s="174" t="s">
        <v>202</v>
      </c>
      <c r="Z423" s="174" t="s">
        <v>31</v>
      </c>
      <c r="AA423" s="174">
        <v>1</v>
      </c>
      <c r="AB423" s="174">
        <v>2941.5</v>
      </c>
      <c r="AC423" s="174">
        <v>2930.5</v>
      </c>
      <c r="AD423" s="199">
        <v>37756.409722222219</v>
      </c>
      <c r="AE423" s="199">
        <v>37756.423611111109</v>
      </c>
      <c r="AF423" s="174" t="s">
        <v>205</v>
      </c>
      <c r="AG423" s="174" t="s">
        <v>207</v>
      </c>
      <c r="AH423" s="174">
        <v>-300</v>
      </c>
      <c r="AI423" s="174">
        <v>70751.222838075191</v>
      </c>
      <c r="AJ423" s="174">
        <v>25</v>
      </c>
      <c r="AK423" s="174">
        <v>287.5</v>
      </c>
      <c r="AL423" s="174">
        <v>87.5</v>
      </c>
      <c r="AM423" s="174">
        <v>387.5</v>
      </c>
      <c r="AN423" s="174">
        <v>3</v>
      </c>
      <c r="AP423" s="199">
        <v>37756</v>
      </c>
      <c r="AQ423" s="174">
        <v>-300</v>
      </c>
      <c r="AS423" s="242">
        <v>40392</v>
      </c>
      <c r="AT423" s="243">
        <v>1887.5</v>
      </c>
    </row>
    <row r="424" spans="22:46" x14ac:dyDescent="0.25">
      <c r="V424" s="174">
        <v>354</v>
      </c>
      <c r="W424" s="174" t="s">
        <v>155</v>
      </c>
      <c r="X424" s="174" t="s">
        <v>201</v>
      </c>
      <c r="Y424" s="174" t="s">
        <v>202</v>
      </c>
      <c r="Z424" s="174" t="s">
        <v>31</v>
      </c>
      <c r="AA424" s="174">
        <v>1</v>
      </c>
      <c r="AB424" s="174">
        <v>2940.5</v>
      </c>
      <c r="AC424" s="174">
        <v>2938</v>
      </c>
      <c r="AD424" s="199">
        <v>37756.4375</v>
      </c>
      <c r="AE424" s="199">
        <v>37756.444444444445</v>
      </c>
      <c r="AF424" s="174" t="s">
        <v>205</v>
      </c>
      <c r="AG424" s="174" t="s">
        <v>207</v>
      </c>
      <c r="AH424" s="174">
        <v>-87.5</v>
      </c>
      <c r="AI424" s="174">
        <v>70663.722838075191</v>
      </c>
      <c r="AJ424" s="174">
        <v>25</v>
      </c>
      <c r="AK424" s="174">
        <v>112.5</v>
      </c>
      <c r="AL424" s="174">
        <v>87.5</v>
      </c>
      <c r="AM424" s="174">
        <v>175</v>
      </c>
      <c r="AN424" s="174">
        <v>2</v>
      </c>
      <c r="AP424" s="199">
        <v>37756</v>
      </c>
      <c r="AQ424" s="174">
        <v>-87.5</v>
      </c>
      <c r="AS424" s="242">
        <v>40406</v>
      </c>
      <c r="AT424" s="243">
        <v>-1337.5</v>
      </c>
    </row>
    <row r="425" spans="22:46" x14ac:dyDescent="0.25">
      <c r="V425" s="174">
        <v>355</v>
      </c>
      <c r="W425" s="174" t="s">
        <v>155</v>
      </c>
      <c r="X425" s="174" t="s">
        <v>201</v>
      </c>
      <c r="Y425" s="174" t="s">
        <v>202</v>
      </c>
      <c r="Z425" s="174" t="s">
        <v>31</v>
      </c>
      <c r="AA425" s="174">
        <v>1</v>
      </c>
      <c r="AB425" s="174">
        <v>2944</v>
      </c>
      <c r="AC425" s="174">
        <v>2930</v>
      </c>
      <c r="AD425" s="199">
        <v>37756.451388888891</v>
      </c>
      <c r="AE425" s="199">
        <v>37756.465277777781</v>
      </c>
      <c r="AF425" s="174" t="s">
        <v>205</v>
      </c>
      <c r="AG425" s="174" t="s">
        <v>208</v>
      </c>
      <c r="AH425" s="174">
        <v>-375</v>
      </c>
      <c r="AI425" s="174">
        <v>70288.722838075191</v>
      </c>
      <c r="AJ425" s="174">
        <v>25</v>
      </c>
      <c r="AK425" s="174">
        <v>412.5</v>
      </c>
      <c r="AL425" s="174">
        <v>75</v>
      </c>
      <c r="AM425" s="174">
        <v>450</v>
      </c>
      <c r="AN425" s="174">
        <v>3</v>
      </c>
      <c r="AP425" s="199">
        <v>37756</v>
      </c>
      <c r="AQ425" s="174">
        <v>-375</v>
      </c>
      <c r="AS425" s="242">
        <v>40407</v>
      </c>
      <c r="AT425" s="243">
        <v>-187.5</v>
      </c>
    </row>
    <row r="426" spans="22:46" x14ac:dyDescent="0.25">
      <c r="V426" s="174">
        <v>356</v>
      </c>
      <c r="W426" s="174" t="s">
        <v>155</v>
      </c>
      <c r="X426" s="174" t="s">
        <v>201</v>
      </c>
      <c r="Y426" s="174" t="s">
        <v>202</v>
      </c>
      <c r="Z426" s="174" t="s">
        <v>32</v>
      </c>
      <c r="AA426" s="174">
        <v>1</v>
      </c>
      <c r="AB426" s="174">
        <v>2930</v>
      </c>
      <c r="AC426" s="174">
        <v>2936.5</v>
      </c>
      <c r="AD426" s="199">
        <v>37756.465277777781</v>
      </c>
      <c r="AE426" s="199">
        <v>37756.472222222219</v>
      </c>
      <c r="AF426" s="174" t="s">
        <v>203</v>
      </c>
      <c r="AG426" s="174" t="s">
        <v>204</v>
      </c>
      <c r="AH426" s="174">
        <v>-187.5</v>
      </c>
      <c r="AI426" s="174">
        <v>70101.222838075191</v>
      </c>
      <c r="AJ426" s="174">
        <v>25</v>
      </c>
      <c r="AK426" s="174">
        <v>187.5</v>
      </c>
      <c r="AL426" s="174">
        <v>37.5</v>
      </c>
      <c r="AM426" s="174">
        <v>225</v>
      </c>
      <c r="AN426" s="174">
        <v>2</v>
      </c>
      <c r="AP426" s="199">
        <v>37756</v>
      </c>
      <c r="AQ426" s="174">
        <v>-187.5</v>
      </c>
      <c r="AS426" s="242">
        <v>40408</v>
      </c>
      <c r="AT426" s="243">
        <v>-1012.5</v>
      </c>
    </row>
    <row r="427" spans="22:46" x14ac:dyDescent="0.25">
      <c r="V427" s="174">
        <v>357</v>
      </c>
      <c r="W427" s="174" t="s">
        <v>155</v>
      </c>
      <c r="X427" s="174" t="s">
        <v>201</v>
      </c>
      <c r="Y427" s="174" t="s">
        <v>202</v>
      </c>
      <c r="Z427" s="174" t="s">
        <v>31</v>
      </c>
      <c r="AA427" s="174">
        <v>1</v>
      </c>
      <c r="AB427" s="174">
        <v>2940.5</v>
      </c>
      <c r="AC427" s="174">
        <v>2932.5</v>
      </c>
      <c r="AD427" s="199">
        <v>37756.479166666664</v>
      </c>
      <c r="AE427" s="199">
        <v>37756.486111111109</v>
      </c>
      <c r="AF427" s="174" t="s">
        <v>205</v>
      </c>
      <c r="AG427" s="174" t="s">
        <v>208</v>
      </c>
      <c r="AH427" s="174">
        <v>-225</v>
      </c>
      <c r="AI427" s="174">
        <v>69876.222838075191</v>
      </c>
      <c r="AJ427" s="174">
        <v>25</v>
      </c>
      <c r="AK427" s="174">
        <v>200</v>
      </c>
      <c r="AL427" s="174">
        <v>50</v>
      </c>
      <c r="AM427" s="174">
        <v>275</v>
      </c>
      <c r="AN427" s="174">
        <v>2</v>
      </c>
      <c r="AP427" s="199">
        <v>37756</v>
      </c>
      <c r="AQ427" s="174">
        <v>-225</v>
      </c>
      <c r="AS427" s="242">
        <v>40409</v>
      </c>
      <c r="AT427" s="243">
        <v>4000</v>
      </c>
    </row>
    <row r="428" spans="22:46" x14ac:dyDescent="0.25">
      <c r="V428" s="174">
        <v>358</v>
      </c>
      <c r="W428" s="174" t="s">
        <v>155</v>
      </c>
      <c r="X428" s="174" t="s">
        <v>201</v>
      </c>
      <c r="Y428" s="174" t="s">
        <v>202</v>
      </c>
      <c r="Z428" s="174" t="s">
        <v>32</v>
      </c>
      <c r="AA428" s="174">
        <v>1</v>
      </c>
      <c r="AB428" s="174">
        <v>2932.5</v>
      </c>
      <c r="AC428" s="174">
        <v>2935</v>
      </c>
      <c r="AD428" s="199">
        <v>37756.486111111109</v>
      </c>
      <c r="AE428" s="199">
        <v>37756.493055555555</v>
      </c>
      <c r="AF428" s="174" t="s">
        <v>203</v>
      </c>
      <c r="AG428" s="174" t="s">
        <v>204</v>
      </c>
      <c r="AH428" s="174">
        <v>-87.5</v>
      </c>
      <c r="AI428" s="174">
        <v>69788.722838075191</v>
      </c>
      <c r="AJ428" s="174">
        <v>25</v>
      </c>
      <c r="AK428" s="174">
        <v>87.5</v>
      </c>
      <c r="AL428" s="174">
        <v>112.5</v>
      </c>
      <c r="AM428" s="174">
        <v>200</v>
      </c>
      <c r="AN428" s="174">
        <v>2</v>
      </c>
      <c r="AP428" s="199">
        <v>37756</v>
      </c>
      <c r="AQ428" s="174">
        <v>-87.5</v>
      </c>
      <c r="AS428" s="242">
        <v>40427</v>
      </c>
      <c r="AT428" s="243">
        <v>-425</v>
      </c>
    </row>
    <row r="429" spans="22:46" x14ac:dyDescent="0.25">
      <c r="V429" s="174">
        <v>359</v>
      </c>
      <c r="W429" s="174" t="s">
        <v>155</v>
      </c>
      <c r="X429" s="174" t="s">
        <v>201</v>
      </c>
      <c r="Y429" s="174" t="s">
        <v>202</v>
      </c>
      <c r="Z429" s="174" t="s">
        <v>31</v>
      </c>
      <c r="AA429" s="174">
        <v>1</v>
      </c>
      <c r="AB429" s="174">
        <v>2942</v>
      </c>
      <c r="AC429" s="174">
        <v>2937.5</v>
      </c>
      <c r="AD429" s="199">
        <v>37756.5</v>
      </c>
      <c r="AE429" s="199">
        <v>37756.513888888891</v>
      </c>
      <c r="AF429" s="174" t="s">
        <v>205</v>
      </c>
      <c r="AG429" s="174" t="s">
        <v>207</v>
      </c>
      <c r="AH429" s="174">
        <v>-137.5</v>
      </c>
      <c r="AI429" s="174">
        <v>69651.222838075191</v>
      </c>
      <c r="AJ429" s="174">
        <v>25</v>
      </c>
      <c r="AK429" s="174">
        <v>137.5</v>
      </c>
      <c r="AL429" s="174">
        <v>125</v>
      </c>
      <c r="AM429" s="174">
        <v>262.5</v>
      </c>
      <c r="AN429" s="174">
        <v>3</v>
      </c>
      <c r="AP429" s="199">
        <v>37756</v>
      </c>
      <c r="AQ429" s="174">
        <v>-137.5</v>
      </c>
      <c r="AS429" s="242">
        <v>40428</v>
      </c>
      <c r="AT429" s="243">
        <v>-287.5</v>
      </c>
    </row>
    <row r="430" spans="22:46" x14ac:dyDescent="0.25">
      <c r="V430" s="174">
        <v>360</v>
      </c>
      <c r="W430" s="174" t="s">
        <v>155</v>
      </c>
      <c r="X430" s="174" t="s">
        <v>201</v>
      </c>
      <c r="Y430" s="174" t="s">
        <v>202</v>
      </c>
      <c r="Z430" s="174" t="s">
        <v>31</v>
      </c>
      <c r="AA430" s="174">
        <v>1</v>
      </c>
      <c r="AB430" s="174">
        <v>2940.5</v>
      </c>
      <c r="AC430" s="174">
        <v>2992</v>
      </c>
      <c r="AD430" s="199">
        <v>37756.520833333336</v>
      </c>
      <c r="AE430" s="199">
        <v>37757.680555555555</v>
      </c>
      <c r="AF430" s="174" t="s">
        <v>205</v>
      </c>
      <c r="AG430" s="174" t="s">
        <v>207</v>
      </c>
      <c r="AH430" s="174">
        <v>1262.5</v>
      </c>
      <c r="AI430" s="174">
        <v>70913.722838075191</v>
      </c>
      <c r="AJ430" s="174">
        <v>25</v>
      </c>
      <c r="AK430" s="174">
        <v>87.5</v>
      </c>
      <c r="AL430" s="174">
        <v>2412.5</v>
      </c>
      <c r="AM430" s="174">
        <v>1150</v>
      </c>
      <c r="AN430" s="174">
        <v>90</v>
      </c>
      <c r="AP430" s="199">
        <v>37756</v>
      </c>
      <c r="AQ430" s="174">
        <v>1262.5</v>
      </c>
      <c r="AS430" s="242">
        <v>40429</v>
      </c>
      <c r="AT430" s="243">
        <v>1900</v>
      </c>
    </row>
    <row r="431" spans="22:46" x14ac:dyDescent="0.25">
      <c r="V431" s="174">
        <v>361</v>
      </c>
      <c r="W431" s="174" t="s">
        <v>155</v>
      </c>
      <c r="X431" s="174" t="s">
        <v>201</v>
      </c>
      <c r="Y431" s="174" t="s">
        <v>202</v>
      </c>
      <c r="Z431" s="174" t="s">
        <v>32</v>
      </c>
      <c r="AA431" s="174">
        <v>1</v>
      </c>
      <c r="AB431" s="174">
        <v>2932.5</v>
      </c>
      <c r="AC431" s="174">
        <v>2818.5</v>
      </c>
      <c r="AD431" s="199">
        <v>37760.430555555555</v>
      </c>
      <c r="AE431" s="199">
        <v>37762.784722222219</v>
      </c>
      <c r="AF431" s="174" t="s">
        <v>203</v>
      </c>
      <c r="AG431" s="174" t="s">
        <v>204</v>
      </c>
      <c r="AH431" s="174">
        <v>2825</v>
      </c>
      <c r="AI431" s="174">
        <v>73738.722838075191</v>
      </c>
      <c r="AJ431" s="174">
        <v>25</v>
      </c>
      <c r="AK431" s="174">
        <v>100</v>
      </c>
      <c r="AL431" s="174">
        <v>3850</v>
      </c>
      <c r="AM431" s="174">
        <v>1025</v>
      </c>
      <c r="AN431" s="174">
        <v>184</v>
      </c>
      <c r="AP431" s="199">
        <v>37760</v>
      </c>
      <c r="AQ431" s="174">
        <v>2825</v>
      </c>
      <c r="AS431" s="242">
        <v>40456</v>
      </c>
      <c r="AT431" s="243">
        <v>1062.5</v>
      </c>
    </row>
    <row r="432" spans="22:46" x14ac:dyDescent="0.25">
      <c r="V432" s="174">
        <v>362</v>
      </c>
      <c r="W432" s="174" t="s">
        <v>155</v>
      </c>
      <c r="X432" s="174" t="s">
        <v>201</v>
      </c>
      <c r="Y432" s="174" t="s">
        <v>202</v>
      </c>
      <c r="Z432" s="174" t="s">
        <v>31</v>
      </c>
      <c r="AA432" s="174">
        <v>1</v>
      </c>
      <c r="AB432" s="174">
        <v>2944</v>
      </c>
      <c r="AC432" s="174">
        <v>2928.5</v>
      </c>
      <c r="AD432" s="199">
        <v>37769.548611111109</v>
      </c>
      <c r="AE432" s="199">
        <v>37769.611111111109</v>
      </c>
      <c r="AF432" s="174" t="s">
        <v>205</v>
      </c>
      <c r="AG432" s="174" t="s">
        <v>206</v>
      </c>
      <c r="AH432" s="174">
        <v>-412.5</v>
      </c>
      <c r="AI432" s="174">
        <v>73326.222838075191</v>
      </c>
      <c r="AJ432" s="174">
        <v>25</v>
      </c>
      <c r="AK432" s="174">
        <v>387.5</v>
      </c>
      <c r="AL432" s="174">
        <v>112.5</v>
      </c>
      <c r="AM432" s="174">
        <v>525</v>
      </c>
      <c r="AN432" s="174">
        <v>10</v>
      </c>
      <c r="AP432" s="199">
        <v>37769</v>
      </c>
      <c r="AQ432" s="174">
        <v>-412.5</v>
      </c>
      <c r="AS432" s="242">
        <v>40513</v>
      </c>
      <c r="AT432" s="243">
        <v>2262.5</v>
      </c>
    </row>
    <row r="433" spans="22:46" x14ac:dyDescent="0.25">
      <c r="V433" s="174">
        <v>363</v>
      </c>
      <c r="W433" s="174" t="s">
        <v>155</v>
      </c>
      <c r="X433" s="174" t="s">
        <v>201</v>
      </c>
      <c r="Y433" s="174" t="s">
        <v>202</v>
      </c>
      <c r="Z433" s="174" t="s">
        <v>31</v>
      </c>
      <c r="AA433" s="174">
        <v>1</v>
      </c>
      <c r="AB433" s="174">
        <v>2935</v>
      </c>
      <c r="AC433" s="174">
        <v>2916</v>
      </c>
      <c r="AD433" s="199">
        <v>37769.673611111109</v>
      </c>
      <c r="AE433" s="199">
        <v>37769.805555555555</v>
      </c>
      <c r="AF433" s="174" t="s">
        <v>205</v>
      </c>
      <c r="AG433" s="174" t="s">
        <v>206</v>
      </c>
      <c r="AH433" s="174">
        <v>-500</v>
      </c>
      <c r="AI433" s="174">
        <v>72826.222838075191</v>
      </c>
      <c r="AJ433" s="174">
        <v>25</v>
      </c>
      <c r="AK433" s="174">
        <v>900</v>
      </c>
      <c r="AL433" s="174">
        <v>750</v>
      </c>
      <c r="AM433" s="174">
        <v>1250</v>
      </c>
      <c r="AN433" s="174">
        <v>20</v>
      </c>
      <c r="AP433" s="199">
        <v>37769</v>
      </c>
      <c r="AQ433" s="174">
        <v>-500</v>
      </c>
      <c r="AS433" s="242">
        <v>40546</v>
      </c>
      <c r="AT433" s="243">
        <v>-325</v>
      </c>
    </row>
    <row r="434" spans="22:46" x14ac:dyDescent="0.25">
      <c r="V434" s="174">
        <v>364</v>
      </c>
      <c r="W434" s="174" t="s">
        <v>155</v>
      </c>
      <c r="X434" s="174" t="s">
        <v>201</v>
      </c>
      <c r="Y434" s="174" t="s">
        <v>202</v>
      </c>
      <c r="Z434" s="174" t="s">
        <v>32</v>
      </c>
      <c r="AA434" s="174">
        <v>1</v>
      </c>
      <c r="AB434" s="174">
        <v>3207.5</v>
      </c>
      <c r="AC434" s="174">
        <v>3213.5</v>
      </c>
      <c r="AD434" s="199">
        <v>37795.701388888891</v>
      </c>
      <c r="AE434" s="199">
        <v>37795.708333333336</v>
      </c>
      <c r="AF434" s="174" t="s">
        <v>203</v>
      </c>
      <c r="AG434" s="174" t="s">
        <v>204</v>
      </c>
      <c r="AH434" s="174">
        <v>-175</v>
      </c>
      <c r="AI434" s="174">
        <v>72651.222838075191</v>
      </c>
      <c r="AJ434" s="174">
        <v>25</v>
      </c>
      <c r="AK434" s="174">
        <v>287.5</v>
      </c>
      <c r="AL434" s="174">
        <v>12.5</v>
      </c>
      <c r="AM434" s="174">
        <v>187.5</v>
      </c>
      <c r="AN434" s="174">
        <v>2</v>
      </c>
      <c r="AP434" s="199">
        <v>37795</v>
      </c>
      <c r="AQ434" s="174">
        <v>-175</v>
      </c>
      <c r="AS434" s="242">
        <v>40547</v>
      </c>
      <c r="AT434" s="243">
        <v>-475</v>
      </c>
    </row>
    <row r="435" spans="22:46" x14ac:dyDescent="0.25">
      <c r="V435" s="174">
        <v>365</v>
      </c>
      <c r="W435" s="174" t="s">
        <v>155</v>
      </c>
      <c r="X435" s="174" t="s">
        <v>201</v>
      </c>
      <c r="Y435" s="174" t="s">
        <v>202</v>
      </c>
      <c r="Z435" s="174" t="s">
        <v>32</v>
      </c>
      <c r="AA435" s="174">
        <v>1</v>
      </c>
      <c r="AB435" s="174">
        <v>3199.5</v>
      </c>
      <c r="AC435" s="174">
        <v>3215.5</v>
      </c>
      <c r="AD435" s="199">
        <v>37795.722222222219</v>
      </c>
      <c r="AE435" s="199">
        <v>37796.381944444445</v>
      </c>
      <c r="AF435" s="174" t="s">
        <v>203</v>
      </c>
      <c r="AG435" s="174" t="s">
        <v>206</v>
      </c>
      <c r="AH435" s="174">
        <v>-425</v>
      </c>
      <c r="AI435" s="174">
        <v>72226.222838075191</v>
      </c>
      <c r="AJ435" s="174">
        <v>25</v>
      </c>
      <c r="AK435" s="174">
        <v>400</v>
      </c>
      <c r="AL435" s="174">
        <v>312.5</v>
      </c>
      <c r="AM435" s="174">
        <v>737.5</v>
      </c>
      <c r="AN435" s="174">
        <v>18</v>
      </c>
      <c r="AP435" s="199">
        <v>37795</v>
      </c>
      <c r="AQ435" s="174">
        <v>-425</v>
      </c>
      <c r="AS435" s="242">
        <v>40548</v>
      </c>
      <c r="AT435" s="243">
        <v>-212.5</v>
      </c>
    </row>
    <row r="436" spans="22:46" x14ac:dyDescent="0.25">
      <c r="V436" s="174">
        <v>366</v>
      </c>
      <c r="W436" s="174" t="s">
        <v>155</v>
      </c>
      <c r="X436" s="174" t="s">
        <v>201</v>
      </c>
      <c r="Y436" s="174" t="s">
        <v>202</v>
      </c>
      <c r="Z436" s="174" t="s">
        <v>32</v>
      </c>
      <c r="AA436" s="174">
        <v>1</v>
      </c>
      <c r="AB436" s="174">
        <v>3200.5</v>
      </c>
      <c r="AC436" s="174">
        <v>3219.5</v>
      </c>
      <c r="AD436" s="199">
        <v>37796.402777777781</v>
      </c>
      <c r="AE436" s="199">
        <v>37796.409722222219</v>
      </c>
      <c r="AF436" s="174" t="s">
        <v>203</v>
      </c>
      <c r="AG436" s="174" t="s">
        <v>204</v>
      </c>
      <c r="AH436" s="174">
        <v>-500</v>
      </c>
      <c r="AI436" s="174">
        <v>71726.222838075191</v>
      </c>
      <c r="AJ436" s="174">
        <v>25</v>
      </c>
      <c r="AK436" s="174">
        <v>537.5</v>
      </c>
      <c r="AL436" s="174">
        <v>12.5</v>
      </c>
      <c r="AM436" s="174">
        <v>512.5</v>
      </c>
      <c r="AN436" s="174">
        <v>2</v>
      </c>
      <c r="AP436" s="199">
        <v>37796</v>
      </c>
      <c r="AQ436" s="174">
        <v>-500</v>
      </c>
      <c r="AS436" s="242">
        <v>40549</v>
      </c>
      <c r="AT436" s="243">
        <v>-50</v>
      </c>
    </row>
    <row r="437" spans="22:46" x14ac:dyDescent="0.25">
      <c r="V437" s="174">
        <v>367</v>
      </c>
      <c r="W437" s="174" t="s">
        <v>155</v>
      </c>
      <c r="X437" s="174" t="s">
        <v>201</v>
      </c>
      <c r="Y437" s="174" t="s">
        <v>202</v>
      </c>
      <c r="Z437" s="174" t="s">
        <v>32</v>
      </c>
      <c r="AA437" s="174">
        <v>1</v>
      </c>
      <c r="AB437" s="174">
        <v>3201.5</v>
      </c>
      <c r="AC437" s="174">
        <v>3209.5</v>
      </c>
      <c r="AD437" s="199">
        <v>37796.4375</v>
      </c>
      <c r="AE437" s="199">
        <v>37796.597222222219</v>
      </c>
      <c r="AF437" s="174" t="s">
        <v>203</v>
      </c>
      <c r="AG437" s="174" t="s">
        <v>204</v>
      </c>
      <c r="AH437" s="174">
        <v>-225</v>
      </c>
      <c r="AI437" s="174">
        <v>71501.222838075191</v>
      </c>
      <c r="AJ437" s="174">
        <v>25</v>
      </c>
      <c r="AK437" s="174">
        <v>262.5</v>
      </c>
      <c r="AL437" s="174">
        <v>512.5</v>
      </c>
      <c r="AM437" s="174">
        <v>737.5</v>
      </c>
      <c r="AN437" s="174">
        <v>24</v>
      </c>
      <c r="AP437" s="199">
        <v>37796</v>
      </c>
      <c r="AQ437" s="174">
        <v>-225</v>
      </c>
      <c r="AS437" s="242">
        <v>40550</v>
      </c>
      <c r="AT437" s="243">
        <v>-1887.5</v>
      </c>
    </row>
    <row r="438" spans="22:46" x14ac:dyDescent="0.25">
      <c r="V438" s="174">
        <v>368</v>
      </c>
      <c r="W438" s="174" t="s">
        <v>155</v>
      </c>
      <c r="X438" s="174" t="s">
        <v>201</v>
      </c>
      <c r="Y438" s="174" t="s">
        <v>202</v>
      </c>
      <c r="Z438" s="174" t="s">
        <v>31</v>
      </c>
      <c r="AA438" s="174">
        <v>1</v>
      </c>
      <c r="AB438" s="174">
        <v>3212</v>
      </c>
      <c r="AC438" s="174">
        <v>3207.5</v>
      </c>
      <c r="AD438" s="199">
        <v>37796.604166666664</v>
      </c>
      <c r="AE438" s="199">
        <v>37796.611111111109</v>
      </c>
      <c r="AF438" s="174" t="s">
        <v>205</v>
      </c>
      <c r="AG438" s="174" t="s">
        <v>207</v>
      </c>
      <c r="AH438" s="174">
        <v>-137.5</v>
      </c>
      <c r="AI438" s="174">
        <v>71363.722838075191</v>
      </c>
      <c r="AJ438" s="174">
        <v>25</v>
      </c>
      <c r="AK438" s="174">
        <v>150</v>
      </c>
      <c r="AL438" s="174">
        <v>25</v>
      </c>
      <c r="AM438" s="174">
        <v>162.5</v>
      </c>
      <c r="AN438" s="174">
        <v>2</v>
      </c>
      <c r="AP438" s="199">
        <v>37796</v>
      </c>
      <c r="AQ438" s="174">
        <v>-137.5</v>
      </c>
      <c r="AS438" s="242">
        <v>40553</v>
      </c>
      <c r="AT438" s="243">
        <v>-225</v>
      </c>
    </row>
    <row r="439" spans="22:46" x14ac:dyDescent="0.25">
      <c r="V439" s="174">
        <v>369</v>
      </c>
      <c r="W439" s="174" t="s">
        <v>155</v>
      </c>
      <c r="X439" s="174" t="s">
        <v>201</v>
      </c>
      <c r="Y439" s="174" t="s">
        <v>202</v>
      </c>
      <c r="Z439" s="174" t="s">
        <v>31</v>
      </c>
      <c r="AA439" s="174">
        <v>1</v>
      </c>
      <c r="AB439" s="174">
        <v>3210</v>
      </c>
      <c r="AC439" s="174">
        <v>3205</v>
      </c>
      <c r="AD439" s="199">
        <v>37796.618055555555</v>
      </c>
      <c r="AE439" s="199">
        <v>37796.625</v>
      </c>
      <c r="AF439" s="174" t="s">
        <v>205</v>
      </c>
      <c r="AG439" s="174" t="s">
        <v>207</v>
      </c>
      <c r="AH439" s="174">
        <v>-150</v>
      </c>
      <c r="AI439" s="174">
        <v>71213.722838075191</v>
      </c>
      <c r="AJ439" s="174">
        <v>25</v>
      </c>
      <c r="AK439" s="174">
        <v>125</v>
      </c>
      <c r="AL439" s="174">
        <v>12.5</v>
      </c>
      <c r="AM439" s="174">
        <v>162.5</v>
      </c>
      <c r="AN439" s="174">
        <v>2</v>
      </c>
      <c r="AP439" s="199">
        <v>37796</v>
      </c>
      <c r="AQ439" s="174">
        <v>-150</v>
      </c>
      <c r="AS439" s="242">
        <v>40554</v>
      </c>
      <c r="AT439" s="243">
        <v>2462.5</v>
      </c>
    </row>
    <row r="440" spans="22:46" x14ac:dyDescent="0.25">
      <c r="V440" s="174">
        <v>370</v>
      </c>
      <c r="W440" s="174" t="s">
        <v>155</v>
      </c>
      <c r="X440" s="174" t="s">
        <v>201</v>
      </c>
      <c r="Y440" s="174" t="s">
        <v>202</v>
      </c>
      <c r="Z440" s="174" t="s">
        <v>32</v>
      </c>
      <c r="AA440" s="174">
        <v>1</v>
      </c>
      <c r="AB440" s="174">
        <v>3198</v>
      </c>
      <c r="AC440" s="174">
        <v>3215</v>
      </c>
      <c r="AD440" s="199">
        <v>37796.645833333336</v>
      </c>
      <c r="AE440" s="199">
        <v>37796.666666666664</v>
      </c>
      <c r="AF440" s="174" t="s">
        <v>203</v>
      </c>
      <c r="AG440" s="174" t="s">
        <v>206</v>
      </c>
      <c r="AH440" s="174">
        <v>-450</v>
      </c>
      <c r="AI440" s="174">
        <v>70763.722838075191</v>
      </c>
      <c r="AJ440" s="174">
        <v>25</v>
      </c>
      <c r="AK440" s="174">
        <v>425</v>
      </c>
      <c r="AL440" s="174">
        <v>212.5</v>
      </c>
      <c r="AM440" s="174">
        <v>662.5</v>
      </c>
      <c r="AN440" s="174">
        <v>4</v>
      </c>
      <c r="AP440" s="199">
        <v>37796</v>
      </c>
      <c r="AQ440" s="174">
        <v>-450</v>
      </c>
      <c r="AS440" s="242">
        <v>40557</v>
      </c>
      <c r="AT440" s="243">
        <v>1362.5</v>
      </c>
    </row>
    <row r="441" spans="22:46" x14ac:dyDescent="0.25">
      <c r="V441" s="174">
        <v>371</v>
      </c>
      <c r="W441" s="174" t="s">
        <v>155</v>
      </c>
      <c r="X441" s="174" t="s">
        <v>201</v>
      </c>
      <c r="Y441" s="174" t="s">
        <v>202</v>
      </c>
      <c r="Z441" s="174" t="s">
        <v>31</v>
      </c>
      <c r="AA441" s="174">
        <v>1</v>
      </c>
      <c r="AB441" s="174">
        <v>3217.5</v>
      </c>
      <c r="AC441" s="174">
        <v>3207</v>
      </c>
      <c r="AD441" s="199">
        <v>37796.673611111109</v>
      </c>
      <c r="AE441" s="199">
        <v>37796.701388888891</v>
      </c>
      <c r="AF441" s="174" t="s">
        <v>205</v>
      </c>
      <c r="AG441" s="174" t="s">
        <v>207</v>
      </c>
      <c r="AH441" s="174">
        <v>-287.5</v>
      </c>
      <c r="AI441" s="174">
        <v>70476.222838075191</v>
      </c>
      <c r="AJ441" s="174">
        <v>25</v>
      </c>
      <c r="AK441" s="174">
        <v>262.5</v>
      </c>
      <c r="AL441" s="174">
        <v>550</v>
      </c>
      <c r="AM441" s="174">
        <v>837.5</v>
      </c>
      <c r="AN441" s="174">
        <v>5</v>
      </c>
      <c r="AP441" s="199">
        <v>37796</v>
      </c>
      <c r="AQ441" s="174">
        <v>-287.5</v>
      </c>
      <c r="AS441" s="242">
        <v>40564</v>
      </c>
      <c r="AT441" s="243">
        <v>-312.5</v>
      </c>
    </row>
    <row r="442" spans="22:46" x14ac:dyDescent="0.25">
      <c r="V442" s="174">
        <v>372</v>
      </c>
      <c r="W442" s="174" t="s">
        <v>155</v>
      </c>
      <c r="X442" s="174" t="s">
        <v>201</v>
      </c>
      <c r="Y442" s="174" t="s">
        <v>202</v>
      </c>
      <c r="Z442" s="174" t="s">
        <v>32</v>
      </c>
      <c r="AA442" s="174">
        <v>1</v>
      </c>
      <c r="AB442" s="174">
        <v>3198</v>
      </c>
      <c r="AC442" s="174">
        <v>3209.5</v>
      </c>
      <c r="AD442" s="199">
        <v>37796.708333333336</v>
      </c>
      <c r="AE442" s="199">
        <v>37796.715277777781</v>
      </c>
      <c r="AF442" s="174" t="s">
        <v>203</v>
      </c>
      <c r="AG442" s="174" t="s">
        <v>204</v>
      </c>
      <c r="AH442" s="174">
        <v>-312.5</v>
      </c>
      <c r="AI442" s="174">
        <v>70163.722838075191</v>
      </c>
      <c r="AJ442" s="174">
        <v>25</v>
      </c>
      <c r="AK442" s="174">
        <v>325</v>
      </c>
      <c r="AL442" s="174">
        <v>0</v>
      </c>
      <c r="AM442" s="174">
        <v>0</v>
      </c>
      <c r="AN442" s="174">
        <v>2</v>
      </c>
      <c r="AP442" s="199">
        <v>37796</v>
      </c>
      <c r="AQ442" s="174">
        <v>-312.5</v>
      </c>
      <c r="AS442" s="242">
        <v>40567</v>
      </c>
      <c r="AT442" s="243">
        <v>-325</v>
      </c>
    </row>
    <row r="443" spans="22:46" x14ac:dyDescent="0.25">
      <c r="V443" s="174">
        <v>373</v>
      </c>
      <c r="W443" s="174" t="s">
        <v>155</v>
      </c>
      <c r="X443" s="174" t="s">
        <v>201</v>
      </c>
      <c r="Y443" s="174" t="s">
        <v>202</v>
      </c>
      <c r="Z443" s="174" t="s">
        <v>31</v>
      </c>
      <c r="AA443" s="174">
        <v>1</v>
      </c>
      <c r="AB443" s="174">
        <v>3209.5</v>
      </c>
      <c r="AC443" s="174">
        <v>3221.5</v>
      </c>
      <c r="AD443" s="199">
        <v>37796.729166666664</v>
      </c>
      <c r="AE443" s="199">
        <v>37797.527777777781</v>
      </c>
      <c r="AF443" s="174" t="s">
        <v>205</v>
      </c>
      <c r="AG443" s="174" t="s">
        <v>207</v>
      </c>
      <c r="AH443" s="174">
        <v>275</v>
      </c>
      <c r="AI443" s="174">
        <v>70438.722838075191</v>
      </c>
      <c r="AJ443" s="174">
        <v>25</v>
      </c>
      <c r="AK443" s="174">
        <v>25</v>
      </c>
      <c r="AL443" s="174">
        <v>1112.5</v>
      </c>
      <c r="AM443" s="174">
        <v>837.5</v>
      </c>
      <c r="AN443" s="174">
        <v>38</v>
      </c>
      <c r="AP443" s="199">
        <v>37796</v>
      </c>
      <c r="AQ443" s="174">
        <v>275</v>
      </c>
      <c r="AS443" s="242">
        <v>40569</v>
      </c>
      <c r="AT443" s="243">
        <v>800</v>
      </c>
    </row>
    <row r="444" spans="22:46" x14ac:dyDescent="0.25">
      <c r="V444" s="174">
        <v>374</v>
      </c>
      <c r="W444" s="174" t="s">
        <v>155</v>
      </c>
      <c r="X444" s="174" t="s">
        <v>201</v>
      </c>
      <c r="Y444" s="174" t="s">
        <v>202</v>
      </c>
      <c r="Z444" s="174" t="s">
        <v>31</v>
      </c>
      <c r="AA444" s="174">
        <v>1</v>
      </c>
      <c r="AB444" s="174">
        <v>3228</v>
      </c>
      <c r="AC444" s="174">
        <v>3210</v>
      </c>
      <c r="AD444" s="199">
        <v>37797.611111111109</v>
      </c>
      <c r="AE444" s="199">
        <v>37797.618055555555</v>
      </c>
      <c r="AF444" s="174" t="s">
        <v>205</v>
      </c>
      <c r="AG444" s="174" t="s">
        <v>208</v>
      </c>
      <c r="AH444" s="174">
        <v>-475</v>
      </c>
      <c r="AI444" s="174">
        <v>69963.722838075191</v>
      </c>
      <c r="AJ444" s="174">
        <v>25</v>
      </c>
      <c r="AK444" s="174">
        <v>537.5</v>
      </c>
      <c r="AL444" s="174">
        <v>0</v>
      </c>
      <c r="AM444" s="174">
        <v>0</v>
      </c>
      <c r="AN444" s="174">
        <v>2</v>
      </c>
      <c r="AP444" s="199">
        <v>37797</v>
      </c>
      <c r="AQ444" s="174">
        <v>-475</v>
      </c>
      <c r="AS444" s="242">
        <v>40575</v>
      </c>
      <c r="AT444" s="243">
        <v>4075</v>
      </c>
    </row>
    <row r="445" spans="22:46" x14ac:dyDescent="0.25">
      <c r="V445" s="174">
        <v>375</v>
      </c>
      <c r="W445" s="174" t="s">
        <v>155</v>
      </c>
      <c r="X445" s="174" t="s">
        <v>201</v>
      </c>
      <c r="Y445" s="174" t="s">
        <v>202</v>
      </c>
      <c r="Z445" s="174" t="s">
        <v>32</v>
      </c>
      <c r="AA445" s="174">
        <v>1</v>
      </c>
      <c r="AB445" s="174">
        <v>3210</v>
      </c>
      <c r="AC445" s="174">
        <v>3214.5</v>
      </c>
      <c r="AD445" s="199">
        <v>37797.618055555555</v>
      </c>
      <c r="AE445" s="199">
        <v>37797.673611111109</v>
      </c>
      <c r="AF445" s="174" t="s">
        <v>203</v>
      </c>
      <c r="AG445" s="174" t="s">
        <v>204</v>
      </c>
      <c r="AH445" s="174">
        <v>-137.5</v>
      </c>
      <c r="AI445" s="174">
        <v>69826.222838075191</v>
      </c>
      <c r="AJ445" s="174">
        <v>25</v>
      </c>
      <c r="AK445" s="174">
        <v>112.5</v>
      </c>
      <c r="AL445" s="174">
        <v>350</v>
      </c>
      <c r="AM445" s="174">
        <v>487.5</v>
      </c>
      <c r="AN445" s="174">
        <v>9</v>
      </c>
      <c r="AP445" s="199">
        <v>37797</v>
      </c>
      <c r="AQ445" s="174">
        <v>-137.5</v>
      </c>
      <c r="AS445" s="242">
        <v>40598</v>
      </c>
      <c r="AT445" s="243">
        <v>-1337.5</v>
      </c>
    </row>
    <row r="446" spans="22:46" x14ac:dyDescent="0.25">
      <c r="V446" s="174">
        <v>376</v>
      </c>
      <c r="W446" s="174" t="s">
        <v>155</v>
      </c>
      <c r="X446" s="174" t="s">
        <v>201</v>
      </c>
      <c r="Y446" s="174" t="s">
        <v>202</v>
      </c>
      <c r="Z446" s="174" t="s">
        <v>31</v>
      </c>
      <c r="AA446" s="174">
        <v>1</v>
      </c>
      <c r="AB446" s="174">
        <v>3224</v>
      </c>
      <c r="AC446" s="174">
        <v>3219.5</v>
      </c>
      <c r="AD446" s="199">
        <v>37797.708333333336</v>
      </c>
      <c r="AE446" s="199">
        <v>37797.75</v>
      </c>
      <c r="AF446" s="174" t="s">
        <v>205</v>
      </c>
      <c r="AG446" s="174" t="s">
        <v>207</v>
      </c>
      <c r="AH446" s="174">
        <v>-137.5</v>
      </c>
      <c r="AI446" s="174">
        <v>69688.722838075191</v>
      </c>
      <c r="AJ446" s="174">
        <v>25</v>
      </c>
      <c r="AK446" s="174">
        <v>137.5</v>
      </c>
      <c r="AL446" s="174">
        <v>175</v>
      </c>
      <c r="AM446" s="174">
        <v>312.5</v>
      </c>
      <c r="AN446" s="174">
        <v>7</v>
      </c>
      <c r="AP446" s="199">
        <v>37797</v>
      </c>
      <c r="AQ446" s="174">
        <v>-137.5</v>
      </c>
      <c r="AS446" s="242">
        <v>40602</v>
      </c>
      <c r="AT446" s="243">
        <v>-1897.934991762645</v>
      </c>
    </row>
    <row r="447" spans="22:46" x14ac:dyDescent="0.25">
      <c r="V447" s="174">
        <v>377</v>
      </c>
      <c r="W447" s="174" t="s">
        <v>155</v>
      </c>
      <c r="X447" s="174" t="s">
        <v>201</v>
      </c>
      <c r="Y447" s="174" t="s">
        <v>202</v>
      </c>
      <c r="Z447" s="174" t="s">
        <v>31</v>
      </c>
      <c r="AA447" s="174">
        <v>1</v>
      </c>
      <c r="AB447" s="174">
        <v>3220.5</v>
      </c>
      <c r="AC447" s="174">
        <v>3217.5</v>
      </c>
      <c r="AD447" s="199">
        <v>37797.763888888891</v>
      </c>
      <c r="AE447" s="199">
        <v>37797.770833333336</v>
      </c>
      <c r="AF447" s="174" t="s">
        <v>205</v>
      </c>
      <c r="AG447" s="174" t="s">
        <v>207</v>
      </c>
      <c r="AH447" s="174">
        <v>-100</v>
      </c>
      <c r="AI447" s="174">
        <v>69588.722838075191</v>
      </c>
      <c r="AJ447" s="174">
        <v>25</v>
      </c>
      <c r="AK447" s="174">
        <v>75</v>
      </c>
      <c r="AL447" s="174">
        <v>25</v>
      </c>
      <c r="AM447" s="174">
        <v>125</v>
      </c>
      <c r="AN447" s="174">
        <v>2</v>
      </c>
      <c r="AP447" s="199">
        <v>37797</v>
      </c>
      <c r="AQ447" s="174">
        <v>-100</v>
      </c>
      <c r="AS447" s="242">
        <v>40603</v>
      </c>
      <c r="AT447" s="243">
        <v>-1037.5</v>
      </c>
    </row>
    <row r="448" spans="22:46" x14ac:dyDescent="0.25">
      <c r="V448" s="174">
        <v>378</v>
      </c>
      <c r="W448" s="174" t="s">
        <v>155</v>
      </c>
      <c r="X448" s="174" t="s">
        <v>201</v>
      </c>
      <c r="Y448" s="174" t="s">
        <v>202</v>
      </c>
      <c r="Z448" s="174" t="s">
        <v>31</v>
      </c>
      <c r="AA448" s="174">
        <v>1</v>
      </c>
      <c r="AB448" s="174">
        <v>3228.5</v>
      </c>
      <c r="AC448" s="174">
        <v>3224.5</v>
      </c>
      <c r="AD448" s="199">
        <v>37798.444444444445</v>
      </c>
      <c r="AE448" s="199">
        <v>37798.625</v>
      </c>
      <c r="AF448" s="174" t="s">
        <v>205</v>
      </c>
      <c r="AG448" s="174" t="s">
        <v>207</v>
      </c>
      <c r="AH448" s="174">
        <v>-125</v>
      </c>
      <c r="AI448" s="174">
        <v>69463.722838075191</v>
      </c>
      <c r="AJ448" s="174">
        <v>25</v>
      </c>
      <c r="AK448" s="174">
        <v>150</v>
      </c>
      <c r="AL448" s="174">
        <v>512.5</v>
      </c>
      <c r="AM448" s="174">
        <v>637.5</v>
      </c>
      <c r="AN448" s="174">
        <v>27</v>
      </c>
      <c r="AP448" s="199">
        <v>37798</v>
      </c>
      <c r="AQ448" s="174">
        <v>-125</v>
      </c>
      <c r="AS448" s="242">
        <v>40605</v>
      </c>
      <c r="AT448" s="243">
        <v>112.5</v>
      </c>
    </row>
    <row r="449" spans="22:46" x14ac:dyDescent="0.25">
      <c r="V449" s="174">
        <v>379</v>
      </c>
      <c r="W449" s="174" t="s">
        <v>155</v>
      </c>
      <c r="X449" s="174" t="s">
        <v>201</v>
      </c>
      <c r="Y449" s="174" t="s">
        <v>202</v>
      </c>
      <c r="Z449" s="174" t="s">
        <v>31</v>
      </c>
      <c r="AA449" s="174">
        <v>1</v>
      </c>
      <c r="AB449" s="174">
        <v>3238.5</v>
      </c>
      <c r="AC449" s="174">
        <v>3243.5</v>
      </c>
      <c r="AD449" s="199">
        <v>37798.666666666664</v>
      </c>
      <c r="AE449" s="199">
        <v>37799.451388888891</v>
      </c>
      <c r="AF449" s="174" t="s">
        <v>205</v>
      </c>
      <c r="AG449" s="174" t="s">
        <v>207</v>
      </c>
      <c r="AH449" s="174">
        <v>100</v>
      </c>
      <c r="AI449" s="174">
        <v>69563.722838075191</v>
      </c>
      <c r="AJ449" s="174">
        <v>25</v>
      </c>
      <c r="AK449" s="174">
        <v>262.5</v>
      </c>
      <c r="AL449" s="174">
        <v>1000</v>
      </c>
      <c r="AM449" s="174">
        <v>900</v>
      </c>
      <c r="AN449" s="174">
        <v>36</v>
      </c>
      <c r="AP449" s="199">
        <v>37798</v>
      </c>
      <c r="AQ449" s="174">
        <v>100</v>
      </c>
      <c r="AS449" s="242">
        <v>40606</v>
      </c>
      <c r="AT449" s="243">
        <v>-1700</v>
      </c>
    </row>
    <row r="450" spans="22:46" x14ac:dyDescent="0.25">
      <c r="V450" s="174">
        <v>380</v>
      </c>
      <c r="W450" s="174" t="s">
        <v>155</v>
      </c>
      <c r="X450" s="174" t="s">
        <v>201</v>
      </c>
      <c r="Y450" s="174" t="s">
        <v>202</v>
      </c>
      <c r="Z450" s="174" t="s">
        <v>31</v>
      </c>
      <c r="AA450" s="174">
        <v>1</v>
      </c>
      <c r="AB450" s="174">
        <v>3254.5</v>
      </c>
      <c r="AC450" s="174">
        <v>3256.5</v>
      </c>
      <c r="AD450" s="199">
        <v>37799.486111111109</v>
      </c>
      <c r="AE450" s="199">
        <v>37799.8125</v>
      </c>
      <c r="AF450" s="174" t="s">
        <v>205</v>
      </c>
      <c r="AG450" s="174" t="s">
        <v>207</v>
      </c>
      <c r="AH450" s="174">
        <v>25</v>
      </c>
      <c r="AI450" s="174">
        <v>69588.722838075191</v>
      </c>
      <c r="AJ450" s="174">
        <v>25</v>
      </c>
      <c r="AK450" s="174">
        <v>237.5</v>
      </c>
      <c r="AL450" s="174">
        <v>637.5</v>
      </c>
      <c r="AM450" s="174">
        <v>612.5</v>
      </c>
      <c r="AN450" s="174">
        <v>48</v>
      </c>
      <c r="AP450" s="199">
        <v>37799</v>
      </c>
      <c r="AQ450" s="174">
        <v>25</v>
      </c>
      <c r="AS450" s="242">
        <v>40609</v>
      </c>
      <c r="AT450" s="243">
        <v>-2387.5</v>
      </c>
    </row>
    <row r="451" spans="22:46" x14ac:dyDescent="0.25">
      <c r="V451" s="174">
        <v>381</v>
      </c>
      <c r="W451" s="174" t="s">
        <v>155</v>
      </c>
      <c r="X451" s="174" t="s">
        <v>201</v>
      </c>
      <c r="Y451" s="174" t="s">
        <v>202</v>
      </c>
      <c r="Z451" s="174" t="s">
        <v>31</v>
      </c>
      <c r="AA451" s="174">
        <v>1</v>
      </c>
      <c r="AB451" s="174">
        <v>3273</v>
      </c>
      <c r="AC451" s="174">
        <v>3263.5</v>
      </c>
      <c r="AD451" s="199">
        <v>37802.416666666664</v>
      </c>
      <c r="AE451" s="199">
        <v>37802.652777777781</v>
      </c>
      <c r="AF451" s="174" t="s">
        <v>205</v>
      </c>
      <c r="AG451" s="174" t="s">
        <v>207</v>
      </c>
      <c r="AH451" s="174">
        <v>-262.5</v>
      </c>
      <c r="AI451" s="174">
        <v>69326.222838075191</v>
      </c>
      <c r="AJ451" s="174">
        <v>25</v>
      </c>
      <c r="AK451" s="174">
        <v>287.5</v>
      </c>
      <c r="AL451" s="174">
        <v>387.5</v>
      </c>
      <c r="AM451" s="174">
        <v>650</v>
      </c>
      <c r="AN451" s="174">
        <v>35</v>
      </c>
      <c r="AP451" s="199">
        <v>37802</v>
      </c>
      <c r="AQ451" s="174">
        <v>-262.5</v>
      </c>
      <c r="AS451" s="242">
        <v>40610</v>
      </c>
      <c r="AT451" s="243">
        <v>-837.5</v>
      </c>
    </row>
    <row r="452" spans="22:46" x14ac:dyDescent="0.25">
      <c r="V452" s="174">
        <v>382</v>
      </c>
      <c r="W452" s="174" t="s">
        <v>155</v>
      </c>
      <c r="X452" s="174" t="s">
        <v>201</v>
      </c>
      <c r="Y452" s="174" t="s">
        <v>202</v>
      </c>
      <c r="Z452" s="174" t="s">
        <v>31</v>
      </c>
      <c r="AA452" s="174">
        <v>1</v>
      </c>
      <c r="AB452" s="174">
        <v>3278</v>
      </c>
      <c r="AC452" s="174">
        <v>3263.242575691173</v>
      </c>
      <c r="AD452" s="199">
        <v>37802.666666666664</v>
      </c>
      <c r="AE452" s="199">
        <v>37802.673611111109</v>
      </c>
      <c r="AF452" s="174" t="s">
        <v>205</v>
      </c>
      <c r="AG452" s="174" t="s">
        <v>206</v>
      </c>
      <c r="AH452" s="174">
        <v>-393.93560772067531</v>
      </c>
      <c r="AI452" s="174">
        <v>68932.287230354515</v>
      </c>
      <c r="AJ452" s="174">
        <v>25</v>
      </c>
      <c r="AK452" s="174">
        <v>368.93560772067531</v>
      </c>
      <c r="AL452" s="174">
        <v>0</v>
      </c>
      <c r="AM452" s="174">
        <v>0</v>
      </c>
      <c r="AN452" s="174">
        <v>2</v>
      </c>
      <c r="AP452" s="199">
        <v>37802</v>
      </c>
      <c r="AQ452" s="174">
        <v>-393.93560772067531</v>
      </c>
      <c r="AS452" s="242">
        <v>40611</v>
      </c>
      <c r="AT452" s="243">
        <v>12137.5</v>
      </c>
    </row>
    <row r="453" spans="22:46" x14ac:dyDescent="0.25">
      <c r="V453" s="174">
        <v>383</v>
      </c>
      <c r="W453" s="174" t="s">
        <v>155</v>
      </c>
      <c r="X453" s="174" t="s">
        <v>201</v>
      </c>
      <c r="Y453" s="174" t="s">
        <v>202</v>
      </c>
      <c r="Z453" s="174" t="s">
        <v>32</v>
      </c>
      <c r="AA453" s="174">
        <v>1</v>
      </c>
      <c r="AB453" s="174">
        <v>3210</v>
      </c>
      <c r="AC453" s="174">
        <v>3227.5</v>
      </c>
      <c r="AD453" s="199">
        <v>37802.708333333336</v>
      </c>
      <c r="AE453" s="199">
        <v>37802.819444444445</v>
      </c>
      <c r="AF453" s="174" t="s">
        <v>203</v>
      </c>
      <c r="AG453" s="174" t="s">
        <v>206</v>
      </c>
      <c r="AH453" s="174">
        <v>-462.5</v>
      </c>
      <c r="AI453" s="174">
        <v>68469.787230354515</v>
      </c>
      <c r="AJ453" s="174">
        <v>25</v>
      </c>
      <c r="AK453" s="174">
        <v>437.5</v>
      </c>
      <c r="AL453" s="174">
        <v>350</v>
      </c>
      <c r="AM453" s="174">
        <v>812.5</v>
      </c>
      <c r="AN453" s="174">
        <v>17</v>
      </c>
      <c r="AP453" s="199">
        <v>37802</v>
      </c>
      <c r="AQ453" s="174">
        <v>-462.5</v>
      </c>
      <c r="AS453" s="242">
        <v>40633</v>
      </c>
      <c r="AT453" s="243">
        <v>2937.5</v>
      </c>
    </row>
    <row r="454" spans="22:46" x14ac:dyDescent="0.25">
      <c r="V454" s="174">
        <v>384</v>
      </c>
      <c r="W454" s="174" t="s">
        <v>155</v>
      </c>
      <c r="X454" s="174" t="s">
        <v>201</v>
      </c>
      <c r="Y454" s="174" t="s">
        <v>202</v>
      </c>
      <c r="Z454" s="174" t="s">
        <v>32</v>
      </c>
      <c r="AA454" s="174">
        <v>1</v>
      </c>
      <c r="AB454" s="174">
        <v>3210.5</v>
      </c>
      <c r="AC454" s="174">
        <v>3215</v>
      </c>
      <c r="AD454" s="199">
        <v>37803.395833333336</v>
      </c>
      <c r="AE454" s="199">
        <v>37804.388888888891</v>
      </c>
      <c r="AF454" s="174" t="s">
        <v>203</v>
      </c>
      <c r="AG454" s="174" t="s">
        <v>204</v>
      </c>
      <c r="AH454" s="174">
        <v>-137.5</v>
      </c>
      <c r="AI454" s="174">
        <v>68332.287230354515</v>
      </c>
      <c r="AJ454" s="174">
        <v>25</v>
      </c>
      <c r="AK454" s="174">
        <v>212.5</v>
      </c>
      <c r="AL454" s="174">
        <v>1937.5</v>
      </c>
      <c r="AM454" s="174">
        <v>2075</v>
      </c>
      <c r="AN454" s="174">
        <v>66</v>
      </c>
      <c r="AP454" s="199">
        <v>37803</v>
      </c>
      <c r="AQ454" s="174">
        <v>-137.5</v>
      </c>
      <c r="AS454" s="242">
        <v>40652</v>
      </c>
      <c r="AT454" s="243">
        <v>-2100</v>
      </c>
    </row>
    <row r="455" spans="22:46" x14ac:dyDescent="0.25">
      <c r="V455" s="174">
        <v>385</v>
      </c>
      <c r="W455" s="174" t="s">
        <v>155</v>
      </c>
      <c r="X455" s="174" t="s">
        <v>201</v>
      </c>
      <c r="Y455" s="174" t="s">
        <v>202</v>
      </c>
      <c r="Z455" s="174" t="s">
        <v>31</v>
      </c>
      <c r="AA455" s="174">
        <v>1</v>
      </c>
      <c r="AB455" s="174">
        <v>3247.5</v>
      </c>
      <c r="AC455" s="174">
        <v>3236</v>
      </c>
      <c r="AD455" s="199">
        <v>37804.763888888891</v>
      </c>
      <c r="AE455" s="199">
        <v>37805.520833333336</v>
      </c>
      <c r="AF455" s="174" t="s">
        <v>205</v>
      </c>
      <c r="AG455" s="174" t="s">
        <v>207</v>
      </c>
      <c r="AH455" s="174">
        <v>-312.5</v>
      </c>
      <c r="AI455" s="174">
        <v>68019.787230354515</v>
      </c>
      <c r="AJ455" s="174">
        <v>25</v>
      </c>
      <c r="AK455" s="174">
        <v>337.5</v>
      </c>
      <c r="AL455" s="174">
        <v>787.5</v>
      </c>
      <c r="AM455" s="174">
        <v>1100</v>
      </c>
      <c r="AN455" s="174">
        <v>32</v>
      </c>
      <c r="AP455" s="199">
        <v>37804</v>
      </c>
      <c r="AQ455" s="174">
        <v>-312.5</v>
      </c>
      <c r="AS455" s="242">
        <v>40653</v>
      </c>
      <c r="AT455" s="243">
        <v>8562.5</v>
      </c>
    </row>
    <row r="456" spans="22:46" x14ac:dyDescent="0.25">
      <c r="V456" s="174">
        <v>386</v>
      </c>
      <c r="W456" s="174" t="s">
        <v>155</v>
      </c>
      <c r="X456" s="174" t="s">
        <v>201</v>
      </c>
      <c r="Y456" s="174" t="s">
        <v>202</v>
      </c>
      <c r="Z456" s="174" t="s">
        <v>31</v>
      </c>
      <c r="AA456" s="174">
        <v>1</v>
      </c>
      <c r="AB456" s="174">
        <v>3248</v>
      </c>
      <c r="AC456" s="174">
        <v>3233</v>
      </c>
      <c r="AD456" s="199">
        <v>37805.576388888891</v>
      </c>
      <c r="AE456" s="199">
        <v>37805.611111111109</v>
      </c>
      <c r="AF456" s="174" t="s">
        <v>205</v>
      </c>
      <c r="AG456" s="174" t="s">
        <v>206</v>
      </c>
      <c r="AH456" s="174">
        <v>-400</v>
      </c>
      <c r="AI456" s="174">
        <v>67619.787230354515</v>
      </c>
      <c r="AJ456" s="174">
        <v>25</v>
      </c>
      <c r="AK456" s="174">
        <v>375</v>
      </c>
      <c r="AL456" s="174">
        <v>250</v>
      </c>
      <c r="AM456" s="174">
        <v>650</v>
      </c>
      <c r="AN456" s="174">
        <v>6</v>
      </c>
      <c r="AP456" s="199">
        <v>37805</v>
      </c>
      <c r="AQ456" s="174">
        <v>-400</v>
      </c>
      <c r="AS456" s="242">
        <v>40681</v>
      </c>
      <c r="AT456" s="243">
        <v>-375</v>
      </c>
    </row>
    <row r="457" spans="22:46" x14ac:dyDescent="0.25">
      <c r="V457" s="174">
        <v>387</v>
      </c>
      <c r="W457" s="174" t="s">
        <v>155</v>
      </c>
      <c r="X457" s="174" t="s">
        <v>201</v>
      </c>
      <c r="Y457" s="174" t="s">
        <v>202</v>
      </c>
      <c r="Z457" s="174" t="s">
        <v>32</v>
      </c>
      <c r="AA457" s="174">
        <v>1</v>
      </c>
      <c r="AB457" s="174">
        <v>3221</v>
      </c>
      <c r="AC457" s="174">
        <v>3224</v>
      </c>
      <c r="AD457" s="199">
        <v>37805.618055555555</v>
      </c>
      <c r="AE457" s="199">
        <v>37805.645833333336</v>
      </c>
      <c r="AF457" s="174" t="s">
        <v>203</v>
      </c>
      <c r="AG457" s="174" t="s">
        <v>204</v>
      </c>
      <c r="AH457" s="174">
        <v>-100</v>
      </c>
      <c r="AI457" s="174">
        <v>67519.787230354515</v>
      </c>
      <c r="AJ457" s="174">
        <v>25</v>
      </c>
      <c r="AK457" s="174">
        <v>162.5</v>
      </c>
      <c r="AL457" s="174">
        <v>262.5</v>
      </c>
      <c r="AM457" s="174">
        <v>362.5</v>
      </c>
      <c r="AN457" s="174">
        <v>5</v>
      </c>
      <c r="AP457" s="199">
        <v>37805</v>
      </c>
      <c r="AQ457" s="174">
        <v>-100</v>
      </c>
      <c r="AS457" s="242">
        <v>40682</v>
      </c>
      <c r="AT457" s="243">
        <v>-25</v>
      </c>
    </row>
    <row r="458" spans="22:46" x14ac:dyDescent="0.25">
      <c r="V458" s="174">
        <v>388</v>
      </c>
      <c r="W458" s="174" t="s">
        <v>155</v>
      </c>
      <c r="X458" s="174" t="s">
        <v>201</v>
      </c>
      <c r="Y458" s="174" t="s">
        <v>202</v>
      </c>
      <c r="Z458" s="174" t="s">
        <v>31</v>
      </c>
      <c r="AA458" s="174">
        <v>1</v>
      </c>
      <c r="AB458" s="174">
        <v>3243.5</v>
      </c>
      <c r="AC458" s="174">
        <v>3225</v>
      </c>
      <c r="AD458" s="199">
        <v>37805.680555555555</v>
      </c>
      <c r="AE458" s="199">
        <v>37805.694444444445</v>
      </c>
      <c r="AF458" s="174" t="s">
        <v>205</v>
      </c>
      <c r="AG458" s="174" t="s">
        <v>206</v>
      </c>
      <c r="AH458" s="174">
        <v>-487.5</v>
      </c>
      <c r="AI458" s="174">
        <v>67032.287230354515</v>
      </c>
      <c r="AJ458" s="174">
        <v>25</v>
      </c>
      <c r="AK458" s="174">
        <v>462.5</v>
      </c>
      <c r="AL458" s="174">
        <v>525</v>
      </c>
      <c r="AM458" s="174">
        <v>1012.5</v>
      </c>
      <c r="AN458" s="174">
        <v>3</v>
      </c>
      <c r="AP458" s="199">
        <v>37805</v>
      </c>
      <c r="AQ458" s="174">
        <v>-487.5</v>
      </c>
      <c r="AS458" s="242">
        <v>40683</v>
      </c>
      <c r="AT458" s="243">
        <v>1637.5</v>
      </c>
    </row>
    <row r="459" spans="22:46" x14ac:dyDescent="0.25">
      <c r="V459" s="174">
        <v>389</v>
      </c>
      <c r="W459" s="174" t="s">
        <v>155</v>
      </c>
      <c r="X459" s="174" t="s">
        <v>201</v>
      </c>
      <c r="Y459" s="174" t="s">
        <v>202</v>
      </c>
      <c r="Z459" s="174" t="s">
        <v>31</v>
      </c>
      <c r="AA459" s="174">
        <v>1</v>
      </c>
      <c r="AB459" s="174">
        <v>3240</v>
      </c>
      <c r="AC459" s="174">
        <v>3237.5</v>
      </c>
      <c r="AD459" s="199">
        <v>37805.708333333336</v>
      </c>
      <c r="AE459" s="199">
        <v>37805.763888888891</v>
      </c>
      <c r="AF459" s="174" t="s">
        <v>205</v>
      </c>
      <c r="AG459" s="174" t="s">
        <v>207</v>
      </c>
      <c r="AH459" s="174">
        <v>-87.5</v>
      </c>
      <c r="AI459" s="174">
        <v>66944.787230354515</v>
      </c>
      <c r="AJ459" s="174">
        <v>25</v>
      </c>
      <c r="AK459" s="174">
        <v>100</v>
      </c>
      <c r="AL459" s="174">
        <v>425</v>
      </c>
      <c r="AM459" s="174">
        <v>512.5</v>
      </c>
      <c r="AN459" s="174">
        <v>9</v>
      </c>
      <c r="AP459" s="199">
        <v>37805</v>
      </c>
      <c r="AQ459" s="174">
        <v>-87.5</v>
      </c>
      <c r="AS459" s="242">
        <v>40695</v>
      </c>
      <c r="AT459" s="243">
        <v>1912.5</v>
      </c>
    </row>
    <row r="460" spans="22:46" x14ac:dyDescent="0.25">
      <c r="V460" s="174">
        <v>390</v>
      </c>
      <c r="W460" s="174" t="s">
        <v>155</v>
      </c>
      <c r="X460" s="174" t="s">
        <v>201</v>
      </c>
      <c r="Y460" s="174" t="s">
        <v>202</v>
      </c>
      <c r="Z460" s="174" t="s">
        <v>31</v>
      </c>
      <c r="AA460" s="174">
        <v>1</v>
      </c>
      <c r="AB460" s="174">
        <v>3244</v>
      </c>
      <c r="AC460" s="174">
        <v>3238</v>
      </c>
      <c r="AD460" s="199">
        <v>37806.402777777781</v>
      </c>
      <c r="AE460" s="199">
        <v>37806.416666666664</v>
      </c>
      <c r="AF460" s="174" t="s">
        <v>205</v>
      </c>
      <c r="AG460" s="174" t="s">
        <v>207</v>
      </c>
      <c r="AH460" s="174">
        <v>-175</v>
      </c>
      <c r="AI460" s="174">
        <v>66769.787230354515</v>
      </c>
      <c r="AJ460" s="174">
        <v>25</v>
      </c>
      <c r="AK460" s="174">
        <v>175</v>
      </c>
      <c r="AL460" s="174">
        <v>175</v>
      </c>
      <c r="AM460" s="174">
        <v>350</v>
      </c>
      <c r="AN460" s="174">
        <v>3</v>
      </c>
      <c r="AP460" s="199">
        <v>37806</v>
      </c>
      <c r="AQ460" s="174">
        <v>-175</v>
      </c>
      <c r="AS460" s="242">
        <v>40715</v>
      </c>
      <c r="AT460" s="243">
        <v>-887.5</v>
      </c>
    </row>
    <row r="461" spans="22:46" x14ac:dyDescent="0.25">
      <c r="V461" s="174">
        <v>391</v>
      </c>
      <c r="W461" s="174" t="s">
        <v>155</v>
      </c>
      <c r="X461" s="174" t="s">
        <v>201</v>
      </c>
      <c r="Y461" s="174" t="s">
        <v>202</v>
      </c>
      <c r="Z461" s="174" t="s">
        <v>31</v>
      </c>
      <c r="AA461" s="174">
        <v>1</v>
      </c>
      <c r="AB461" s="174">
        <v>3245.5</v>
      </c>
      <c r="AC461" s="174">
        <v>3240</v>
      </c>
      <c r="AD461" s="199">
        <v>37806.423611111109</v>
      </c>
      <c r="AE461" s="199">
        <v>37806.520833333336</v>
      </c>
      <c r="AF461" s="174" t="s">
        <v>205</v>
      </c>
      <c r="AG461" s="174" t="s">
        <v>207</v>
      </c>
      <c r="AH461" s="174">
        <v>-162.5</v>
      </c>
      <c r="AI461" s="174">
        <v>66607.287230354515</v>
      </c>
      <c r="AJ461" s="174">
        <v>25</v>
      </c>
      <c r="AK461" s="174">
        <v>175</v>
      </c>
      <c r="AL461" s="174">
        <v>250</v>
      </c>
      <c r="AM461" s="174">
        <v>412.5</v>
      </c>
      <c r="AN461" s="174">
        <v>15</v>
      </c>
      <c r="AP461" s="199">
        <v>37806</v>
      </c>
      <c r="AQ461" s="174">
        <v>-162.5</v>
      </c>
      <c r="AS461" s="242">
        <v>40717</v>
      </c>
      <c r="AT461" s="243">
        <v>-1262.5</v>
      </c>
    </row>
    <row r="462" spans="22:46" x14ac:dyDescent="0.25">
      <c r="V462" s="174">
        <v>392</v>
      </c>
      <c r="W462" s="174" t="s">
        <v>155</v>
      </c>
      <c r="X462" s="174" t="s">
        <v>201</v>
      </c>
      <c r="Y462" s="174" t="s">
        <v>202</v>
      </c>
      <c r="Z462" s="174" t="s">
        <v>31</v>
      </c>
      <c r="AA462" s="174">
        <v>1</v>
      </c>
      <c r="AB462" s="174">
        <v>3242</v>
      </c>
      <c r="AC462" s="174">
        <v>3239</v>
      </c>
      <c r="AD462" s="199">
        <v>37806.597222222219</v>
      </c>
      <c r="AE462" s="199">
        <v>37806.604166666664</v>
      </c>
      <c r="AF462" s="174" t="s">
        <v>205</v>
      </c>
      <c r="AG462" s="174" t="s">
        <v>207</v>
      </c>
      <c r="AH462" s="174">
        <v>-100</v>
      </c>
      <c r="AI462" s="174">
        <v>66507.287230354515</v>
      </c>
      <c r="AJ462" s="174">
        <v>25</v>
      </c>
      <c r="AK462" s="174">
        <v>87.5</v>
      </c>
      <c r="AL462" s="174">
        <v>0</v>
      </c>
      <c r="AM462" s="174">
        <v>0</v>
      </c>
      <c r="AN462" s="174">
        <v>2</v>
      </c>
      <c r="AP462" s="199">
        <v>37806</v>
      </c>
      <c r="AQ462" s="174">
        <v>-100</v>
      </c>
      <c r="AS462" s="242">
        <v>40718</v>
      </c>
      <c r="AT462" s="243">
        <v>-1087.5</v>
      </c>
    </row>
    <row r="463" spans="22:46" x14ac:dyDescent="0.25">
      <c r="V463" s="174">
        <v>393</v>
      </c>
      <c r="W463" s="174" t="s">
        <v>155</v>
      </c>
      <c r="X463" s="174" t="s">
        <v>201</v>
      </c>
      <c r="Y463" s="174" t="s">
        <v>202</v>
      </c>
      <c r="Z463" s="174" t="s">
        <v>31</v>
      </c>
      <c r="AA463" s="174">
        <v>1</v>
      </c>
      <c r="AB463" s="174">
        <v>3241.5</v>
      </c>
      <c r="AC463" s="174">
        <v>3238.5</v>
      </c>
      <c r="AD463" s="199">
        <v>37806.659722222219</v>
      </c>
      <c r="AE463" s="199">
        <v>37806.722222222219</v>
      </c>
      <c r="AF463" s="174" t="s">
        <v>205</v>
      </c>
      <c r="AG463" s="174" t="s">
        <v>207</v>
      </c>
      <c r="AH463" s="174">
        <v>-100</v>
      </c>
      <c r="AI463" s="174">
        <v>66407.287230354515</v>
      </c>
      <c r="AJ463" s="174">
        <v>25</v>
      </c>
      <c r="AK463" s="174">
        <v>112.5</v>
      </c>
      <c r="AL463" s="174">
        <v>162.5</v>
      </c>
      <c r="AM463" s="174">
        <v>262.5</v>
      </c>
      <c r="AN463" s="174">
        <v>10</v>
      </c>
      <c r="AP463" s="199">
        <v>37806</v>
      </c>
      <c r="AQ463" s="174">
        <v>-100</v>
      </c>
      <c r="AS463" s="242">
        <v>40722</v>
      </c>
      <c r="AT463" s="243">
        <v>-1350</v>
      </c>
    </row>
    <row r="464" spans="22:46" x14ac:dyDescent="0.25">
      <c r="V464" s="174">
        <v>394</v>
      </c>
      <c r="W464" s="174" t="s">
        <v>155</v>
      </c>
      <c r="X464" s="174" t="s">
        <v>201</v>
      </c>
      <c r="Y464" s="174" t="s">
        <v>202</v>
      </c>
      <c r="Z464" s="174" t="s">
        <v>31</v>
      </c>
      <c r="AA464" s="174">
        <v>1</v>
      </c>
      <c r="AB464" s="174">
        <v>3307</v>
      </c>
      <c r="AC464" s="174">
        <v>3346.5</v>
      </c>
      <c r="AD464" s="199">
        <v>37809.395833333336</v>
      </c>
      <c r="AE464" s="199">
        <v>37810.576388888891</v>
      </c>
      <c r="AF464" s="174" t="s">
        <v>205</v>
      </c>
      <c r="AG464" s="174" t="s">
        <v>207</v>
      </c>
      <c r="AH464" s="174">
        <v>962.5</v>
      </c>
      <c r="AI464" s="174">
        <v>67369.787230354515</v>
      </c>
      <c r="AJ464" s="174">
        <v>25</v>
      </c>
      <c r="AK464" s="174">
        <v>275</v>
      </c>
      <c r="AL464" s="174">
        <v>1800</v>
      </c>
      <c r="AM464" s="174">
        <v>837.5</v>
      </c>
      <c r="AN464" s="174">
        <v>93</v>
      </c>
      <c r="AP464" s="199">
        <v>37809</v>
      </c>
      <c r="AQ464" s="174">
        <v>962.5</v>
      </c>
      <c r="AS464" s="242">
        <v>40723</v>
      </c>
      <c r="AT464" s="243">
        <v>4375</v>
      </c>
    </row>
    <row r="465" spans="22:46" x14ac:dyDescent="0.25">
      <c r="V465" s="174">
        <v>395</v>
      </c>
      <c r="W465" s="174" t="s">
        <v>155</v>
      </c>
      <c r="X465" s="174" t="s">
        <v>201</v>
      </c>
      <c r="Y465" s="174" t="s">
        <v>202</v>
      </c>
      <c r="Z465" s="174" t="s">
        <v>32</v>
      </c>
      <c r="AA465" s="174">
        <v>1</v>
      </c>
      <c r="AB465" s="174">
        <v>3275</v>
      </c>
      <c r="AC465" s="174">
        <v>3263</v>
      </c>
      <c r="AD465" s="199">
        <v>37812.777777777781</v>
      </c>
      <c r="AE465" s="199">
        <v>37813.381944444445</v>
      </c>
      <c r="AF465" s="174" t="s">
        <v>203</v>
      </c>
      <c r="AG465" s="174" t="s">
        <v>204</v>
      </c>
      <c r="AH465" s="174">
        <v>275</v>
      </c>
      <c r="AI465" s="174">
        <v>67644.787230354515</v>
      </c>
      <c r="AJ465" s="174">
        <v>25</v>
      </c>
      <c r="AK465" s="174">
        <v>150</v>
      </c>
      <c r="AL465" s="174">
        <v>300</v>
      </c>
      <c r="AM465" s="174">
        <v>25</v>
      </c>
      <c r="AN465" s="174">
        <v>10</v>
      </c>
      <c r="AP465" s="199">
        <v>37812</v>
      </c>
      <c r="AQ465" s="174">
        <v>275</v>
      </c>
      <c r="AS465" s="242">
        <v>40737</v>
      </c>
      <c r="AT465" s="243">
        <v>-2650</v>
      </c>
    </row>
    <row r="466" spans="22:46" x14ac:dyDescent="0.25">
      <c r="V466" s="174">
        <v>396</v>
      </c>
      <c r="W466" s="174" t="s">
        <v>155</v>
      </c>
      <c r="X466" s="174" t="s">
        <v>201</v>
      </c>
      <c r="Y466" s="174" t="s">
        <v>202</v>
      </c>
      <c r="Z466" s="174" t="s">
        <v>31</v>
      </c>
      <c r="AA466" s="174">
        <v>1</v>
      </c>
      <c r="AB466" s="174">
        <v>3290</v>
      </c>
      <c r="AC466" s="174">
        <v>3290</v>
      </c>
      <c r="AD466" s="199">
        <v>37813.416666666664</v>
      </c>
      <c r="AE466" s="199">
        <v>37813.430555555555</v>
      </c>
      <c r="AF466" s="174" t="s">
        <v>205</v>
      </c>
      <c r="AG466" s="174" t="s">
        <v>207</v>
      </c>
      <c r="AH466" s="174">
        <v>-25</v>
      </c>
      <c r="AI466" s="174">
        <v>67619.787230354515</v>
      </c>
      <c r="AJ466" s="174">
        <v>25</v>
      </c>
      <c r="AK466" s="174">
        <v>87.5</v>
      </c>
      <c r="AL466" s="174">
        <v>100</v>
      </c>
      <c r="AM466" s="174">
        <v>125</v>
      </c>
      <c r="AN466" s="174">
        <v>3</v>
      </c>
      <c r="AP466" s="199">
        <v>37813</v>
      </c>
      <c r="AQ466" s="174">
        <v>-25</v>
      </c>
      <c r="AS466" s="242">
        <v>40738</v>
      </c>
      <c r="AT466" s="243">
        <v>-1637.5</v>
      </c>
    </row>
    <row r="467" spans="22:46" x14ac:dyDescent="0.25">
      <c r="V467" s="174">
        <v>397</v>
      </c>
      <c r="W467" s="174" t="s">
        <v>155</v>
      </c>
      <c r="X467" s="174" t="s">
        <v>201</v>
      </c>
      <c r="Y467" s="174" t="s">
        <v>202</v>
      </c>
      <c r="Z467" s="174" t="s">
        <v>31</v>
      </c>
      <c r="AA467" s="174">
        <v>1</v>
      </c>
      <c r="AB467" s="174">
        <v>3296.5</v>
      </c>
      <c r="AC467" s="174">
        <v>3296</v>
      </c>
      <c r="AD467" s="199">
        <v>37813.4375</v>
      </c>
      <c r="AE467" s="199">
        <v>37813.555555555555</v>
      </c>
      <c r="AF467" s="174" t="s">
        <v>205</v>
      </c>
      <c r="AG467" s="174" t="s">
        <v>207</v>
      </c>
      <c r="AH467" s="174">
        <v>-37.5</v>
      </c>
      <c r="AI467" s="174">
        <v>67582.287230354515</v>
      </c>
      <c r="AJ467" s="174">
        <v>25</v>
      </c>
      <c r="AK467" s="174">
        <v>75</v>
      </c>
      <c r="AL467" s="174">
        <v>512.5</v>
      </c>
      <c r="AM467" s="174">
        <v>550</v>
      </c>
      <c r="AN467" s="174">
        <v>18</v>
      </c>
      <c r="AP467" s="199">
        <v>37813</v>
      </c>
      <c r="AQ467" s="174">
        <v>-37.5</v>
      </c>
      <c r="AS467" s="242">
        <v>40739</v>
      </c>
      <c r="AT467" s="243">
        <v>-1150</v>
      </c>
    </row>
    <row r="468" spans="22:46" x14ac:dyDescent="0.25">
      <c r="V468" s="174">
        <v>398</v>
      </c>
      <c r="W468" s="174" t="s">
        <v>155</v>
      </c>
      <c r="X468" s="174" t="s">
        <v>201</v>
      </c>
      <c r="Y468" s="174" t="s">
        <v>202</v>
      </c>
      <c r="Z468" s="174" t="s">
        <v>31</v>
      </c>
      <c r="AA468" s="174">
        <v>1</v>
      </c>
      <c r="AB468" s="174">
        <v>3298</v>
      </c>
      <c r="AC468" s="174">
        <v>3409</v>
      </c>
      <c r="AD468" s="199">
        <v>37813.590277777781</v>
      </c>
      <c r="AE468" s="199">
        <v>37817.75</v>
      </c>
      <c r="AF468" s="174" t="s">
        <v>205</v>
      </c>
      <c r="AG468" s="174" t="s">
        <v>207</v>
      </c>
      <c r="AH468" s="174">
        <v>2750</v>
      </c>
      <c r="AI468" s="174">
        <v>70332.287230354515</v>
      </c>
      <c r="AJ468" s="174">
        <v>25</v>
      </c>
      <c r="AK468" s="174">
        <v>112.5</v>
      </c>
      <c r="AL468" s="174">
        <v>3625</v>
      </c>
      <c r="AM468" s="174">
        <v>875</v>
      </c>
      <c r="AN468" s="174">
        <v>156</v>
      </c>
      <c r="AP468" s="199">
        <v>37813</v>
      </c>
      <c r="AQ468" s="174">
        <v>2750</v>
      </c>
      <c r="AS468" s="242">
        <v>40742</v>
      </c>
      <c r="AT468" s="243">
        <v>-1212.5</v>
      </c>
    </row>
    <row r="469" spans="22:46" x14ac:dyDescent="0.25">
      <c r="V469" s="174">
        <v>399</v>
      </c>
      <c r="W469" s="174" t="s">
        <v>155</v>
      </c>
      <c r="X469" s="174" t="s">
        <v>201</v>
      </c>
      <c r="Y469" s="174" t="s">
        <v>202</v>
      </c>
      <c r="Z469" s="174" t="s">
        <v>31</v>
      </c>
      <c r="AA469" s="174">
        <v>1</v>
      </c>
      <c r="AB469" s="174">
        <v>3363.5</v>
      </c>
      <c r="AC469" s="174">
        <v>3360</v>
      </c>
      <c r="AD469" s="199">
        <v>37819.708333333336</v>
      </c>
      <c r="AE469" s="199">
        <v>37819.715277777781</v>
      </c>
      <c r="AF469" s="174" t="s">
        <v>205</v>
      </c>
      <c r="AG469" s="174" t="s">
        <v>207</v>
      </c>
      <c r="AH469" s="174">
        <v>-112.5</v>
      </c>
      <c r="AI469" s="174">
        <v>70219.787230354515</v>
      </c>
      <c r="AJ469" s="174">
        <v>25</v>
      </c>
      <c r="AK469" s="174">
        <v>237.5</v>
      </c>
      <c r="AL469" s="174">
        <v>62.5</v>
      </c>
      <c r="AM469" s="174">
        <v>175</v>
      </c>
      <c r="AN469" s="174">
        <v>2</v>
      </c>
      <c r="AP469" s="199">
        <v>37819</v>
      </c>
      <c r="AQ469" s="174">
        <v>-112.5</v>
      </c>
      <c r="AS469" s="242">
        <v>40743</v>
      </c>
      <c r="AT469" s="243">
        <v>-337.5</v>
      </c>
    </row>
    <row r="470" spans="22:46" x14ac:dyDescent="0.25">
      <c r="V470" s="174">
        <v>400</v>
      </c>
      <c r="W470" s="174" t="s">
        <v>155</v>
      </c>
      <c r="X470" s="174" t="s">
        <v>201</v>
      </c>
      <c r="Y470" s="174" t="s">
        <v>202</v>
      </c>
      <c r="Z470" s="174" t="s">
        <v>31</v>
      </c>
      <c r="AA470" s="174">
        <v>1</v>
      </c>
      <c r="AB470" s="174">
        <v>3361.5</v>
      </c>
      <c r="AC470" s="174">
        <v>3360.5</v>
      </c>
      <c r="AD470" s="199">
        <v>37819.722222222219</v>
      </c>
      <c r="AE470" s="199">
        <v>37819.729166666664</v>
      </c>
      <c r="AF470" s="174" t="s">
        <v>205</v>
      </c>
      <c r="AG470" s="174" t="s">
        <v>207</v>
      </c>
      <c r="AH470" s="174">
        <v>-50</v>
      </c>
      <c r="AI470" s="174">
        <v>70169.787230354515</v>
      </c>
      <c r="AJ470" s="174">
        <v>25</v>
      </c>
      <c r="AK470" s="174">
        <v>87.5</v>
      </c>
      <c r="AL470" s="174">
        <v>37.5</v>
      </c>
      <c r="AM470" s="174">
        <v>87.5</v>
      </c>
      <c r="AN470" s="174">
        <v>2</v>
      </c>
      <c r="AP470" s="199">
        <v>37819</v>
      </c>
      <c r="AQ470" s="174">
        <v>-50</v>
      </c>
      <c r="AS470" s="242">
        <v>40744</v>
      </c>
      <c r="AT470" s="243">
        <v>-1962.5</v>
      </c>
    </row>
    <row r="471" spans="22:46" x14ac:dyDescent="0.25">
      <c r="V471" s="174">
        <v>401</v>
      </c>
      <c r="W471" s="174" t="s">
        <v>155</v>
      </c>
      <c r="X471" s="174" t="s">
        <v>201</v>
      </c>
      <c r="Y471" s="174" t="s">
        <v>202</v>
      </c>
      <c r="Z471" s="174" t="s">
        <v>31</v>
      </c>
      <c r="AA471" s="174">
        <v>1</v>
      </c>
      <c r="AB471" s="174">
        <v>3358</v>
      </c>
      <c r="AC471" s="174">
        <v>3346.5</v>
      </c>
      <c r="AD471" s="199">
        <v>37820.395833333336</v>
      </c>
      <c r="AE471" s="199">
        <v>37820.423611111109</v>
      </c>
      <c r="AF471" s="174" t="s">
        <v>205</v>
      </c>
      <c r="AG471" s="174" t="s">
        <v>207</v>
      </c>
      <c r="AH471" s="174">
        <v>-312.5</v>
      </c>
      <c r="AI471" s="174">
        <v>69857.287230354515</v>
      </c>
      <c r="AJ471" s="174">
        <v>25</v>
      </c>
      <c r="AK471" s="174">
        <v>325</v>
      </c>
      <c r="AL471" s="174">
        <v>212.5</v>
      </c>
      <c r="AM471" s="174">
        <v>525</v>
      </c>
      <c r="AN471" s="174">
        <v>5</v>
      </c>
      <c r="AP471" s="199">
        <v>37820</v>
      </c>
      <c r="AQ471" s="174">
        <v>-312.5</v>
      </c>
      <c r="AS471" s="242">
        <v>40745</v>
      </c>
      <c r="AT471" s="243">
        <v>400</v>
      </c>
    </row>
    <row r="472" spans="22:46" x14ac:dyDescent="0.25">
      <c r="V472" s="174">
        <v>402</v>
      </c>
      <c r="W472" s="174" t="s">
        <v>155</v>
      </c>
      <c r="X472" s="174" t="s">
        <v>201</v>
      </c>
      <c r="Y472" s="174" t="s">
        <v>202</v>
      </c>
      <c r="Z472" s="174" t="s">
        <v>31</v>
      </c>
      <c r="AA472" s="174">
        <v>1</v>
      </c>
      <c r="AB472" s="174">
        <v>3356.5</v>
      </c>
      <c r="AC472" s="174">
        <v>3361.5</v>
      </c>
      <c r="AD472" s="199">
        <v>37820.506944444445</v>
      </c>
      <c r="AE472" s="199">
        <v>37820.6875</v>
      </c>
      <c r="AF472" s="174" t="s">
        <v>205</v>
      </c>
      <c r="AG472" s="174" t="s">
        <v>207</v>
      </c>
      <c r="AH472" s="174">
        <v>100</v>
      </c>
      <c r="AI472" s="174">
        <v>69957.287230354515</v>
      </c>
      <c r="AJ472" s="174">
        <v>25</v>
      </c>
      <c r="AK472" s="174">
        <v>87.5</v>
      </c>
      <c r="AL472" s="174">
        <v>862.5</v>
      </c>
      <c r="AM472" s="174">
        <v>762.5</v>
      </c>
      <c r="AN472" s="174">
        <v>27</v>
      </c>
      <c r="AP472" s="199">
        <v>37820</v>
      </c>
      <c r="AQ472" s="174">
        <v>100</v>
      </c>
      <c r="AS472" s="242">
        <v>40750</v>
      </c>
      <c r="AT472" s="243">
        <v>-887.5</v>
      </c>
    </row>
    <row r="473" spans="22:46" x14ac:dyDescent="0.25">
      <c r="V473" s="174">
        <v>403</v>
      </c>
      <c r="W473" s="174" t="s">
        <v>155</v>
      </c>
      <c r="X473" s="174" t="s">
        <v>201</v>
      </c>
      <c r="Y473" s="174" t="s">
        <v>202</v>
      </c>
      <c r="Z473" s="174" t="s">
        <v>31</v>
      </c>
      <c r="AA473" s="174">
        <v>1</v>
      </c>
      <c r="AB473" s="174">
        <v>3371.5</v>
      </c>
      <c r="AC473" s="174">
        <v>3370</v>
      </c>
      <c r="AD473" s="199">
        <v>37820.777777777781</v>
      </c>
      <c r="AE473" s="199">
        <v>37823.451388888891</v>
      </c>
      <c r="AF473" s="174" t="s">
        <v>205</v>
      </c>
      <c r="AG473" s="174" t="s">
        <v>207</v>
      </c>
      <c r="AH473" s="174">
        <v>-62.5</v>
      </c>
      <c r="AI473" s="174">
        <v>69894.787230354515</v>
      </c>
      <c r="AJ473" s="174">
        <v>25</v>
      </c>
      <c r="AK473" s="174">
        <v>162.5</v>
      </c>
      <c r="AL473" s="174">
        <v>837.5</v>
      </c>
      <c r="AM473" s="174">
        <v>900</v>
      </c>
      <c r="AN473" s="174">
        <v>20</v>
      </c>
      <c r="AP473" s="199">
        <v>37820</v>
      </c>
      <c r="AQ473" s="174">
        <v>-62.5</v>
      </c>
      <c r="AS473" s="242">
        <v>40751</v>
      </c>
      <c r="AT473" s="243">
        <v>-1375</v>
      </c>
    </row>
    <row r="474" spans="22:46" x14ac:dyDescent="0.25">
      <c r="V474" s="174">
        <v>404</v>
      </c>
      <c r="W474" s="174" t="s">
        <v>155</v>
      </c>
      <c r="X474" s="174" t="s">
        <v>201</v>
      </c>
      <c r="Y474" s="174" t="s">
        <v>202</v>
      </c>
      <c r="Z474" s="174" t="s">
        <v>32</v>
      </c>
      <c r="AA474" s="174">
        <v>1</v>
      </c>
      <c r="AB474" s="174">
        <v>3335</v>
      </c>
      <c r="AC474" s="174">
        <v>3306.5</v>
      </c>
      <c r="AD474" s="199">
        <v>37823.465277777781</v>
      </c>
      <c r="AE474" s="199">
        <v>37824.576388888891</v>
      </c>
      <c r="AF474" s="174" t="s">
        <v>203</v>
      </c>
      <c r="AG474" s="174" t="s">
        <v>204</v>
      </c>
      <c r="AH474" s="174">
        <v>687.5</v>
      </c>
      <c r="AI474" s="174">
        <v>70582.287230354515</v>
      </c>
      <c r="AJ474" s="174">
        <v>25</v>
      </c>
      <c r="AK474" s="174">
        <v>75</v>
      </c>
      <c r="AL474" s="174">
        <v>1700</v>
      </c>
      <c r="AM474" s="174">
        <v>1012.5</v>
      </c>
      <c r="AN474" s="174">
        <v>83</v>
      </c>
      <c r="AP474" s="199">
        <v>37823</v>
      </c>
      <c r="AQ474" s="174">
        <v>687.5</v>
      </c>
      <c r="AS474" s="242">
        <v>40756</v>
      </c>
      <c r="AT474" s="243">
        <v>27150</v>
      </c>
    </row>
    <row r="475" spans="22:46" x14ac:dyDescent="0.25">
      <c r="V475" s="174">
        <v>405</v>
      </c>
      <c r="W475" s="174" t="s">
        <v>155</v>
      </c>
      <c r="X475" s="174" t="s">
        <v>201</v>
      </c>
      <c r="Y475" s="174" t="s">
        <v>202</v>
      </c>
      <c r="Z475" s="174" t="s">
        <v>31</v>
      </c>
      <c r="AA475" s="174">
        <v>1</v>
      </c>
      <c r="AB475" s="174">
        <v>3336</v>
      </c>
      <c r="AC475" s="174">
        <v>3332.5</v>
      </c>
      <c r="AD475" s="199">
        <v>37825.569444444445</v>
      </c>
      <c r="AE475" s="199">
        <v>37825.583333333336</v>
      </c>
      <c r="AF475" s="174" t="s">
        <v>205</v>
      </c>
      <c r="AG475" s="174" t="s">
        <v>207</v>
      </c>
      <c r="AH475" s="174">
        <v>-112.5</v>
      </c>
      <c r="AI475" s="174">
        <v>70469.787230354515</v>
      </c>
      <c r="AJ475" s="174">
        <v>25</v>
      </c>
      <c r="AK475" s="174">
        <v>137.5</v>
      </c>
      <c r="AL475" s="174">
        <v>50</v>
      </c>
      <c r="AM475" s="174">
        <v>162.5</v>
      </c>
      <c r="AN475" s="174">
        <v>3</v>
      </c>
      <c r="AP475" s="199">
        <v>37825</v>
      </c>
      <c r="AQ475" s="174">
        <v>-112.5</v>
      </c>
      <c r="AS475" s="242">
        <v>40815</v>
      </c>
      <c r="AT475" s="243">
        <v>-1100</v>
      </c>
    </row>
    <row r="476" spans="22:46" x14ac:dyDescent="0.25">
      <c r="V476" s="174">
        <v>406</v>
      </c>
      <c r="W476" s="174" t="s">
        <v>155</v>
      </c>
      <c r="X476" s="174" t="s">
        <v>201</v>
      </c>
      <c r="Y476" s="174" t="s">
        <v>202</v>
      </c>
      <c r="Z476" s="174" t="s">
        <v>31</v>
      </c>
      <c r="AA476" s="174">
        <v>1</v>
      </c>
      <c r="AB476" s="174">
        <v>3338</v>
      </c>
      <c r="AC476" s="174">
        <v>3333</v>
      </c>
      <c r="AD476" s="199">
        <v>37825.604166666664</v>
      </c>
      <c r="AE476" s="199">
        <v>37825.618055555555</v>
      </c>
      <c r="AF476" s="174" t="s">
        <v>205</v>
      </c>
      <c r="AG476" s="174" t="s">
        <v>207</v>
      </c>
      <c r="AH476" s="174">
        <v>-150</v>
      </c>
      <c r="AI476" s="174">
        <v>70319.787230354515</v>
      </c>
      <c r="AJ476" s="174">
        <v>25</v>
      </c>
      <c r="AK476" s="174">
        <v>162.5</v>
      </c>
      <c r="AL476" s="174">
        <v>0</v>
      </c>
      <c r="AM476" s="174">
        <v>0</v>
      </c>
      <c r="AN476" s="174">
        <v>3</v>
      </c>
      <c r="AP476" s="199">
        <v>37825</v>
      </c>
      <c r="AQ476" s="174">
        <v>-150</v>
      </c>
      <c r="AS476" s="242">
        <v>40816</v>
      </c>
      <c r="AT476" s="243">
        <v>5625</v>
      </c>
    </row>
    <row r="477" spans="22:46" x14ac:dyDescent="0.25">
      <c r="V477" s="174">
        <v>407</v>
      </c>
      <c r="W477" s="174" t="s">
        <v>155</v>
      </c>
      <c r="X477" s="174" t="s">
        <v>201</v>
      </c>
      <c r="Y477" s="174" t="s">
        <v>202</v>
      </c>
      <c r="Z477" s="174" t="s">
        <v>31</v>
      </c>
      <c r="AA477" s="174">
        <v>1</v>
      </c>
      <c r="AB477" s="174">
        <v>3336</v>
      </c>
      <c r="AC477" s="174">
        <v>3331</v>
      </c>
      <c r="AD477" s="199">
        <v>37825.625</v>
      </c>
      <c r="AE477" s="199">
        <v>37825.659722222219</v>
      </c>
      <c r="AF477" s="174" t="s">
        <v>205</v>
      </c>
      <c r="AG477" s="174" t="s">
        <v>207</v>
      </c>
      <c r="AH477" s="174">
        <v>-150</v>
      </c>
      <c r="AI477" s="174">
        <v>70169.787230354515</v>
      </c>
      <c r="AJ477" s="174">
        <v>25</v>
      </c>
      <c r="AK477" s="174">
        <v>237.5</v>
      </c>
      <c r="AL477" s="174">
        <v>175</v>
      </c>
      <c r="AM477" s="174">
        <v>325</v>
      </c>
      <c r="AN477" s="174">
        <v>6</v>
      </c>
      <c r="AP477" s="199">
        <v>37825</v>
      </c>
      <c r="AQ477" s="174">
        <v>-150</v>
      </c>
      <c r="AS477" s="242">
        <v>40822</v>
      </c>
      <c r="AT477" s="243">
        <v>6012.5</v>
      </c>
    </row>
    <row r="478" spans="22:46" x14ac:dyDescent="0.25">
      <c r="V478" s="174">
        <v>408</v>
      </c>
      <c r="W478" s="174" t="s">
        <v>155</v>
      </c>
      <c r="X478" s="174" t="s">
        <v>201</v>
      </c>
      <c r="Y478" s="174" t="s">
        <v>202</v>
      </c>
      <c r="Z478" s="174" t="s">
        <v>32</v>
      </c>
      <c r="AA478" s="174">
        <v>1</v>
      </c>
      <c r="AB478" s="174">
        <v>3326</v>
      </c>
      <c r="AC478" s="174">
        <v>3322</v>
      </c>
      <c r="AD478" s="199">
        <v>37825.666666666664</v>
      </c>
      <c r="AE478" s="199">
        <v>37826.381944444445</v>
      </c>
      <c r="AF478" s="174" t="s">
        <v>203</v>
      </c>
      <c r="AG478" s="174" t="s">
        <v>204</v>
      </c>
      <c r="AH478" s="174">
        <v>75</v>
      </c>
      <c r="AI478" s="174">
        <v>70244.787230354515</v>
      </c>
      <c r="AJ478" s="174">
        <v>25</v>
      </c>
      <c r="AK478" s="174">
        <v>0</v>
      </c>
      <c r="AL478" s="174">
        <v>962.5</v>
      </c>
      <c r="AM478" s="174">
        <v>887.5</v>
      </c>
      <c r="AN478" s="174">
        <v>26</v>
      </c>
      <c r="AP478" s="199">
        <v>37825</v>
      </c>
      <c r="AQ478" s="174">
        <v>75</v>
      </c>
      <c r="AS478" s="242">
        <v>40862</v>
      </c>
      <c r="AT478" s="243">
        <v>-2700</v>
      </c>
    </row>
    <row r="479" spans="22:46" x14ac:dyDescent="0.25">
      <c r="V479" s="174">
        <v>409</v>
      </c>
      <c r="W479" s="174" t="s">
        <v>155</v>
      </c>
      <c r="X479" s="174" t="s">
        <v>201</v>
      </c>
      <c r="Y479" s="174" t="s">
        <v>202</v>
      </c>
      <c r="Z479" s="174" t="s">
        <v>32</v>
      </c>
      <c r="AA479" s="174">
        <v>1</v>
      </c>
      <c r="AB479" s="174">
        <v>3297</v>
      </c>
      <c r="AC479" s="174">
        <v>3313.0255763598748</v>
      </c>
      <c r="AD479" s="199">
        <v>37826.416666666664</v>
      </c>
      <c r="AE479" s="199">
        <v>37826.451388888891</v>
      </c>
      <c r="AF479" s="174" t="s">
        <v>203</v>
      </c>
      <c r="AG479" s="174" t="s">
        <v>206</v>
      </c>
      <c r="AH479" s="174">
        <v>-425.63940899686941</v>
      </c>
      <c r="AI479" s="174">
        <v>69819.147821357648</v>
      </c>
      <c r="AJ479" s="174">
        <v>25</v>
      </c>
      <c r="AK479" s="174">
        <v>400.63940899686941</v>
      </c>
      <c r="AL479" s="174">
        <v>125</v>
      </c>
      <c r="AM479" s="174">
        <v>550.63940899686941</v>
      </c>
      <c r="AN479" s="174">
        <v>6</v>
      </c>
      <c r="AP479" s="199">
        <v>37826</v>
      </c>
      <c r="AQ479" s="174">
        <v>-425.63940899686941</v>
      </c>
      <c r="AS479" s="242">
        <v>40864</v>
      </c>
      <c r="AT479" s="243">
        <v>-200</v>
      </c>
    </row>
    <row r="480" spans="22:46" x14ac:dyDescent="0.25">
      <c r="V480" s="174">
        <v>410</v>
      </c>
      <c r="W480" s="174" t="s">
        <v>155</v>
      </c>
      <c r="X480" s="174" t="s">
        <v>201</v>
      </c>
      <c r="Y480" s="174" t="s">
        <v>202</v>
      </c>
      <c r="Z480" s="174" t="s">
        <v>31</v>
      </c>
      <c r="AA480" s="174">
        <v>1</v>
      </c>
      <c r="AB480" s="174">
        <v>3337.5</v>
      </c>
      <c r="AC480" s="174">
        <v>3347</v>
      </c>
      <c r="AD480" s="199">
        <v>37826.465277777781</v>
      </c>
      <c r="AE480" s="199">
        <v>37827.388888888891</v>
      </c>
      <c r="AF480" s="174" t="s">
        <v>205</v>
      </c>
      <c r="AG480" s="174" t="s">
        <v>207</v>
      </c>
      <c r="AH480" s="174">
        <v>212.5</v>
      </c>
      <c r="AI480" s="174">
        <v>70031.647821357648</v>
      </c>
      <c r="AJ480" s="174">
        <v>25</v>
      </c>
      <c r="AK480" s="174">
        <v>37.5</v>
      </c>
      <c r="AL480" s="174">
        <v>1275</v>
      </c>
      <c r="AM480" s="174">
        <v>1062.5</v>
      </c>
      <c r="AN480" s="174">
        <v>56</v>
      </c>
      <c r="AP480" s="199">
        <v>37826</v>
      </c>
      <c r="AQ480" s="174">
        <v>212.5</v>
      </c>
      <c r="AS480" s="242">
        <v>40865</v>
      </c>
      <c r="AT480" s="243">
        <v>7575</v>
      </c>
    </row>
    <row r="481" spans="22:46" x14ac:dyDescent="0.25">
      <c r="V481" s="174">
        <v>411</v>
      </c>
      <c r="W481" s="174" t="s">
        <v>155</v>
      </c>
      <c r="X481" s="174" t="s">
        <v>201</v>
      </c>
      <c r="Y481" s="174" t="s">
        <v>202</v>
      </c>
      <c r="Z481" s="174" t="s">
        <v>31</v>
      </c>
      <c r="AA481" s="174">
        <v>1</v>
      </c>
      <c r="AB481" s="174">
        <v>3375</v>
      </c>
      <c r="AC481" s="174">
        <v>3358.5</v>
      </c>
      <c r="AD481" s="199">
        <v>37827.4375</v>
      </c>
      <c r="AE481" s="199">
        <v>37827.465277777781</v>
      </c>
      <c r="AF481" s="174" t="s">
        <v>205</v>
      </c>
      <c r="AG481" s="174" t="s">
        <v>206</v>
      </c>
      <c r="AH481" s="174">
        <v>-437.5</v>
      </c>
      <c r="AI481" s="174">
        <v>69594.147821357648</v>
      </c>
      <c r="AJ481" s="174">
        <v>25</v>
      </c>
      <c r="AK481" s="174">
        <v>412.5</v>
      </c>
      <c r="AL481" s="174">
        <v>75</v>
      </c>
      <c r="AM481" s="174">
        <v>512.5</v>
      </c>
      <c r="AN481" s="174">
        <v>5</v>
      </c>
      <c r="AP481" s="199">
        <v>37827</v>
      </c>
      <c r="AQ481" s="174">
        <v>-437.5</v>
      </c>
      <c r="AS481" s="242">
        <v>40878</v>
      </c>
      <c r="AT481" s="243">
        <v>-1487.5</v>
      </c>
    </row>
    <row r="482" spans="22:46" x14ac:dyDescent="0.25">
      <c r="V482" s="174">
        <v>412</v>
      </c>
      <c r="W482" s="174" t="s">
        <v>155</v>
      </c>
      <c r="X482" s="174" t="s">
        <v>201</v>
      </c>
      <c r="Y482" s="174" t="s">
        <v>202</v>
      </c>
      <c r="Z482" s="174" t="s">
        <v>31</v>
      </c>
      <c r="AA482" s="174">
        <v>1</v>
      </c>
      <c r="AB482" s="174">
        <v>3366.5</v>
      </c>
      <c r="AC482" s="174">
        <v>3363</v>
      </c>
      <c r="AD482" s="199">
        <v>37827.479166666664</v>
      </c>
      <c r="AE482" s="199">
        <v>37827.555555555555</v>
      </c>
      <c r="AF482" s="174" t="s">
        <v>205</v>
      </c>
      <c r="AG482" s="174" t="s">
        <v>207</v>
      </c>
      <c r="AH482" s="174">
        <v>-112.5</v>
      </c>
      <c r="AI482" s="174">
        <v>69481.647821357648</v>
      </c>
      <c r="AJ482" s="174">
        <v>25</v>
      </c>
      <c r="AK482" s="174">
        <v>100</v>
      </c>
      <c r="AL482" s="174">
        <v>325</v>
      </c>
      <c r="AM482" s="174">
        <v>437.5</v>
      </c>
      <c r="AN482" s="174">
        <v>12</v>
      </c>
      <c r="AP482" s="199">
        <v>37827</v>
      </c>
      <c r="AQ482" s="174">
        <v>-112.5</v>
      </c>
      <c r="AS482" s="242">
        <v>40886</v>
      </c>
      <c r="AT482" s="243">
        <v>-1650</v>
      </c>
    </row>
    <row r="483" spans="22:46" x14ac:dyDescent="0.25">
      <c r="V483" s="174">
        <v>413</v>
      </c>
      <c r="W483" s="174" t="s">
        <v>155</v>
      </c>
      <c r="X483" s="174" t="s">
        <v>201</v>
      </c>
      <c r="Y483" s="174" t="s">
        <v>202</v>
      </c>
      <c r="Z483" s="174" t="s">
        <v>31</v>
      </c>
      <c r="AA483" s="174">
        <v>1</v>
      </c>
      <c r="AB483" s="174">
        <v>3369</v>
      </c>
      <c r="AC483" s="174">
        <v>3364.5</v>
      </c>
      <c r="AD483" s="199">
        <v>37827.618055555555</v>
      </c>
      <c r="AE483" s="199">
        <v>37827.631944444445</v>
      </c>
      <c r="AF483" s="174" t="s">
        <v>205</v>
      </c>
      <c r="AG483" s="174" t="s">
        <v>207</v>
      </c>
      <c r="AH483" s="174">
        <v>-137.5</v>
      </c>
      <c r="AI483" s="174">
        <v>69344.147821357648</v>
      </c>
      <c r="AJ483" s="174">
        <v>25</v>
      </c>
      <c r="AK483" s="174">
        <v>150</v>
      </c>
      <c r="AL483" s="174">
        <v>100</v>
      </c>
      <c r="AM483" s="174">
        <v>237.5</v>
      </c>
      <c r="AN483" s="174">
        <v>3</v>
      </c>
      <c r="AP483" s="199">
        <v>37827</v>
      </c>
      <c r="AQ483" s="174">
        <v>-137.5</v>
      </c>
      <c r="AS483" s="242">
        <v>40889</v>
      </c>
      <c r="AT483" s="243">
        <v>1062.5</v>
      </c>
    </row>
    <row r="484" spans="22:46" x14ac:dyDescent="0.25">
      <c r="V484" s="174">
        <v>414</v>
      </c>
      <c r="W484" s="174" t="s">
        <v>155</v>
      </c>
      <c r="X484" s="174" t="s">
        <v>201</v>
      </c>
      <c r="Y484" s="174" t="s">
        <v>202</v>
      </c>
      <c r="Z484" s="174" t="s">
        <v>31</v>
      </c>
      <c r="AA484" s="174">
        <v>1</v>
      </c>
      <c r="AB484" s="174">
        <v>3367</v>
      </c>
      <c r="AC484" s="174">
        <v>3358.5</v>
      </c>
      <c r="AD484" s="199">
        <v>37827.645833333336</v>
      </c>
      <c r="AE484" s="199">
        <v>37827.6875</v>
      </c>
      <c r="AF484" s="174" t="s">
        <v>205</v>
      </c>
      <c r="AG484" s="174" t="s">
        <v>207</v>
      </c>
      <c r="AH484" s="174">
        <v>-237.5</v>
      </c>
      <c r="AI484" s="174">
        <v>69106.647821357648</v>
      </c>
      <c r="AJ484" s="174">
        <v>25</v>
      </c>
      <c r="AK484" s="174">
        <v>300</v>
      </c>
      <c r="AL484" s="174">
        <v>200</v>
      </c>
      <c r="AM484" s="174">
        <v>437.5</v>
      </c>
      <c r="AN484" s="174">
        <v>7</v>
      </c>
      <c r="AP484" s="199">
        <v>37827</v>
      </c>
      <c r="AQ484" s="174">
        <v>-237.5</v>
      </c>
      <c r="AS484" s="242">
        <v>40899</v>
      </c>
      <c r="AT484" s="243">
        <v>-612.5</v>
      </c>
    </row>
    <row r="485" spans="22:46" x14ac:dyDescent="0.25">
      <c r="V485" s="174">
        <v>415</v>
      </c>
      <c r="W485" s="174" t="s">
        <v>155</v>
      </c>
      <c r="X485" s="174" t="s">
        <v>201</v>
      </c>
      <c r="Y485" s="174" t="s">
        <v>202</v>
      </c>
      <c r="Z485" s="174" t="s">
        <v>32</v>
      </c>
      <c r="AA485" s="174">
        <v>1</v>
      </c>
      <c r="AB485" s="174">
        <v>3326</v>
      </c>
      <c r="AC485" s="174">
        <v>3342.4802089842201</v>
      </c>
      <c r="AD485" s="199">
        <v>37827.701388888891</v>
      </c>
      <c r="AE485" s="199">
        <v>37827.715277777781</v>
      </c>
      <c r="AF485" s="174" t="s">
        <v>203</v>
      </c>
      <c r="AG485" s="174" t="s">
        <v>206</v>
      </c>
      <c r="AH485" s="174">
        <v>-437.00522460550246</v>
      </c>
      <c r="AI485" s="174">
        <v>68669.64259675215</v>
      </c>
      <c r="AJ485" s="174">
        <v>25</v>
      </c>
      <c r="AK485" s="174">
        <v>412.00522460550246</v>
      </c>
      <c r="AL485" s="174">
        <v>75</v>
      </c>
      <c r="AM485" s="174">
        <v>512.00522460550246</v>
      </c>
      <c r="AN485" s="174">
        <v>3</v>
      </c>
      <c r="AP485" s="199">
        <v>37827</v>
      </c>
      <c r="AQ485" s="174">
        <v>-437.00522460550246</v>
      </c>
      <c r="AS485" s="242">
        <v>40905</v>
      </c>
      <c r="AT485" s="243">
        <v>-1875</v>
      </c>
    </row>
    <row r="486" spans="22:46" x14ac:dyDescent="0.25">
      <c r="V486" s="174">
        <v>416</v>
      </c>
      <c r="W486" s="174" t="s">
        <v>155</v>
      </c>
      <c r="X486" s="174" t="s">
        <v>201</v>
      </c>
      <c r="Y486" s="174" t="s">
        <v>202</v>
      </c>
      <c r="Z486" s="174" t="s">
        <v>31</v>
      </c>
      <c r="AA486" s="174">
        <v>1</v>
      </c>
      <c r="AB486" s="174">
        <v>3433</v>
      </c>
      <c r="AC486" s="174">
        <v>3414.0826061572589</v>
      </c>
      <c r="AD486" s="199">
        <v>37830.416666666664</v>
      </c>
      <c r="AE486" s="199">
        <v>37830.444444444445</v>
      </c>
      <c r="AF486" s="174" t="s">
        <v>205</v>
      </c>
      <c r="AG486" s="174" t="s">
        <v>206</v>
      </c>
      <c r="AH486" s="174">
        <v>-497.93484606852871</v>
      </c>
      <c r="AI486" s="174">
        <v>68171.707750683621</v>
      </c>
      <c r="AJ486" s="174">
        <v>25</v>
      </c>
      <c r="AK486" s="174">
        <v>472.93484606852871</v>
      </c>
      <c r="AL486" s="174">
        <v>37.5</v>
      </c>
      <c r="AM486" s="174">
        <v>535.43484606852871</v>
      </c>
      <c r="AN486" s="174">
        <v>5</v>
      </c>
      <c r="AP486" s="199">
        <v>37830</v>
      </c>
      <c r="AQ486" s="174">
        <v>-497.93484606852871</v>
      </c>
      <c r="AS486" s="242">
        <v>40906</v>
      </c>
      <c r="AT486" s="243">
        <v>-825</v>
      </c>
    </row>
    <row r="487" spans="22:46" x14ac:dyDescent="0.25">
      <c r="V487" s="174">
        <v>417</v>
      </c>
      <c r="W487" s="174" t="s">
        <v>155</v>
      </c>
      <c r="X487" s="174" t="s">
        <v>201</v>
      </c>
      <c r="Y487" s="174" t="s">
        <v>202</v>
      </c>
      <c r="Z487" s="174" t="s">
        <v>31</v>
      </c>
      <c r="AA487" s="174">
        <v>1</v>
      </c>
      <c r="AB487" s="174">
        <v>3414</v>
      </c>
      <c r="AC487" s="174">
        <v>3409.5</v>
      </c>
      <c r="AD487" s="199">
        <v>37830.458333333336</v>
      </c>
      <c r="AE487" s="199">
        <v>37830.784722222219</v>
      </c>
      <c r="AF487" s="174" t="s">
        <v>205</v>
      </c>
      <c r="AG487" s="174" t="s">
        <v>207</v>
      </c>
      <c r="AH487" s="174">
        <v>-137.5</v>
      </c>
      <c r="AI487" s="174">
        <v>68034.207750683621</v>
      </c>
      <c r="AJ487" s="174">
        <v>25</v>
      </c>
      <c r="AK487" s="174">
        <v>250</v>
      </c>
      <c r="AL487" s="174">
        <v>587.5</v>
      </c>
      <c r="AM487" s="174">
        <v>725</v>
      </c>
      <c r="AN487" s="174">
        <v>48</v>
      </c>
      <c r="AP487" s="199">
        <v>37830</v>
      </c>
      <c r="AQ487" s="174">
        <v>-137.5</v>
      </c>
      <c r="AS487" s="242">
        <v>40907</v>
      </c>
      <c r="AT487" s="243">
        <v>5150</v>
      </c>
    </row>
    <row r="488" spans="22:46" x14ac:dyDescent="0.25">
      <c r="V488" s="174">
        <v>418</v>
      </c>
      <c r="W488" s="174" t="s">
        <v>155</v>
      </c>
      <c r="X488" s="174" t="s">
        <v>201</v>
      </c>
      <c r="Y488" s="174" t="s">
        <v>202</v>
      </c>
      <c r="Z488" s="174" t="s">
        <v>31</v>
      </c>
      <c r="AA488" s="174">
        <v>1</v>
      </c>
      <c r="AB488" s="174">
        <v>3427</v>
      </c>
      <c r="AC488" s="174">
        <v>3390</v>
      </c>
      <c r="AD488" s="199">
        <v>37838.583333333336</v>
      </c>
      <c r="AE488" s="199">
        <v>37839.381944444445</v>
      </c>
      <c r="AF488" s="174" t="s">
        <v>205</v>
      </c>
      <c r="AG488" s="174" t="s">
        <v>206</v>
      </c>
      <c r="AH488" s="174">
        <v>-950</v>
      </c>
      <c r="AI488" s="174">
        <v>67084.207750683621</v>
      </c>
      <c r="AJ488" s="174">
        <v>25</v>
      </c>
      <c r="AK488" s="174">
        <v>925</v>
      </c>
      <c r="AL488" s="174">
        <v>950</v>
      </c>
      <c r="AM488" s="174">
        <v>1900</v>
      </c>
      <c r="AN488" s="174">
        <v>38</v>
      </c>
      <c r="AP488" s="199">
        <v>37838</v>
      </c>
      <c r="AQ488" s="174">
        <v>-950</v>
      </c>
      <c r="AS488" s="242">
        <v>40976</v>
      </c>
      <c r="AT488" s="243">
        <v>5737.5</v>
      </c>
    </row>
    <row r="489" spans="22:46" x14ac:dyDescent="0.25">
      <c r="V489" s="174">
        <v>419</v>
      </c>
      <c r="W489" s="174" t="s">
        <v>155</v>
      </c>
      <c r="X489" s="174" t="s">
        <v>201</v>
      </c>
      <c r="Y489" s="174" t="s">
        <v>202</v>
      </c>
      <c r="Z489" s="174" t="s">
        <v>32</v>
      </c>
      <c r="AA489" s="174">
        <v>1</v>
      </c>
      <c r="AB489" s="174">
        <v>3402.5</v>
      </c>
      <c r="AC489" s="174">
        <v>3386.5</v>
      </c>
      <c r="AD489" s="199">
        <v>37839.402777777781</v>
      </c>
      <c r="AE489" s="199">
        <v>37839.819444444445</v>
      </c>
      <c r="AF489" s="174" t="s">
        <v>203</v>
      </c>
      <c r="AG489" s="174" t="s">
        <v>204</v>
      </c>
      <c r="AH489" s="174">
        <v>375</v>
      </c>
      <c r="AI489" s="174">
        <v>67459.207750683621</v>
      </c>
      <c r="AJ489" s="174">
        <v>25</v>
      </c>
      <c r="AK489" s="174">
        <v>75</v>
      </c>
      <c r="AL489" s="174">
        <v>1925</v>
      </c>
      <c r="AM489" s="174">
        <v>1550</v>
      </c>
      <c r="AN489" s="174">
        <v>61</v>
      </c>
      <c r="AP489" s="199">
        <v>37839</v>
      </c>
      <c r="AQ489" s="174">
        <v>375</v>
      </c>
      <c r="AS489" s="242">
        <v>41001</v>
      </c>
      <c r="AT489" s="243">
        <v>-1125</v>
      </c>
    </row>
    <row r="490" spans="22:46" x14ac:dyDescent="0.25">
      <c r="V490" s="174">
        <v>420</v>
      </c>
      <c r="W490" s="174" t="s">
        <v>155</v>
      </c>
      <c r="X490" s="174" t="s">
        <v>201</v>
      </c>
      <c r="Y490" s="174" t="s">
        <v>202</v>
      </c>
      <c r="Z490" s="174" t="s">
        <v>32</v>
      </c>
      <c r="AA490" s="174">
        <v>1</v>
      </c>
      <c r="AB490" s="174">
        <v>3358.5</v>
      </c>
      <c r="AC490" s="174">
        <v>3341</v>
      </c>
      <c r="AD490" s="199">
        <v>37840.395833333336</v>
      </c>
      <c r="AE490" s="199">
        <v>37840.743055555555</v>
      </c>
      <c r="AF490" s="174" t="s">
        <v>203</v>
      </c>
      <c r="AG490" s="174" t="s">
        <v>204</v>
      </c>
      <c r="AH490" s="174">
        <v>412.5</v>
      </c>
      <c r="AI490" s="174">
        <v>67871.707750683621</v>
      </c>
      <c r="AJ490" s="174">
        <v>25</v>
      </c>
      <c r="AK490" s="174">
        <v>87.5</v>
      </c>
      <c r="AL490" s="174">
        <v>1275</v>
      </c>
      <c r="AM490" s="174">
        <v>862.5</v>
      </c>
      <c r="AN490" s="174">
        <v>51</v>
      </c>
      <c r="AP490" s="199">
        <v>37840</v>
      </c>
      <c r="AQ490" s="174">
        <v>412.5</v>
      </c>
      <c r="AS490" s="242">
        <v>41003</v>
      </c>
      <c r="AT490" s="243">
        <v>3550</v>
      </c>
    </row>
    <row r="491" spans="22:46" x14ac:dyDescent="0.25">
      <c r="V491" s="174">
        <v>421</v>
      </c>
      <c r="W491" s="174" t="s">
        <v>155</v>
      </c>
      <c r="X491" s="174" t="s">
        <v>201</v>
      </c>
      <c r="Y491" s="174" t="s">
        <v>202</v>
      </c>
      <c r="Z491" s="174" t="s">
        <v>31</v>
      </c>
      <c r="AA491" s="174">
        <v>1</v>
      </c>
      <c r="AB491" s="174">
        <v>3392</v>
      </c>
      <c r="AC491" s="174">
        <v>3406</v>
      </c>
      <c r="AD491" s="199">
        <v>37845.729166666664</v>
      </c>
      <c r="AE491" s="199">
        <v>37846.673611111109</v>
      </c>
      <c r="AF491" s="174" t="s">
        <v>205</v>
      </c>
      <c r="AG491" s="174" t="s">
        <v>207</v>
      </c>
      <c r="AH491" s="174">
        <v>325</v>
      </c>
      <c r="AI491" s="174">
        <v>68196.707750683621</v>
      </c>
      <c r="AJ491" s="174">
        <v>25</v>
      </c>
      <c r="AK491" s="174">
        <v>300</v>
      </c>
      <c r="AL491" s="174">
        <v>1150</v>
      </c>
      <c r="AM491" s="174">
        <v>825</v>
      </c>
      <c r="AN491" s="174">
        <v>59</v>
      </c>
      <c r="AP491" s="199">
        <v>37845</v>
      </c>
      <c r="AQ491" s="174">
        <v>325</v>
      </c>
      <c r="AS491" s="242">
        <v>41032</v>
      </c>
      <c r="AT491" s="243">
        <v>5487.5</v>
      </c>
    </row>
    <row r="492" spans="22:46" x14ac:dyDescent="0.25">
      <c r="V492" s="174">
        <v>422</v>
      </c>
      <c r="W492" s="174" t="s">
        <v>155</v>
      </c>
      <c r="X492" s="174" t="s">
        <v>201</v>
      </c>
      <c r="Y492" s="174" t="s">
        <v>202</v>
      </c>
      <c r="Z492" s="174" t="s">
        <v>31</v>
      </c>
      <c r="AA492" s="174">
        <v>1</v>
      </c>
      <c r="AB492" s="174">
        <v>3404</v>
      </c>
      <c r="AC492" s="174">
        <v>3416.5</v>
      </c>
      <c r="AD492" s="199">
        <v>37847.465277777781</v>
      </c>
      <c r="AE492" s="199">
        <v>37847.666666666664</v>
      </c>
      <c r="AF492" s="174" t="s">
        <v>205</v>
      </c>
      <c r="AG492" s="174" t="s">
        <v>207</v>
      </c>
      <c r="AH492" s="174">
        <v>287.5</v>
      </c>
      <c r="AI492" s="174">
        <v>68484.207750683621</v>
      </c>
      <c r="AJ492" s="174">
        <v>25</v>
      </c>
      <c r="AK492" s="174">
        <v>12.5</v>
      </c>
      <c r="AL492" s="174">
        <v>1037.5</v>
      </c>
      <c r="AM492" s="174">
        <v>750</v>
      </c>
      <c r="AN492" s="174">
        <v>30</v>
      </c>
      <c r="AP492" s="199">
        <v>37847</v>
      </c>
      <c r="AQ492" s="174">
        <v>287.5</v>
      </c>
      <c r="AS492" s="242">
        <v>41080</v>
      </c>
      <c r="AT492" s="243">
        <v>-837.5</v>
      </c>
    </row>
    <row r="493" spans="22:46" x14ac:dyDescent="0.25">
      <c r="V493" s="174">
        <v>423</v>
      </c>
      <c r="W493" s="174" t="s">
        <v>155</v>
      </c>
      <c r="X493" s="174" t="s">
        <v>201</v>
      </c>
      <c r="Y493" s="174" t="s">
        <v>202</v>
      </c>
      <c r="Z493" s="174" t="s">
        <v>31</v>
      </c>
      <c r="AA493" s="174">
        <v>1</v>
      </c>
      <c r="AB493" s="174">
        <v>3442</v>
      </c>
      <c r="AC493" s="174">
        <v>3444.5</v>
      </c>
      <c r="AD493" s="199">
        <v>37847.694444444445</v>
      </c>
      <c r="AE493" s="199">
        <v>37848.722222222219</v>
      </c>
      <c r="AF493" s="174" t="s">
        <v>205</v>
      </c>
      <c r="AG493" s="174" t="s">
        <v>207</v>
      </c>
      <c r="AH493" s="174">
        <v>37.5</v>
      </c>
      <c r="AI493" s="174">
        <v>68521.707750683621</v>
      </c>
      <c r="AJ493" s="174">
        <v>25</v>
      </c>
      <c r="AK493" s="174">
        <v>75</v>
      </c>
      <c r="AL493" s="174">
        <v>912.5</v>
      </c>
      <c r="AM493" s="174">
        <v>875</v>
      </c>
      <c r="AN493" s="174">
        <v>71</v>
      </c>
      <c r="AP493" s="199">
        <v>37847</v>
      </c>
      <c r="AQ493" s="174">
        <v>37.5</v>
      </c>
      <c r="AS493" s="242">
        <v>41081</v>
      </c>
      <c r="AT493" s="243">
        <v>2050</v>
      </c>
    </row>
    <row r="494" spans="22:46" x14ac:dyDescent="0.25">
      <c r="V494" s="174">
        <v>424</v>
      </c>
      <c r="W494" s="174" t="s">
        <v>155</v>
      </c>
      <c r="X494" s="174" t="s">
        <v>201</v>
      </c>
      <c r="Y494" s="174" t="s">
        <v>202</v>
      </c>
      <c r="Z494" s="174" t="s">
        <v>32</v>
      </c>
      <c r="AA494" s="174">
        <v>1</v>
      </c>
      <c r="AB494" s="174">
        <v>3482.5</v>
      </c>
      <c r="AC494" s="174">
        <v>3489</v>
      </c>
      <c r="AD494" s="199">
        <v>37859.555555555555</v>
      </c>
      <c r="AE494" s="199">
        <v>37859.5625</v>
      </c>
      <c r="AF494" s="174" t="s">
        <v>203</v>
      </c>
      <c r="AG494" s="174" t="s">
        <v>204</v>
      </c>
      <c r="AH494" s="174">
        <v>-187.5</v>
      </c>
      <c r="AI494" s="174">
        <v>68334.207750683621</v>
      </c>
      <c r="AJ494" s="174">
        <v>25</v>
      </c>
      <c r="AK494" s="174">
        <v>212.5</v>
      </c>
      <c r="AL494" s="174">
        <v>62.5</v>
      </c>
      <c r="AM494" s="174">
        <v>250</v>
      </c>
      <c r="AN494" s="174">
        <v>2</v>
      </c>
      <c r="AP494" s="199">
        <v>37859</v>
      </c>
      <c r="AQ494" s="174">
        <v>-187.5</v>
      </c>
      <c r="AS494" s="242">
        <v>41088</v>
      </c>
      <c r="AT494" s="243">
        <v>-3637.5</v>
      </c>
    </row>
    <row r="495" spans="22:46" x14ac:dyDescent="0.25">
      <c r="V495" s="174">
        <v>425</v>
      </c>
      <c r="W495" s="174" t="s">
        <v>155</v>
      </c>
      <c r="X495" s="174" t="s">
        <v>201</v>
      </c>
      <c r="Y495" s="174" t="s">
        <v>202</v>
      </c>
      <c r="Z495" s="174" t="s">
        <v>32</v>
      </c>
      <c r="AA495" s="174">
        <v>1</v>
      </c>
      <c r="AB495" s="174">
        <v>3485</v>
      </c>
      <c r="AC495" s="174">
        <v>3493</v>
      </c>
      <c r="AD495" s="199">
        <v>37859.583333333336</v>
      </c>
      <c r="AE495" s="199">
        <v>37859.604166666664</v>
      </c>
      <c r="AF495" s="174" t="s">
        <v>203</v>
      </c>
      <c r="AG495" s="174" t="s">
        <v>204</v>
      </c>
      <c r="AH495" s="174">
        <v>-225</v>
      </c>
      <c r="AI495" s="174">
        <v>68109.207750683621</v>
      </c>
      <c r="AJ495" s="174">
        <v>25</v>
      </c>
      <c r="AK495" s="174">
        <v>212.5</v>
      </c>
      <c r="AL495" s="174">
        <v>25</v>
      </c>
      <c r="AM495" s="174">
        <v>250</v>
      </c>
      <c r="AN495" s="174">
        <v>4</v>
      </c>
      <c r="AP495" s="199">
        <v>37859</v>
      </c>
      <c r="AQ495" s="174">
        <v>-225</v>
      </c>
      <c r="AS495" s="242">
        <v>41089</v>
      </c>
      <c r="AT495" s="243">
        <v>5325</v>
      </c>
    </row>
    <row r="496" spans="22:46" x14ac:dyDescent="0.25">
      <c r="V496" s="174">
        <v>426</v>
      </c>
      <c r="W496" s="174" t="s">
        <v>155</v>
      </c>
      <c r="X496" s="174" t="s">
        <v>201</v>
      </c>
      <c r="Y496" s="174" t="s">
        <v>202</v>
      </c>
      <c r="Z496" s="174" t="s">
        <v>32</v>
      </c>
      <c r="AA496" s="174">
        <v>1</v>
      </c>
      <c r="AB496" s="174">
        <v>3483</v>
      </c>
      <c r="AC496" s="174">
        <v>3496.254130193352</v>
      </c>
      <c r="AD496" s="199">
        <v>37859.638888888891</v>
      </c>
      <c r="AE496" s="199">
        <v>37859.673611111109</v>
      </c>
      <c r="AF496" s="174" t="s">
        <v>203</v>
      </c>
      <c r="AG496" s="174" t="s">
        <v>206</v>
      </c>
      <c r="AH496" s="174">
        <v>-356.35325483380029</v>
      </c>
      <c r="AI496" s="174">
        <v>67752.854495849824</v>
      </c>
      <c r="AJ496" s="174">
        <v>25</v>
      </c>
      <c r="AK496" s="174">
        <v>331.35325483380029</v>
      </c>
      <c r="AL496" s="174">
        <v>187.5</v>
      </c>
      <c r="AM496" s="174">
        <v>543.85325483380029</v>
      </c>
      <c r="AN496" s="174">
        <v>6</v>
      </c>
      <c r="AP496" s="199">
        <v>37859</v>
      </c>
      <c r="AQ496" s="174">
        <v>-356.35325483380029</v>
      </c>
      <c r="AS496" s="242">
        <v>41116</v>
      </c>
      <c r="AT496" s="243">
        <v>7137.5</v>
      </c>
    </row>
    <row r="497" spans="22:46" x14ac:dyDescent="0.25">
      <c r="V497" s="174">
        <v>427</v>
      </c>
      <c r="W497" s="174" t="s">
        <v>155</v>
      </c>
      <c r="X497" s="174" t="s">
        <v>201</v>
      </c>
      <c r="Y497" s="174" t="s">
        <v>202</v>
      </c>
      <c r="Z497" s="174" t="s">
        <v>32</v>
      </c>
      <c r="AA497" s="174">
        <v>1</v>
      </c>
      <c r="AB497" s="174">
        <v>3470</v>
      </c>
      <c r="AC497" s="174">
        <v>3487</v>
      </c>
      <c r="AD497" s="199">
        <v>37859.680555555555</v>
      </c>
      <c r="AE497" s="199">
        <v>37860.381944444445</v>
      </c>
      <c r="AF497" s="174" t="s">
        <v>203</v>
      </c>
      <c r="AG497" s="174" t="s">
        <v>206</v>
      </c>
      <c r="AH497" s="174">
        <v>-450</v>
      </c>
      <c r="AI497" s="174">
        <v>67302.854495849824</v>
      </c>
      <c r="AJ497" s="174">
        <v>25</v>
      </c>
      <c r="AK497" s="174">
        <v>425</v>
      </c>
      <c r="AL497" s="174">
        <v>700</v>
      </c>
      <c r="AM497" s="174">
        <v>1150</v>
      </c>
      <c r="AN497" s="174">
        <v>24</v>
      </c>
      <c r="AP497" s="199">
        <v>37859</v>
      </c>
      <c r="AQ497" s="174">
        <v>-450</v>
      </c>
      <c r="AS497" s="242">
        <v>41192</v>
      </c>
      <c r="AT497" s="243">
        <v>-187.5</v>
      </c>
    </row>
    <row r="498" spans="22:46" x14ac:dyDescent="0.25">
      <c r="V498" s="174">
        <v>428</v>
      </c>
      <c r="W498" s="174" t="s">
        <v>155</v>
      </c>
      <c r="X498" s="174" t="s">
        <v>201</v>
      </c>
      <c r="Y498" s="174" t="s">
        <v>202</v>
      </c>
      <c r="Z498" s="174" t="s">
        <v>31</v>
      </c>
      <c r="AA498" s="174">
        <v>1</v>
      </c>
      <c r="AB498" s="174">
        <v>3486.5</v>
      </c>
      <c r="AC498" s="174">
        <v>3482</v>
      </c>
      <c r="AD498" s="199">
        <v>37860.513888888891</v>
      </c>
      <c r="AE498" s="199">
        <v>37860.520833333336</v>
      </c>
      <c r="AF498" s="174" t="s">
        <v>205</v>
      </c>
      <c r="AG498" s="174" t="s">
        <v>207</v>
      </c>
      <c r="AH498" s="174">
        <v>-137.5</v>
      </c>
      <c r="AI498" s="174">
        <v>67165.354495849824</v>
      </c>
      <c r="AJ498" s="174">
        <v>25</v>
      </c>
      <c r="AK498" s="174">
        <v>112.5</v>
      </c>
      <c r="AL498" s="174">
        <v>12.5</v>
      </c>
      <c r="AM498" s="174">
        <v>150</v>
      </c>
      <c r="AN498" s="174">
        <v>2</v>
      </c>
      <c r="AP498" s="199">
        <v>37860</v>
      </c>
      <c r="AQ498" s="174">
        <v>-137.5</v>
      </c>
      <c r="AS498" s="242">
        <v>41193</v>
      </c>
      <c r="AT498" s="243">
        <v>-250</v>
      </c>
    </row>
    <row r="499" spans="22:46" x14ac:dyDescent="0.25">
      <c r="V499" s="174">
        <v>429</v>
      </c>
      <c r="W499" s="174" t="s">
        <v>155</v>
      </c>
      <c r="X499" s="174" t="s">
        <v>201</v>
      </c>
      <c r="Y499" s="174" t="s">
        <v>202</v>
      </c>
      <c r="Z499" s="174" t="s">
        <v>32</v>
      </c>
      <c r="AA499" s="174">
        <v>1</v>
      </c>
      <c r="AB499" s="174">
        <v>3479.5</v>
      </c>
      <c r="AC499" s="174">
        <v>3478</v>
      </c>
      <c r="AD499" s="199">
        <v>37860.541666666664</v>
      </c>
      <c r="AE499" s="199">
        <v>37860.604166666664</v>
      </c>
      <c r="AF499" s="174" t="s">
        <v>203</v>
      </c>
      <c r="AG499" s="174" t="s">
        <v>204</v>
      </c>
      <c r="AH499" s="174">
        <v>12.5</v>
      </c>
      <c r="AI499" s="174">
        <v>67177.854495849824</v>
      </c>
      <c r="AJ499" s="174">
        <v>25</v>
      </c>
      <c r="AK499" s="174">
        <v>37.5</v>
      </c>
      <c r="AL499" s="174">
        <v>400</v>
      </c>
      <c r="AM499" s="174">
        <v>387.5</v>
      </c>
      <c r="AN499" s="174">
        <v>10</v>
      </c>
      <c r="AP499" s="199">
        <v>37860</v>
      </c>
      <c r="AQ499" s="174">
        <v>12.5</v>
      </c>
      <c r="AS499" s="242">
        <v>41194</v>
      </c>
      <c r="AT499" s="243">
        <v>-1650</v>
      </c>
    </row>
    <row r="500" spans="22:46" x14ac:dyDescent="0.25">
      <c r="V500" s="174">
        <v>430</v>
      </c>
      <c r="W500" s="174" t="s">
        <v>155</v>
      </c>
      <c r="X500" s="174" t="s">
        <v>201</v>
      </c>
      <c r="Y500" s="174" t="s">
        <v>202</v>
      </c>
      <c r="Z500" s="174" t="s">
        <v>32</v>
      </c>
      <c r="AA500" s="174">
        <v>1</v>
      </c>
      <c r="AB500" s="174">
        <v>3473.5</v>
      </c>
      <c r="AC500" s="174">
        <v>3480</v>
      </c>
      <c r="AD500" s="199">
        <v>37860.625</v>
      </c>
      <c r="AE500" s="199">
        <v>37860.708333333336</v>
      </c>
      <c r="AF500" s="174" t="s">
        <v>203</v>
      </c>
      <c r="AG500" s="174" t="s">
        <v>204</v>
      </c>
      <c r="AH500" s="174">
        <v>-187.5</v>
      </c>
      <c r="AI500" s="174">
        <v>66990.354495849824</v>
      </c>
      <c r="AJ500" s="174">
        <v>25</v>
      </c>
      <c r="AK500" s="174">
        <v>325</v>
      </c>
      <c r="AL500" s="174">
        <v>437.5</v>
      </c>
      <c r="AM500" s="174">
        <v>625</v>
      </c>
      <c r="AN500" s="174">
        <v>13</v>
      </c>
      <c r="AP500" s="199">
        <v>37860</v>
      </c>
      <c r="AQ500" s="174">
        <v>-187.5</v>
      </c>
      <c r="AS500" s="242">
        <v>41197</v>
      </c>
      <c r="AT500" s="243">
        <v>2012.5</v>
      </c>
    </row>
    <row r="501" spans="22:46" x14ac:dyDescent="0.25">
      <c r="V501" s="174">
        <v>431</v>
      </c>
      <c r="W501" s="174" t="s">
        <v>155</v>
      </c>
      <c r="X501" s="174" t="s">
        <v>201</v>
      </c>
      <c r="Y501" s="174" t="s">
        <v>202</v>
      </c>
      <c r="Z501" s="174" t="s">
        <v>31</v>
      </c>
      <c r="AA501" s="174">
        <v>1</v>
      </c>
      <c r="AB501" s="174">
        <v>3488.5</v>
      </c>
      <c r="AC501" s="174">
        <v>3483.5</v>
      </c>
      <c r="AD501" s="199">
        <v>37860.743055555555</v>
      </c>
      <c r="AE501" s="199">
        <v>37860.75</v>
      </c>
      <c r="AF501" s="174" t="s">
        <v>205</v>
      </c>
      <c r="AG501" s="174" t="s">
        <v>207</v>
      </c>
      <c r="AH501" s="174">
        <v>-150</v>
      </c>
      <c r="AI501" s="174">
        <v>66840.354495849824</v>
      </c>
      <c r="AJ501" s="174">
        <v>25</v>
      </c>
      <c r="AK501" s="174">
        <v>150</v>
      </c>
      <c r="AL501" s="174">
        <v>75</v>
      </c>
      <c r="AM501" s="174">
        <v>225</v>
      </c>
      <c r="AN501" s="174">
        <v>2</v>
      </c>
      <c r="AP501" s="199">
        <v>37860</v>
      </c>
      <c r="AQ501" s="174">
        <v>-150</v>
      </c>
      <c r="AS501" s="242">
        <v>41204</v>
      </c>
      <c r="AT501" s="243">
        <v>-275</v>
      </c>
    </row>
    <row r="502" spans="22:46" x14ac:dyDescent="0.25">
      <c r="V502" s="174">
        <v>432</v>
      </c>
      <c r="W502" s="174" t="s">
        <v>155</v>
      </c>
      <c r="X502" s="174" t="s">
        <v>201</v>
      </c>
      <c r="Y502" s="174" t="s">
        <v>202</v>
      </c>
      <c r="Z502" s="174" t="s">
        <v>31</v>
      </c>
      <c r="AA502" s="174">
        <v>1</v>
      </c>
      <c r="AB502" s="174">
        <v>3487.5</v>
      </c>
      <c r="AC502" s="174">
        <v>3484.5</v>
      </c>
      <c r="AD502" s="199">
        <v>37860.756944444445</v>
      </c>
      <c r="AE502" s="199">
        <v>37860.763888888891</v>
      </c>
      <c r="AF502" s="174" t="s">
        <v>205</v>
      </c>
      <c r="AG502" s="174" t="s">
        <v>207</v>
      </c>
      <c r="AH502" s="174">
        <v>-100</v>
      </c>
      <c r="AI502" s="174">
        <v>66740.354495849824</v>
      </c>
      <c r="AJ502" s="174">
        <v>25</v>
      </c>
      <c r="AK502" s="174">
        <v>162.5</v>
      </c>
      <c r="AL502" s="174">
        <v>0</v>
      </c>
      <c r="AM502" s="174">
        <v>0</v>
      </c>
      <c r="AN502" s="174">
        <v>2</v>
      </c>
      <c r="AP502" s="199">
        <v>37860</v>
      </c>
      <c r="AQ502" s="174">
        <v>-100</v>
      </c>
      <c r="AS502" s="242">
        <v>41205</v>
      </c>
      <c r="AT502" s="243">
        <v>-475</v>
      </c>
    </row>
    <row r="503" spans="22:46" x14ac:dyDescent="0.25">
      <c r="V503" s="174">
        <v>433</v>
      </c>
      <c r="W503" s="174" t="s">
        <v>155</v>
      </c>
      <c r="X503" s="174" t="s">
        <v>201</v>
      </c>
      <c r="Y503" s="174" t="s">
        <v>202</v>
      </c>
      <c r="Z503" s="174" t="s">
        <v>32</v>
      </c>
      <c r="AA503" s="174">
        <v>1</v>
      </c>
      <c r="AB503" s="174">
        <v>3474</v>
      </c>
      <c r="AC503" s="174">
        <v>3484</v>
      </c>
      <c r="AD503" s="199">
        <v>37861.395833333336</v>
      </c>
      <c r="AE503" s="199">
        <v>37861.416666666664</v>
      </c>
      <c r="AF503" s="174" t="s">
        <v>203</v>
      </c>
      <c r="AG503" s="174" t="s">
        <v>204</v>
      </c>
      <c r="AH503" s="174">
        <v>-275</v>
      </c>
      <c r="AI503" s="174">
        <v>66465.354495849824</v>
      </c>
      <c r="AJ503" s="174">
        <v>25</v>
      </c>
      <c r="AK503" s="174">
        <v>337.5</v>
      </c>
      <c r="AL503" s="174">
        <v>100</v>
      </c>
      <c r="AM503" s="174">
        <v>375</v>
      </c>
      <c r="AN503" s="174">
        <v>4</v>
      </c>
      <c r="AP503" s="199">
        <v>37861</v>
      </c>
      <c r="AQ503" s="174">
        <v>-275</v>
      </c>
      <c r="AS503" s="242">
        <v>41207</v>
      </c>
      <c r="AT503" s="243">
        <v>-312.5</v>
      </c>
    </row>
    <row r="504" spans="22:46" x14ac:dyDescent="0.25">
      <c r="V504" s="174">
        <v>434</v>
      </c>
      <c r="W504" s="174" t="s">
        <v>155</v>
      </c>
      <c r="X504" s="174" t="s">
        <v>201</v>
      </c>
      <c r="Y504" s="174" t="s">
        <v>202</v>
      </c>
      <c r="Z504" s="174" t="s">
        <v>31</v>
      </c>
      <c r="AA504" s="174">
        <v>1</v>
      </c>
      <c r="AB504" s="174">
        <v>3518.5</v>
      </c>
      <c r="AC504" s="174">
        <v>3505.5</v>
      </c>
      <c r="AD504" s="199">
        <v>37861.423611111109</v>
      </c>
      <c r="AE504" s="199">
        <v>37861.673611111109</v>
      </c>
      <c r="AF504" s="174" t="s">
        <v>205</v>
      </c>
      <c r="AG504" s="174" t="s">
        <v>206</v>
      </c>
      <c r="AH504" s="174">
        <v>-350</v>
      </c>
      <c r="AI504" s="174">
        <v>66115.354495849824</v>
      </c>
      <c r="AJ504" s="174">
        <v>25</v>
      </c>
      <c r="AK504" s="174">
        <v>325</v>
      </c>
      <c r="AL504" s="174">
        <v>437.5</v>
      </c>
      <c r="AM504" s="174">
        <v>787.5</v>
      </c>
      <c r="AN504" s="174">
        <v>37</v>
      </c>
      <c r="AP504" s="199">
        <v>37861</v>
      </c>
      <c r="AQ504" s="174">
        <v>-350</v>
      </c>
      <c r="AS504" s="242">
        <v>41212</v>
      </c>
      <c r="AT504" s="243">
        <v>-337.5</v>
      </c>
    </row>
    <row r="505" spans="22:46" x14ac:dyDescent="0.25">
      <c r="V505" s="174">
        <v>435</v>
      </c>
      <c r="W505" s="174" t="s">
        <v>155</v>
      </c>
      <c r="X505" s="174" t="s">
        <v>201</v>
      </c>
      <c r="Y505" s="174" t="s">
        <v>202</v>
      </c>
      <c r="Z505" s="174" t="s">
        <v>31</v>
      </c>
      <c r="AA505" s="174">
        <v>1</v>
      </c>
      <c r="AB505" s="174">
        <v>3508.5</v>
      </c>
      <c r="AC505" s="174">
        <v>3500.5</v>
      </c>
      <c r="AD505" s="199">
        <v>37861.736111111109</v>
      </c>
      <c r="AE505" s="199">
        <v>37861.777777777781</v>
      </c>
      <c r="AF505" s="174" t="s">
        <v>205</v>
      </c>
      <c r="AG505" s="174" t="s">
        <v>207</v>
      </c>
      <c r="AH505" s="174">
        <v>-225</v>
      </c>
      <c r="AI505" s="174">
        <v>65890.354495849824</v>
      </c>
      <c r="AJ505" s="174">
        <v>25</v>
      </c>
      <c r="AK505" s="174">
        <v>212.5</v>
      </c>
      <c r="AL505" s="174">
        <v>187.5</v>
      </c>
      <c r="AM505" s="174">
        <v>412.5</v>
      </c>
      <c r="AN505" s="174">
        <v>7</v>
      </c>
      <c r="AP505" s="199">
        <v>37861</v>
      </c>
      <c r="AQ505" s="174">
        <v>-225</v>
      </c>
      <c r="AS505" s="242">
        <v>41214</v>
      </c>
      <c r="AT505" s="243">
        <v>-462.5</v>
      </c>
    </row>
    <row r="506" spans="22:46" x14ac:dyDescent="0.25">
      <c r="V506" s="174">
        <v>436</v>
      </c>
      <c r="W506" s="174" t="s">
        <v>155</v>
      </c>
      <c r="X506" s="174" t="s">
        <v>201</v>
      </c>
      <c r="Y506" s="174" t="s">
        <v>202</v>
      </c>
      <c r="Z506" s="174" t="s">
        <v>31</v>
      </c>
      <c r="AA506" s="174">
        <v>1</v>
      </c>
      <c r="AB506" s="174">
        <v>3531.5</v>
      </c>
      <c r="AC506" s="174">
        <v>3517</v>
      </c>
      <c r="AD506" s="199">
        <v>37862.409722222219</v>
      </c>
      <c r="AE506" s="199">
        <v>37862.451388888891</v>
      </c>
      <c r="AF506" s="174" t="s">
        <v>205</v>
      </c>
      <c r="AG506" s="174" t="s">
        <v>206</v>
      </c>
      <c r="AH506" s="174">
        <v>-387.5</v>
      </c>
      <c r="AI506" s="174">
        <v>65502.854495849824</v>
      </c>
      <c r="AJ506" s="174">
        <v>25</v>
      </c>
      <c r="AK506" s="174">
        <v>362.5</v>
      </c>
      <c r="AL506" s="174">
        <v>50</v>
      </c>
      <c r="AM506" s="174">
        <v>437.5</v>
      </c>
      <c r="AN506" s="174">
        <v>7</v>
      </c>
      <c r="AP506" s="199">
        <v>37862</v>
      </c>
      <c r="AQ506" s="174">
        <v>-387.5</v>
      </c>
      <c r="AS506" s="242">
        <v>41218</v>
      </c>
      <c r="AT506" s="243">
        <v>-350</v>
      </c>
    </row>
    <row r="507" spans="22:46" x14ac:dyDescent="0.25">
      <c r="V507" s="174">
        <v>437</v>
      </c>
      <c r="W507" s="174" t="s">
        <v>155</v>
      </c>
      <c r="X507" s="174" t="s">
        <v>201</v>
      </c>
      <c r="Y507" s="174" t="s">
        <v>202</v>
      </c>
      <c r="Z507" s="174" t="s">
        <v>31</v>
      </c>
      <c r="AA507" s="174">
        <v>1</v>
      </c>
      <c r="AB507" s="174">
        <v>3511</v>
      </c>
      <c r="AC507" s="174">
        <v>3512</v>
      </c>
      <c r="AD507" s="199">
        <v>37862.548611111109</v>
      </c>
      <c r="AE507" s="199">
        <v>37862.555555555555</v>
      </c>
      <c r="AF507" s="174" t="s">
        <v>205</v>
      </c>
      <c r="AG507" s="174" t="s">
        <v>207</v>
      </c>
      <c r="AH507" s="174">
        <v>0</v>
      </c>
      <c r="AI507" s="174">
        <v>65502.854495849824</v>
      </c>
      <c r="AJ507" s="174">
        <v>25</v>
      </c>
      <c r="AK507" s="174">
        <v>25</v>
      </c>
      <c r="AL507" s="174">
        <v>50</v>
      </c>
      <c r="AM507" s="174">
        <v>50</v>
      </c>
      <c r="AN507" s="174">
        <v>2</v>
      </c>
      <c r="AP507" s="199">
        <v>37862</v>
      </c>
      <c r="AQ507" s="174">
        <v>0</v>
      </c>
      <c r="AS507" s="242">
        <v>41219</v>
      </c>
      <c r="AT507" s="243">
        <v>800</v>
      </c>
    </row>
    <row r="508" spans="22:46" x14ac:dyDescent="0.25">
      <c r="V508" s="174">
        <v>438</v>
      </c>
      <c r="W508" s="174" t="s">
        <v>155</v>
      </c>
      <c r="X508" s="174" t="s">
        <v>201</v>
      </c>
      <c r="Y508" s="174" t="s">
        <v>202</v>
      </c>
      <c r="Z508" s="174" t="s">
        <v>31</v>
      </c>
      <c r="AA508" s="174">
        <v>1</v>
      </c>
      <c r="AB508" s="174">
        <v>3512.5</v>
      </c>
      <c r="AC508" s="174">
        <v>3504.5</v>
      </c>
      <c r="AD508" s="199">
        <v>37862.5625</v>
      </c>
      <c r="AE508" s="199">
        <v>37862.569444444445</v>
      </c>
      <c r="AF508" s="174" t="s">
        <v>205</v>
      </c>
      <c r="AG508" s="174" t="s">
        <v>207</v>
      </c>
      <c r="AH508" s="174">
        <v>-225</v>
      </c>
      <c r="AI508" s="174">
        <v>65277.854495849824</v>
      </c>
      <c r="AJ508" s="174">
        <v>25</v>
      </c>
      <c r="AK508" s="174">
        <v>237.5</v>
      </c>
      <c r="AL508" s="174">
        <v>0</v>
      </c>
      <c r="AM508" s="174">
        <v>0</v>
      </c>
      <c r="AN508" s="174">
        <v>2</v>
      </c>
      <c r="AP508" s="199">
        <v>37862</v>
      </c>
      <c r="AQ508" s="174">
        <v>-225</v>
      </c>
      <c r="AS508" s="242">
        <v>41220</v>
      </c>
      <c r="AT508" s="243">
        <v>-200</v>
      </c>
    </row>
    <row r="509" spans="22:46" x14ac:dyDescent="0.25">
      <c r="V509" s="174">
        <v>439</v>
      </c>
      <c r="W509" s="174" t="s">
        <v>155</v>
      </c>
      <c r="X509" s="174" t="s">
        <v>201</v>
      </c>
      <c r="Y509" s="174" t="s">
        <v>202</v>
      </c>
      <c r="Z509" s="174" t="s">
        <v>32</v>
      </c>
      <c r="AA509" s="174">
        <v>1</v>
      </c>
      <c r="AB509" s="174">
        <v>3490.5</v>
      </c>
      <c r="AC509" s="174">
        <v>3495</v>
      </c>
      <c r="AD509" s="199">
        <v>37862.597222222219</v>
      </c>
      <c r="AE509" s="199">
        <v>37862.604166666664</v>
      </c>
      <c r="AF509" s="174" t="s">
        <v>203</v>
      </c>
      <c r="AG509" s="174" t="s">
        <v>204</v>
      </c>
      <c r="AH509" s="174">
        <v>-137.5</v>
      </c>
      <c r="AI509" s="174">
        <v>65140.354495849824</v>
      </c>
      <c r="AJ509" s="174">
        <v>25</v>
      </c>
      <c r="AK509" s="174">
        <v>150</v>
      </c>
      <c r="AL509" s="174">
        <v>25</v>
      </c>
      <c r="AM509" s="174">
        <v>162.5</v>
      </c>
      <c r="AN509" s="174">
        <v>2</v>
      </c>
      <c r="AP509" s="199">
        <v>37862</v>
      </c>
      <c r="AQ509" s="174">
        <v>-137.5</v>
      </c>
      <c r="AS509" s="242">
        <v>41221</v>
      </c>
      <c r="AT509" s="243">
        <v>2137.5</v>
      </c>
    </row>
    <row r="510" spans="22:46" x14ac:dyDescent="0.25">
      <c r="V510" s="174">
        <v>440</v>
      </c>
      <c r="W510" s="174" t="s">
        <v>155</v>
      </c>
      <c r="X510" s="174" t="s">
        <v>201</v>
      </c>
      <c r="Y510" s="174" t="s">
        <v>202</v>
      </c>
      <c r="Z510" s="174" t="s">
        <v>32</v>
      </c>
      <c r="AA510" s="174">
        <v>1</v>
      </c>
      <c r="AB510" s="174">
        <v>3491</v>
      </c>
      <c r="AC510" s="174">
        <v>3492.5</v>
      </c>
      <c r="AD510" s="199">
        <v>37862.638888888891</v>
      </c>
      <c r="AE510" s="199">
        <v>37862.645833333336</v>
      </c>
      <c r="AF510" s="174" t="s">
        <v>203</v>
      </c>
      <c r="AG510" s="174" t="s">
        <v>204</v>
      </c>
      <c r="AH510" s="174">
        <v>-62.5</v>
      </c>
      <c r="AI510" s="174">
        <v>65077.854495849824</v>
      </c>
      <c r="AJ510" s="174">
        <v>25</v>
      </c>
      <c r="AK510" s="174">
        <v>50</v>
      </c>
      <c r="AL510" s="174">
        <v>125</v>
      </c>
      <c r="AM510" s="174">
        <v>187.5</v>
      </c>
      <c r="AN510" s="174">
        <v>2</v>
      </c>
      <c r="AP510" s="199">
        <v>37862</v>
      </c>
      <c r="AQ510" s="174">
        <v>-62.5</v>
      </c>
      <c r="AS510" s="242">
        <v>41235</v>
      </c>
      <c r="AT510" s="243">
        <v>-537.5</v>
      </c>
    </row>
    <row r="511" spans="22:46" x14ac:dyDescent="0.25">
      <c r="V511" s="174">
        <v>441</v>
      </c>
      <c r="W511" s="174" t="s">
        <v>155</v>
      </c>
      <c r="X511" s="174" t="s">
        <v>201</v>
      </c>
      <c r="Y511" s="174" t="s">
        <v>202</v>
      </c>
      <c r="Z511" s="174" t="s">
        <v>32</v>
      </c>
      <c r="AA511" s="174">
        <v>1</v>
      </c>
      <c r="AB511" s="174">
        <v>3486</v>
      </c>
      <c r="AC511" s="174">
        <v>3506</v>
      </c>
      <c r="AD511" s="199">
        <v>37862.666666666664</v>
      </c>
      <c r="AE511" s="199">
        <v>37862.673611111109</v>
      </c>
      <c r="AF511" s="174" t="s">
        <v>203</v>
      </c>
      <c r="AG511" s="174" t="s">
        <v>204</v>
      </c>
      <c r="AH511" s="174">
        <v>-525</v>
      </c>
      <c r="AI511" s="174">
        <v>64552.854495849824</v>
      </c>
      <c r="AJ511" s="174">
        <v>25</v>
      </c>
      <c r="AK511" s="174">
        <v>550</v>
      </c>
      <c r="AL511" s="174">
        <v>50</v>
      </c>
      <c r="AM511" s="174">
        <v>575</v>
      </c>
      <c r="AN511" s="174">
        <v>2</v>
      </c>
      <c r="AP511" s="199">
        <v>37862</v>
      </c>
      <c r="AQ511" s="174">
        <v>-525</v>
      </c>
      <c r="AS511" s="242">
        <v>41236</v>
      </c>
      <c r="AT511" s="243">
        <v>1125</v>
      </c>
    </row>
    <row r="512" spans="22:46" x14ac:dyDescent="0.25">
      <c r="V512" s="174">
        <v>442</v>
      </c>
      <c r="W512" s="174" t="s">
        <v>155</v>
      </c>
      <c r="X512" s="174" t="s">
        <v>201</v>
      </c>
      <c r="Y512" s="174" t="s">
        <v>202</v>
      </c>
      <c r="Z512" s="174" t="s">
        <v>31</v>
      </c>
      <c r="AA512" s="174">
        <v>1</v>
      </c>
      <c r="AB512" s="174">
        <v>3511</v>
      </c>
      <c r="AC512" s="174">
        <v>3502.5</v>
      </c>
      <c r="AD512" s="199">
        <v>37862.694444444445</v>
      </c>
      <c r="AE512" s="199">
        <v>37862.701388888891</v>
      </c>
      <c r="AF512" s="174" t="s">
        <v>205</v>
      </c>
      <c r="AG512" s="174" t="s">
        <v>207</v>
      </c>
      <c r="AH512" s="174">
        <v>-237.5</v>
      </c>
      <c r="AI512" s="174">
        <v>64315.354495849824</v>
      </c>
      <c r="AJ512" s="174">
        <v>25</v>
      </c>
      <c r="AK512" s="174">
        <v>250</v>
      </c>
      <c r="AL512" s="174">
        <v>25</v>
      </c>
      <c r="AM512" s="174">
        <v>262.5</v>
      </c>
      <c r="AN512" s="174">
        <v>2</v>
      </c>
      <c r="AP512" s="199">
        <v>37862</v>
      </c>
      <c r="AQ512" s="174">
        <v>-237.5</v>
      </c>
      <c r="AS512" s="242">
        <v>41241</v>
      </c>
      <c r="AT512" s="243">
        <v>2612.5</v>
      </c>
    </row>
    <row r="513" spans="22:46" x14ac:dyDescent="0.25">
      <c r="V513" s="174">
        <v>443</v>
      </c>
      <c r="W513" s="174" t="s">
        <v>155</v>
      </c>
      <c r="X513" s="174" t="s">
        <v>201</v>
      </c>
      <c r="Y513" s="174" t="s">
        <v>202</v>
      </c>
      <c r="Z513" s="174" t="s">
        <v>32</v>
      </c>
      <c r="AA513" s="174">
        <v>1</v>
      </c>
      <c r="AB513" s="174">
        <v>3490.5</v>
      </c>
      <c r="AC513" s="174">
        <v>3492.5</v>
      </c>
      <c r="AD513" s="199">
        <v>37862.743055555555</v>
      </c>
      <c r="AE513" s="199">
        <v>37862.777777777781</v>
      </c>
      <c r="AF513" s="174" t="s">
        <v>203</v>
      </c>
      <c r="AG513" s="174" t="s">
        <v>204</v>
      </c>
      <c r="AH513" s="174">
        <v>-75</v>
      </c>
      <c r="AI513" s="174">
        <v>64240.354495849824</v>
      </c>
      <c r="AJ513" s="174">
        <v>25</v>
      </c>
      <c r="AK513" s="174">
        <v>75</v>
      </c>
      <c r="AL513" s="174">
        <v>112.5</v>
      </c>
      <c r="AM513" s="174">
        <v>187.5</v>
      </c>
      <c r="AN513" s="174">
        <v>6</v>
      </c>
      <c r="AP513" s="199">
        <v>37862</v>
      </c>
      <c r="AQ513" s="174">
        <v>-75</v>
      </c>
      <c r="AS513" s="240" t="s">
        <v>187</v>
      </c>
      <c r="AT513" t="s">
        <v>187</v>
      </c>
    </row>
    <row r="514" spans="22:46" x14ac:dyDescent="0.25">
      <c r="V514" s="174">
        <v>444</v>
      </c>
      <c r="W514" s="174" t="s">
        <v>155</v>
      </c>
      <c r="X514" s="174" t="s">
        <v>201</v>
      </c>
      <c r="Y514" s="174" t="s">
        <v>202</v>
      </c>
      <c r="Z514" s="174" t="s">
        <v>31</v>
      </c>
      <c r="AA514" s="174">
        <v>1</v>
      </c>
      <c r="AB514" s="174">
        <v>3532</v>
      </c>
      <c r="AC514" s="174">
        <v>3548</v>
      </c>
      <c r="AD514" s="199">
        <v>37865.402777777781</v>
      </c>
      <c r="AE514" s="199">
        <v>37866.6875</v>
      </c>
      <c r="AF514" s="174" t="s">
        <v>205</v>
      </c>
      <c r="AG514" s="174" t="s">
        <v>207</v>
      </c>
      <c r="AH514" s="174">
        <v>375</v>
      </c>
      <c r="AI514" s="174">
        <v>64615.354495849824</v>
      </c>
      <c r="AJ514" s="174">
        <v>25</v>
      </c>
      <c r="AK514" s="174">
        <v>137.5</v>
      </c>
      <c r="AL514" s="174">
        <v>1512.5</v>
      </c>
      <c r="AM514" s="174">
        <v>1137.5</v>
      </c>
      <c r="AN514" s="174">
        <v>108</v>
      </c>
      <c r="AP514" s="199">
        <v>37865</v>
      </c>
      <c r="AQ514" s="174">
        <v>375</v>
      </c>
      <c r="AS514" s="240" t="s">
        <v>187</v>
      </c>
      <c r="AT514" t="s">
        <v>187</v>
      </c>
    </row>
    <row r="515" spans="22:46" x14ac:dyDescent="0.25">
      <c r="V515" s="174">
        <v>445</v>
      </c>
      <c r="W515" s="174" t="s">
        <v>155</v>
      </c>
      <c r="X515" s="174" t="s">
        <v>201</v>
      </c>
      <c r="Y515" s="174" t="s">
        <v>202</v>
      </c>
      <c r="Z515" s="174" t="s">
        <v>32</v>
      </c>
      <c r="AA515" s="174">
        <v>1</v>
      </c>
      <c r="AB515" s="174">
        <v>3553.5</v>
      </c>
      <c r="AC515" s="174">
        <v>3567</v>
      </c>
      <c r="AD515" s="199">
        <v>37874.4375</v>
      </c>
      <c r="AE515" s="199">
        <v>37874.506944444445</v>
      </c>
      <c r="AF515" s="174" t="s">
        <v>203</v>
      </c>
      <c r="AG515" s="174" t="s">
        <v>206</v>
      </c>
      <c r="AH515" s="174">
        <v>-362.5</v>
      </c>
      <c r="AI515" s="174">
        <v>64252.854495849824</v>
      </c>
      <c r="AJ515" s="174">
        <v>25</v>
      </c>
      <c r="AK515" s="174">
        <v>337.5</v>
      </c>
      <c r="AL515" s="174">
        <v>137.5</v>
      </c>
      <c r="AM515" s="174">
        <v>500</v>
      </c>
      <c r="AN515" s="174">
        <v>11</v>
      </c>
      <c r="AP515" s="199">
        <v>37874</v>
      </c>
      <c r="AQ515" s="174">
        <v>-362.5</v>
      </c>
      <c r="AS515" s="240" t="s">
        <v>187</v>
      </c>
      <c r="AT515" t="s">
        <v>187</v>
      </c>
    </row>
    <row r="516" spans="22:46" x14ac:dyDescent="0.25">
      <c r="V516" s="174">
        <v>446</v>
      </c>
      <c r="W516" s="174" t="s">
        <v>155</v>
      </c>
      <c r="X516" s="174" t="s">
        <v>201</v>
      </c>
      <c r="Y516" s="174" t="s">
        <v>202</v>
      </c>
      <c r="Z516" s="174" t="s">
        <v>32</v>
      </c>
      <c r="AA516" s="174">
        <v>1</v>
      </c>
      <c r="AB516" s="174">
        <v>3562</v>
      </c>
      <c r="AC516" s="174">
        <v>3553.5</v>
      </c>
      <c r="AD516" s="199">
        <v>37874.555555555555</v>
      </c>
      <c r="AE516" s="199">
        <v>37875.451388888891</v>
      </c>
      <c r="AF516" s="174" t="s">
        <v>203</v>
      </c>
      <c r="AG516" s="174" t="s">
        <v>204</v>
      </c>
      <c r="AH516" s="174">
        <v>187.5</v>
      </c>
      <c r="AI516" s="174">
        <v>64440.354495849824</v>
      </c>
      <c r="AJ516" s="174">
        <v>25</v>
      </c>
      <c r="AK516" s="174">
        <v>75</v>
      </c>
      <c r="AL516" s="174">
        <v>1612.5</v>
      </c>
      <c r="AM516" s="174">
        <v>1425</v>
      </c>
      <c r="AN516" s="174">
        <v>52</v>
      </c>
      <c r="AP516" s="199">
        <v>37874</v>
      </c>
      <c r="AQ516" s="174">
        <v>187.5</v>
      </c>
      <c r="AS516" s="240" t="s">
        <v>187</v>
      </c>
      <c r="AT516" t="s">
        <v>187</v>
      </c>
    </row>
    <row r="517" spans="22:46" x14ac:dyDescent="0.25">
      <c r="V517" s="174">
        <v>447</v>
      </c>
      <c r="W517" s="174" t="s">
        <v>155</v>
      </c>
      <c r="X517" s="174" t="s">
        <v>201</v>
      </c>
      <c r="Y517" s="174" t="s">
        <v>202</v>
      </c>
      <c r="Z517" s="174" t="s">
        <v>32</v>
      </c>
      <c r="AA517" s="174">
        <v>1</v>
      </c>
      <c r="AB517" s="174">
        <v>3541</v>
      </c>
      <c r="AC517" s="174">
        <v>3544</v>
      </c>
      <c r="AD517" s="199">
        <v>37875.506944444445</v>
      </c>
      <c r="AE517" s="199">
        <v>37875.645833333336</v>
      </c>
      <c r="AF517" s="174" t="s">
        <v>203</v>
      </c>
      <c r="AG517" s="174" t="s">
        <v>204</v>
      </c>
      <c r="AH517" s="174">
        <v>-100</v>
      </c>
      <c r="AI517" s="174">
        <v>64340.354495849824</v>
      </c>
      <c r="AJ517" s="174">
        <v>25</v>
      </c>
      <c r="AK517" s="174">
        <v>112.5</v>
      </c>
      <c r="AL517" s="174">
        <v>600</v>
      </c>
      <c r="AM517" s="174">
        <v>700</v>
      </c>
      <c r="AN517" s="174">
        <v>21</v>
      </c>
      <c r="AP517" s="199">
        <v>37875</v>
      </c>
      <c r="AQ517" s="174">
        <v>-100</v>
      </c>
      <c r="AS517" s="240" t="s">
        <v>187</v>
      </c>
      <c r="AT517" t="s">
        <v>187</v>
      </c>
    </row>
    <row r="518" spans="22:46" x14ac:dyDescent="0.25">
      <c r="V518" s="174">
        <v>448</v>
      </c>
      <c r="W518" s="174" t="s">
        <v>155</v>
      </c>
      <c r="X518" s="174" t="s">
        <v>201</v>
      </c>
      <c r="Y518" s="174" t="s">
        <v>202</v>
      </c>
      <c r="Z518" s="174" t="s">
        <v>32</v>
      </c>
      <c r="AA518" s="174">
        <v>1</v>
      </c>
      <c r="AB518" s="174">
        <v>3551</v>
      </c>
      <c r="AC518" s="174">
        <v>3531</v>
      </c>
      <c r="AD518" s="199">
        <v>37876.555555555555</v>
      </c>
      <c r="AE518" s="199">
        <v>37879.388888888891</v>
      </c>
      <c r="AF518" s="174" t="s">
        <v>203</v>
      </c>
      <c r="AG518" s="174" t="s">
        <v>204</v>
      </c>
      <c r="AH518" s="174">
        <v>475</v>
      </c>
      <c r="AI518" s="174">
        <v>64815.354495849824</v>
      </c>
      <c r="AJ518" s="174">
        <v>25</v>
      </c>
      <c r="AK518" s="174">
        <v>112.5</v>
      </c>
      <c r="AL518" s="174">
        <v>1937.5</v>
      </c>
      <c r="AM518" s="174">
        <v>1462.5</v>
      </c>
      <c r="AN518" s="174">
        <v>43</v>
      </c>
      <c r="AP518" s="199">
        <v>37876</v>
      </c>
      <c r="AQ518" s="174">
        <v>475</v>
      </c>
      <c r="AS518" s="240" t="s">
        <v>187</v>
      </c>
      <c r="AT518" t="s">
        <v>187</v>
      </c>
    </row>
    <row r="519" spans="22:46" x14ac:dyDescent="0.25">
      <c r="V519" s="174">
        <v>449</v>
      </c>
      <c r="W519" s="174" t="s">
        <v>155</v>
      </c>
      <c r="X519" s="174" t="s">
        <v>201</v>
      </c>
      <c r="Y519" s="174" t="s">
        <v>202</v>
      </c>
      <c r="Z519" s="174" t="s">
        <v>31</v>
      </c>
      <c r="AA519" s="174">
        <v>1</v>
      </c>
      <c r="AB519" s="174">
        <v>3606.5</v>
      </c>
      <c r="AC519" s="174">
        <v>3592.85475420489</v>
      </c>
      <c r="AD519" s="199">
        <v>37881.451388888891</v>
      </c>
      <c r="AE519" s="199">
        <v>37881.513888888891</v>
      </c>
      <c r="AF519" s="174" t="s">
        <v>205</v>
      </c>
      <c r="AG519" s="174" t="s">
        <v>206</v>
      </c>
      <c r="AH519" s="174">
        <v>-366.13114487774965</v>
      </c>
      <c r="AI519" s="174">
        <v>64449.223350972075</v>
      </c>
      <c r="AJ519" s="174">
        <v>25</v>
      </c>
      <c r="AK519" s="174">
        <v>341.13114487774965</v>
      </c>
      <c r="AL519" s="174">
        <v>212.5</v>
      </c>
      <c r="AM519" s="174">
        <v>578.63114487774965</v>
      </c>
      <c r="AN519" s="174">
        <v>10</v>
      </c>
      <c r="AP519" s="199">
        <v>37881</v>
      </c>
      <c r="AQ519" s="174">
        <v>-366.13114487774965</v>
      </c>
      <c r="AS519" s="240" t="s">
        <v>187</v>
      </c>
      <c r="AT519" t="s">
        <v>187</v>
      </c>
    </row>
    <row r="520" spans="22:46" x14ac:dyDescent="0.25">
      <c r="V520" s="174">
        <v>450</v>
      </c>
      <c r="W520" s="174" t="s">
        <v>155</v>
      </c>
      <c r="X520" s="174" t="s">
        <v>201</v>
      </c>
      <c r="Y520" s="174" t="s">
        <v>202</v>
      </c>
      <c r="Z520" s="174" t="s">
        <v>31</v>
      </c>
      <c r="AA520" s="174">
        <v>1</v>
      </c>
      <c r="AB520" s="174">
        <v>3587</v>
      </c>
      <c r="AC520" s="174">
        <v>3574</v>
      </c>
      <c r="AD520" s="199">
        <v>37881.625</v>
      </c>
      <c r="AE520" s="199">
        <v>37881.701388888891</v>
      </c>
      <c r="AF520" s="174" t="s">
        <v>205</v>
      </c>
      <c r="AG520" s="174" t="s">
        <v>206</v>
      </c>
      <c r="AH520" s="174">
        <v>-350</v>
      </c>
      <c r="AI520" s="174">
        <v>64099.223350972075</v>
      </c>
      <c r="AJ520" s="174">
        <v>25</v>
      </c>
      <c r="AK520" s="174">
        <v>325</v>
      </c>
      <c r="AL520" s="174">
        <v>262.5</v>
      </c>
      <c r="AM520" s="174">
        <v>612.5</v>
      </c>
      <c r="AN520" s="174">
        <v>12</v>
      </c>
      <c r="AP520" s="199">
        <v>37881</v>
      </c>
      <c r="AQ520" s="174">
        <v>-350</v>
      </c>
      <c r="AS520" s="240" t="s">
        <v>187</v>
      </c>
      <c r="AT520" t="s">
        <v>187</v>
      </c>
    </row>
    <row r="521" spans="22:46" x14ac:dyDescent="0.25">
      <c r="V521" s="174">
        <v>451</v>
      </c>
      <c r="W521" s="174" t="s">
        <v>155</v>
      </c>
      <c r="X521" s="174" t="s">
        <v>201</v>
      </c>
      <c r="Y521" s="174" t="s">
        <v>202</v>
      </c>
      <c r="Z521" s="174" t="s">
        <v>32</v>
      </c>
      <c r="AA521" s="174">
        <v>1</v>
      </c>
      <c r="AB521" s="174">
        <v>3560.5</v>
      </c>
      <c r="AC521" s="174">
        <v>3573</v>
      </c>
      <c r="AD521" s="199">
        <v>37882.423611111109</v>
      </c>
      <c r="AE521" s="199">
        <v>37882.430555555555</v>
      </c>
      <c r="AF521" s="174" t="s">
        <v>203</v>
      </c>
      <c r="AG521" s="174" t="s">
        <v>204</v>
      </c>
      <c r="AH521" s="174">
        <v>-337.5</v>
      </c>
      <c r="AI521" s="174">
        <v>63761.723350972075</v>
      </c>
      <c r="AJ521" s="174">
        <v>25</v>
      </c>
      <c r="AK521" s="174">
        <v>362.5</v>
      </c>
      <c r="AL521" s="174">
        <v>175</v>
      </c>
      <c r="AM521" s="174">
        <v>512.5</v>
      </c>
      <c r="AN521" s="174">
        <v>2</v>
      </c>
      <c r="AP521" s="199">
        <v>37882</v>
      </c>
      <c r="AQ521" s="174">
        <v>-337.5</v>
      </c>
      <c r="AS521" s="240" t="s">
        <v>187</v>
      </c>
      <c r="AT521" t="s">
        <v>187</v>
      </c>
    </row>
    <row r="522" spans="22:46" x14ac:dyDescent="0.25">
      <c r="V522" s="174">
        <v>452</v>
      </c>
      <c r="W522" s="174" t="s">
        <v>155</v>
      </c>
      <c r="X522" s="174" t="s">
        <v>201</v>
      </c>
      <c r="Y522" s="174" t="s">
        <v>202</v>
      </c>
      <c r="Z522" s="174" t="s">
        <v>31</v>
      </c>
      <c r="AA522" s="174">
        <v>1</v>
      </c>
      <c r="AB522" s="174">
        <v>3576.5</v>
      </c>
      <c r="AC522" s="174">
        <v>3580</v>
      </c>
      <c r="AD522" s="199">
        <v>37882.4375</v>
      </c>
      <c r="AE522" s="199">
        <v>37882.569444444445</v>
      </c>
      <c r="AF522" s="174" t="s">
        <v>205</v>
      </c>
      <c r="AG522" s="174" t="s">
        <v>207</v>
      </c>
      <c r="AH522" s="174">
        <v>62.5</v>
      </c>
      <c r="AI522" s="174">
        <v>63824.223350972075</v>
      </c>
      <c r="AJ522" s="174">
        <v>25</v>
      </c>
      <c r="AK522" s="174">
        <v>75</v>
      </c>
      <c r="AL522" s="174">
        <v>600</v>
      </c>
      <c r="AM522" s="174">
        <v>537.5</v>
      </c>
      <c r="AN522" s="174">
        <v>20</v>
      </c>
      <c r="AP522" s="199">
        <v>37882</v>
      </c>
      <c r="AQ522" s="174">
        <v>62.5</v>
      </c>
      <c r="AS522" s="240" t="s">
        <v>187</v>
      </c>
      <c r="AT522" t="s">
        <v>187</v>
      </c>
    </row>
    <row r="523" spans="22:46" x14ac:dyDescent="0.25">
      <c r="V523" s="174">
        <v>453</v>
      </c>
      <c r="W523" s="174" t="s">
        <v>155</v>
      </c>
      <c r="X523" s="174" t="s">
        <v>201</v>
      </c>
      <c r="Y523" s="174" t="s">
        <v>202</v>
      </c>
      <c r="Z523" s="174" t="s">
        <v>31</v>
      </c>
      <c r="AA523" s="174">
        <v>1</v>
      </c>
      <c r="AB523" s="174">
        <v>3585.5</v>
      </c>
      <c r="AC523" s="174">
        <v>3578.5</v>
      </c>
      <c r="AD523" s="199">
        <v>37882.611111111109</v>
      </c>
      <c r="AE523" s="199">
        <v>37882.659722222219</v>
      </c>
      <c r="AF523" s="174" t="s">
        <v>205</v>
      </c>
      <c r="AG523" s="174" t="s">
        <v>207</v>
      </c>
      <c r="AH523" s="174">
        <v>-200</v>
      </c>
      <c r="AI523" s="174">
        <v>63624.223350972075</v>
      </c>
      <c r="AJ523" s="174">
        <v>25</v>
      </c>
      <c r="AK523" s="174">
        <v>225</v>
      </c>
      <c r="AL523" s="174">
        <v>262.5</v>
      </c>
      <c r="AM523" s="174">
        <v>462.5</v>
      </c>
      <c r="AN523" s="174">
        <v>8</v>
      </c>
      <c r="AP523" s="199">
        <v>37882</v>
      </c>
      <c r="AQ523" s="174">
        <v>-200</v>
      </c>
      <c r="AS523" s="240" t="s">
        <v>187</v>
      </c>
      <c r="AT523" t="s">
        <v>187</v>
      </c>
    </row>
    <row r="524" spans="22:46" x14ac:dyDescent="0.25">
      <c r="V524" s="174">
        <v>454</v>
      </c>
      <c r="W524" s="174" t="s">
        <v>155</v>
      </c>
      <c r="X524" s="174" t="s">
        <v>201</v>
      </c>
      <c r="Y524" s="174" t="s">
        <v>202</v>
      </c>
      <c r="Z524" s="174" t="s">
        <v>31</v>
      </c>
      <c r="AA524" s="174">
        <v>1</v>
      </c>
      <c r="AB524" s="174">
        <v>3592</v>
      </c>
      <c r="AC524" s="174">
        <v>3608.5</v>
      </c>
      <c r="AD524" s="199">
        <v>37882.673611111109</v>
      </c>
      <c r="AE524" s="199">
        <v>37883.506944444445</v>
      </c>
      <c r="AF524" s="174" t="s">
        <v>205</v>
      </c>
      <c r="AG524" s="174" t="s">
        <v>207</v>
      </c>
      <c r="AH524" s="174">
        <v>387.5</v>
      </c>
      <c r="AI524" s="174">
        <v>64011.723350972075</v>
      </c>
      <c r="AJ524" s="174">
        <v>25</v>
      </c>
      <c r="AK524" s="174">
        <v>50</v>
      </c>
      <c r="AL524" s="174">
        <v>1000</v>
      </c>
      <c r="AM524" s="174">
        <v>612.5</v>
      </c>
      <c r="AN524" s="174">
        <v>43</v>
      </c>
      <c r="AP524" s="199">
        <v>37882</v>
      </c>
      <c r="AQ524" s="174">
        <v>387.5</v>
      </c>
      <c r="AS524" s="240" t="s">
        <v>187</v>
      </c>
      <c r="AT524" t="s">
        <v>187</v>
      </c>
    </row>
    <row r="525" spans="22:46" x14ac:dyDescent="0.25">
      <c r="V525" s="174">
        <v>455</v>
      </c>
      <c r="W525" s="174" t="s">
        <v>155</v>
      </c>
      <c r="X525" s="174" t="s">
        <v>201</v>
      </c>
      <c r="Y525" s="174" t="s">
        <v>202</v>
      </c>
      <c r="Z525" s="174" t="s">
        <v>31</v>
      </c>
      <c r="AA525" s="174">
        <v>1</v>
      </c>
      <c r="AB525" s="174">
        <v>3623</v>
      </c>
      <c r="AC525" s="174">
        <v>3611.5</v>
      </c>
      <c r="AD525" s="199">
        <v>37883.555555555555</v>
      </c>
      <c r="AE525" s="199">
        <v>37883.701388888891</v>
      </c>
      <c r="AF525" s="174" t="s">
        <v>205</v>
      </c>
      <c r="AG525" s="174" t="s">
        <v>207</v>
      </c>
      <c r="AH525" s="174">
        <v>-312.5</v>
      </c>
      <c r="AI525" s="174">
        <v>63699.223350972075</v>
      </c>
      <c r="AJ525" s="174">
        <v>25</v>
      </c>
      <c r="AK525" s="174">
        <v>312.5</v>
      </c>
      <c r="AL525" s="174">
        <v>500</v>
      </c>
      <c r="AM525" s="174">
        <v>812.5</v>
      </c>
      <c r="AN525" s="174">
        <v>22</v>
      </c>
      <c r="AP525" s="199">
        <v>37883</v>
      </c>
      <c r="AQ525" s="174">
        <v>-312.5</v>
      </c>
      <c r="AS525" s="240" t="s">
        <v>187</v>
      </c>
      <c r="AT525" t="s">
        <v>187</v>
      </c>
    </row>
    <row r="526" spans="22:46" x14ac:dyDescent="0.25">
      <c r="V526" s="174">
        <v>456</v>
      </c>
      <c r="W526" s="174" t="s">
        <v>155</v>
      </c>
      <c r="X526" s="174" t="s">
        <v>201</v>
      </c>
      <c r="Y526" s="174" t="s">
        <v>202</v>
      </c>
      <c r="Z526" s="174" t="s">
        <v>31</v>
      </c>
      <c r="AA526" s="174">
        <v>1</v>
      </c>
      <c r="AB526" s="174">
        <v>3619.5</v>
      </c>
      <c r="AC526" s="174">
        <v>3615.5</v>
      </c>
      <c r="AD526" s="199">
        <v>37883.75</v>
      </c>
      <c r="AE526" s="199">
        <v>37883.763888888891</v>
      </c>
      <c r="AF526" s="174" t="s">
        <v>205</v>
      </c>
      <c r="AG526" s="174" t="s">
        <v>207</v>
      </c>
      <c r="AH526" s="174">
        <v>-125</v>
      </c>
      <c r="AI526" s="174">
        <v>63574.223350972075</v>
      </c>
      <c r="AJ526" s="174">
        <v>25</v>
      </c>
      <c r="AK526" s="174">
        <v>150</v>
      </c>
      <c r="AL526" s="174">
        <v>12.5</v>
      </c>
      <c r="AM526" s="174">
        <v>137.5</v>
      </c>
      <c r="AN526" s="174">
        <v>3</v>
      </c>
      <c r="AP526" s="199">
        <v>37883</v>
      </c>
      <c r="AQ526" s="174">
        <v>-125</v>
      </c>
      <c r="AS526" s="240" t="s">
        <v>187</v>
      </c>
      <c r="AT526" t="s">
        <v>187</v>
      </c>
    </row>
    <row r="527" spans="22:46" x14ac:dyDescent="0.25">
      <c r="V527" s="174">
        <v>457</v>
      </c>
      <c r="W527" s="174" t="s">
        <v>155</v>
      </c>
      <c r="X527" s="174" t="s">
        <v>201</v>
      </c>
      <c r="Y527" s="174" t="s">
        <v>202</v>
      </c>
      <c r="Z527" s="174" t="s">
        <v>32</v>
      </c>
      <c r="AA527" s="174">
        <v>1</v>
      </c>
      <c r="AB527" s="174">
        <v>3516</v>
      </c>
      <c r="AC527" s="174">
        <v>3452</v>
      </c>
      <c r="AD527" s="199">
        <v>37886.458333333336</v>
      </c>
      <c r="AE527" s="199">
        <v>37888.388888888891</v>
      </c>
      <c r="AF527" s="174" t="s">
        <v>203</v>
      </c>
      <c r="AG527" s="174" t="s">
        <v>204</v>
      </c>
      <c r="AH527" s="174">
        <v>1575</v>
      </c>
      <c r="AI527" s="174">
        <v>65149.223350972075</v>
      </c>
      <c r="AJ527" s="174">
        <v>25</v>
      </c>
      <c r="AK527" s="174">
        <v>312.5</v>
      </c>
      <c r="AL527" s="174">
        <v>2550</v>
      </c>
      <c r="AM527" s="174">
        <v>975</v>
      </c>
      <c r="AN527" s="174">
        <v>123</v>
      </c>
      <c r="AP527" s="199">
        <v>37886</v>
      </c>
      <c r="AQ527" s="174">
        <v>1575</v>
      </c>
      <c r="AS527" s="240" t="s">
        <v>187</v>
      </c>
      <c r="AT527" t="s">
        <v>187</v>
      </c>
    </row>
    <row r="528" spans="22:46" x14ac:dyDescent="0.25">
      <c r="V528" s="174">
        <v>458</v>
      </c>
      <c r="W528" s="174" t="s">
        <v>155</v>
      </c>
      <c r="X528" s="174" t="s">
        <v>201</v>
      </c>
      <c r="Y528" s="174" t="s">
        <v>202</v>
      </c>
      <c r="Z528" s="174" t="s">
        <v>31</v>
      </c>
      <c r="AA528" s="174">
        <v>1</v>
      </c>
      <c r="AB528" s="174">
        <v>3417.5</v>
      </c>
      <c r="AC528" s="174">
        <v>3407</v>
      </c>
      <c r="AD528" s="199">
        <v>37900.472222222219</v>
      </c>
      <c r="AE528" s="199">
        <v>37900.666666666664</v>
      </c>
      <c r="AF528" s="174" t="s">
        <v>205</v>
      </c>
      <c r="AG528" s="174" t="s">
        <v>207</v>
      </c>
      <c r="AH528" s="174">
        <v>-287.5</v>
      </c>
      <c r="AI528" s="174">
        <v>64861.723350972075</v>
      </c>
      <c r="AJ528" s="174">
        <v>25</v>
      </c>
      <c r="AK528" s="174">
        <v>350</v>
      </c>
      <c r="AL528" s="174">
        <v>350</v>
      </c>
      <c r="AM528" s="174">
        <v>637.5</v>
      </c>
      <c r="AN528" s="174">
        <v>29</v>
      </c>
      <c r="AP528" s="199">
        <v>37900</v>
      </c>
      <c r="AQ528" s="174">
        <v>-287.5</v>
      </c>
      <c r="AS528" s="240" t="s">
        <v>187</v>
      </c>
      <c r="AT528" t="s">
        <v>187</v>
      </c>
    </row>
    <row r="529" spans="22:46" x14ac:dyDescent="0.25">
      <c r="V529" s="174">
        <v>459</v>
      </c>
      <c r="W529" s="174" t="s">
        <v>155</v>
      </c>
      <c r="X529" s="174" t="s">
        <v>201</v>
      </c>
      <c r="Y529" s="174" t="s">
        <v>202</v>
      </c>
      <c r="Z529" s="174" t="s">
        <v>32</v>
      </c>
      <c r="AA529" s="174">
        <v>1</v>
      </c>
      <c r="AB529" s="174">
        <v>3361.5</v>
      </c>
      <c r="AC529" s="174">
        <v>3379.5</v>
      </c>
      <c r="AD529" s="199">
        <v>37901.645833333336</v>
      </c>
      <c r="AE529" s="199">
        <v>37901.722222222219</v>
      </c>
      <c r="AF529" s="174" t="s">
        <v>203</v>
      </c>
      <c r="AG529" s="174" t="s">
        <v>206</v>
      </c>
      <c r="AH529" s="174">
        <v>-475</v>
      </c>
      <c r="AI529" s="174">
        <v>64386.723350972075</v>
      </c>
      <c r="AJ529" s="174">
        <v>25</v>
      </c>
      <c r="AK529" s="174">
        <v>450</v>
      </c>
      <c r="AL529" s="174">
        <v>375</v>
      </c>
      <c r="AM529" s="174">
        <v>850</v>
      </c>
      <c r="AN529" s="174">
        <v>12</v>
      </c>
      <c r="AP529" s="199">
        <v>37901</v>
      </c>
      <c r="AQ529" s="174">
        <v>-475</v>
      </c>
      <c r="AS529" s="240" t="s">
        <v>187</v>
      </c>
      <c r="AT529" t="s">
        <v>187</v>
      </c>
    </row>
    <row r="530" spans="22:46" x14ac:dyDescent="0.25">
      <c r="V530" s="174">
        <v>460</v>
      </c>
      <c r="W530" s="174" t="s">
        <v>155</v>
      </c>
      <c r="X530" s="174" t="s">
        <v>201</v>
      </c>
      <c r="Y530" s="174" t="s">
        <v>202</v>
      </c>
      <c r="Z530" s="174" t="s">
        <v>31</v>
      </c>
      <c r="AA530" s="174">
        <v>1</v>
      </c>
      <c r="AB530" s="174">
        <v>3388</v>
      </c>
      <c r="AC530" s="174">
        <v>3382.5</v>
      </c>
      <c r="AD530" s="199">
        <v>37901.729166666664</v>
      </c>
      <c r="AE530" s="199">
        <v>37901.736111111109</v>
      </c>
      <c r="AF530" s="174" t="s">
        <v>205</v>
      </c>
      <c r="AG530" s="174" t="s">
        <v>207</v>
      </c>
      <c r="AH530" s="174">
        <v>-162.5</v>
      </c>
      <c r="AI530" s="174">
        <v>64224.223350972075</v>
      </c>
      <c r="AJ530" s="174">
        <v>25</v>
      </c>
      <c r="AK530" s="174">
        <v>162.5</v>
      </c>
      <c r="AL530" s="174">
        <v>25</v>
      </c>
      <c r="AM530" s="174">
        <v>187.5</v>
      </c>
      <c r="AN530" s="174">
        <v>2</v>
      </c>
      <c r="AP530" s="199">
        <v>37901</v>
      </c>
      <c r="AQ530" s="174">
        <v>-162.5</v>
      </c>
      <c r="AS530" s="240" t="s">
        <v>187</v>
      </c>
      <c r="AT530" t="s">
        <v>187</v>
      </c>
    </row>
    <row r="531" spans="22:46" x14ac:dyDescent="0.25">
      <c r="V531" s="174">
        <v>461</v>
      </c>
      <c r="W531" s="174" t="s">
        <v>155</v>
      </c>
      <c r="X531" s="174" t="s">
        <v>201</v>
      </c>
      <c r="Y531" s="174" t="s">
        <v>202</v>
      </c>
      <c r="Z531" s="174" t="s">
        <v>31</v>
      </c>
      <c r="AA531" s="174">
        <v>1</v>
      </c>
      <c r="AB531" s="174">
        <v>3388</v>
      </c>
      <c r="AC531" s="174">
        <v>3397</v>
      </c>
      <c r="AD531" s="199">
        <v>37902.409722222219</v>
      </c>
      <c r="AE531" s="199">
        <v>37902.715277777781</v>
      </c>
      <c r="AF531" s="174" t="s">
        <v>205</v>
      </c>
      <c r="AG531" s="174" t="s">
        <v>207</v>
      </c>
      <c r="AH531" s="174">
        <v>200</v>
      </c>
      <c r="AI531" s="174">
        <v>64424.223350972075</v>
      </c>
      <c r="AJ531" s="174">
        <v>25</v>
      </c>
      <c r="AK531" s="174">
        <v>50</v>
      </c>
      <c r="AL531" s="174">
        <v>1437.5</v>
      </c>
      <c r="AM531" s="174">
        <v>1237.5</v>
      </c>
      <c r="AN531" s="174">
        <v>45</v>
      </c>
      <c r="AP531" s="199">
        <v>37902</v>
      </c>
      <c r="AQ531" s="174">
        <v>200</v>
      </c>
      <c r="AS531" s="240" t="s">
        <v>187</v>
      </c>
      <c r="AT531" t="s">
        <v>187</v>
      </c>
    </row>
    <row r="532" spans="22:46" x14ac:dyDescent="0.25">
      <c r="V532" s="174">
        <v>462</v>
      </c>
      <c r="W532" s="174" t="s">
        <v>155</v>
      </c>
      <c r="X532" s="174" t="s">
        <v>201</v>
      </c>
      <c r="Y532" s="174" t="s">
        <v>202</v>
      </c>
      <c r="Z532" s="174" t="s">
        <v>32</v>
      </c>
      <c r="AA532" s="174">
        <v>1</v>
      </c>
      <c r="AB532" s="174">
        <v>3523.5</v>
      </c>
      <c r="AC532" s="174">
        <v>3530</v>
      </c>
      <c r="AD532" s="199">
        <v>37916.645833333336</v>
      </c>
      <c r="AE532" s="199">
        <v>37916.680555555555</v>
      </c>
      <c r="AF532" s="174" t="s">
        <v>203</v>
      </c>
      <c r="AG532" s="174" t="s">
        <v>204</v>
      </c>
      <c r="AH532" s="174">
        <v>-187.5</v>
      </c>
      <c r="AI532" s="174">
        <v>64236.723350972075</v>
      </c>
      <c r="AJ532" s="174">
        <v>25</v>
      </c>
      <c r="AK532" s="174">
        <v>225</v>
      </c>
      <c r="AL532" s="174">
        <v>187.5</v>
      </c>
      <c r="AM532" s="174">
        <v>375</v>
      </c>
      <c r="AN532" s="174">
        <v>6</v>
      </c>
      <c r="AP532" s="199">
        <v>37916</v>
      </c>
      <c r="AQ532" s="174">
        <v>-187.5</v>
      </c>
      <c r="AS532" s="240" t="s">
        <v>187</v>
      </c>
      <c r="AT532" t="s">
        <v>187</v>
      </c>
    </row>
    <row r="533" spans="22:46" x14ac:dyDescent="0.25">
      <c r="V533" s="174">
        <v>463</v>
      </c>
      <c r="W533" s="174" t="s">
        <v>155</v>
      </c>
      <c r="X533" s="174" t="s">
        <v>201</v>
      </c>
      <c r="Y533" s="174" t="s">
        <v>202</v>
      </c>
      <c r="Z533" s="174" t="s">
        <v>32</v>
      </c>
      <c r="AA533" s="174">
        <v>1</v>
      </c>
      <c r="AB533" s="174">
        <v>3526</v>
      </c>
      <c r="AC533" s="174">
        <v>3530</v>
      </c>
      <c r="AD533" s="199">
        <v>37916.6875</v>
      </c>
      <c r="AE533" s="199">
        <v>37916.694444444445</v>
      </c>
      <c r="AF533" s="174" t="s">
        <v>203</v>
      </c>
      <c r="AG533" s="174" t="s">
        <v>204</v>
      </c>
      <c r="AH533" s="174">
        <v>-125</v>
      </c>
      <c r="AI533" s="174">
        <v>64111.723350972075</v>
      </c>
      <c r="AJ533" s="174">
        <v>25</v>
      </c>
      <c r="AK533" s="174">
        <v>212.5</v>
      </c>
      <c r="AL533" s="174">
        <v>150</v>
      </c>
      <c r="AM533" s="174">
        <v>275</v>
      </c>
      <c r="AN533" s="174">
        <v>2</v>
      </c>
      <c r="AP533" s="199">
        <v>37916</v>
      </c>
      <c r="AQ533" s="174">
        <v>-125</v>
      </c>
      <c r="AS533" s="240" t="s">
        <v>187</v>
      </c>
      <c r="AT533" t="s">
        <v>187</v>
      </c>
    </row>
    <row r="534" spans="22:46" x14ac:dyDescent="0.25">
      <c r="V534" s="174">
        <v>464</v>
      </c>
      <c r="W534" s="174" t="s">
        <v>155</v>
      </c>
      <c r="X534" s="174" t="s">
        <v>201</v>
      </c>
      <c r="Y534" s="174" t="s">
        <v>202</v>
      </c>
      <c r="Z534" s="174" t="s">
        <v>32</v>
      </c>
      <c r="AA534" s="174">
        <v>1</v>
      </c>
      <c r="AB534" s="174">
        <v>3522.5</v>
      </c>
      <c r="AC534" s="174">
        <v>3502.5</v>
      </c>
      <c r="AD534" s="199">
        <v>37916.701388888891</v>
      </c>
      <c r="AE534" s="199">
        <v>37917.8125</v>
      </c>
      <c r="AF534" s="174" t="s">
        <v>203</v>
      </c>
      <c r="AG534" s="174" t="s">
        <v>204</v>
      </c>
      <c r="AH534" s="174">
        <v>475</v>
      </c>
      <c r="AI534" s="174">
        <v>64586.723350972075</v>
      </c>
      <c r="AJ534" s="174">
        <v>25</v>
      </c>
      <c r="AK534" s="174">
        <v>175</v>
      </c>
      <c r="AL534" s="174">
        <v>1962.5</v>
      </c>
      <c r="AM534" s="174">
        <v>1487.5</v>
      </c>
      <c r="AN534" s="174">
        <v>71</v>
      </c>
      <c r="AP534" s="199">
        <v>37916</v>
      </c>
      <c r="AQ534" s="174">
        <v>475</v>
      </c>
      <c r="AS534" s="240" t="s">
        <v>187</v>
      </c>
      <c r="AT534" t="s">
        <v>187</v>
      </c>
    </row>
    <row r="535" spans="22:46" x14ac:dyDescent="0.25">
      <c r="V535" s="174">
        <v>465</v>
      </c>
      <c r="W535" s="174" t="s">
        <v>155</v>
      </c>
      <c r="X535" s="174" t="s">
        <v>201</v>
      </c>
      <c r="Y535" s="174" t="s">
        <v>202</v>
      </c>
      <c r="Z535" s="174" t="s">
        <v>31</v>
      </c>
      <c r="AA535" s="174">
        <v>1</v>
      </c>
      <c r="AB535" s="174">
        <v>3526.5</v>
      </c>
      <c r="AC535" s="174">
        <v>3608</v>
      </c>
      <c r="AD535" s="199">
        <v>37921.75</v>
      </c>
      <c r="AE535" s="199">
        <v>37924.402777777781</v>
      </c>
      <c r="AF535" s="174" t="s">
        <v>205</v>
      </c>
      <c r="AG535" s="174" t="s">
        <v>207</v>
      </c>
      <c r="AH535" s="174">
        <v>2012.5</v>
      </c>
      <c r="AI535" s="174">
        <v>66599.223350972083</v>
      </c>
      <c r="AJ535" s="174">
        <v>25</v>
      </c>
      <c r="AK535" s="174">
        <v>37.5</v>
      </c>
      <c r="AL535" s="174">
        <v>2762.5</v>
      </c>
      <c r="AM535" s="174">
        <v>750</v>
      </c>
      <c r="AN535" s="174">
        <v>149</v>
      </c>
      <c r="AP535" s="199">
        <v>37921</v>
      </c>
      <c r="AQ535" s="174">
        <v>2012.5</v>
      </c>
      <c r="AS535" s="240" t="s">
        <v>187</v>
      </c>
      <c r="AT535" t="s">
        <v>187</v>
      </c>
    </row>
    <row r="536" spans="22:46" x14ac:dyDescent="0.25">
      <c r="V536" s="174">
        <v>466</v>
      </c>
      <c r="W536" s="174" t="s">
        <v>155</v>
      </c>
      <c r="X536" s="174" t="s">
        <v>201</v>
      </c>
      <c r="Y536" s="174" t="s">
        <v>202</v>
      </c>
      <c r="Z536" s="174" t="s">
        <v>31</v>
      </c>
      <c r="AA536" s="174">
        <v>1</v>
      </c>
      <c r="AB536" s="174">
        <v>3738.5</v>
      </c>
      <c r="AC536" s="174">
        <v>3736</v>
      </c>
      <c r="AD536" s="199">
        <v>37936.722222222219</v>
      </c>
      <c r="AE536" s="199">
        <v>37936.777777777781</v>
      </c>
      <c r="AF536" s="174" t="s">
        <v>205</v>
      </c>
      <c r="AG536" s="174" t="s">
        <v>207</v>
      </c>
      <c r="AH536" s="174">
        <v>-87.5</v>
      </c>
      <c r="AI536" s="174">
        <v>66511.723350972083</v>
      </c>
      <c r="AJ536" s="174">
        <v>25</v>
      </c>
      <c r="AK536" s="174">
        <v>125</v>
      </c>
      <c r="AL536" s="174">
        <v>187.5</v>
      </c>
      <c r="AM536" s="174">
        <v>275</v>
      </c>
      <c r="AN536" s="174">
        <v>9</v>
      </c>
      <c r="AP536" s="199">
        <v>37936</v>
      </c>
      <c r="AQ536" s="174">
        <v>-87.5</v>
      </c>
      <c r="AS536" s="240" t="s">
        <v>187</v>
      </c>
      <c r="AT536" t="s">
        <v>187</v>
      </c>
    </row>
    <row r="537" spans="22:46" x14ac:dyDescent="0.25">
      <c r="V537" s="174">
        <v>467</v>
      </c>
      <c r="W537" s="174" t="s">
        <v>155</v>
      </c>
      <c r="X537" s="174" t="s">
        <v>201</v>
      </c>
      <c r="Y537" s="174" t="s">
        <v>202</v>
      </c>
      <c r="Z537" s="174" t="s">
        <v>31</v>
      </c>
      <c r="AA537" s="174">
        <v>1</v>
      </c>
      <c r="AB537" s="174">
        <v>3752</v>
      </c>
      <c r="AC537" s="174">
        <v>3738</v>
      </c>
      <c r="AD537" s="199">
        <v>37937.416666666664</v>
      </c>
      <c r="AE537" s="199">
        <v>37937.444444444445</v>
      </c>
      <c r="AF537" s="174" t="s">
        <v>205</v>
      </c>
      <c r="AG537" s="174" t="s">
        <v>206</v>
      </c>
      <c r="AH537" s="174">
        <v>-375</v>
      </c>
      <c r="AI537" s="174">
        <v>66136.723350972083</v>
      </c>
      <c r="AJ537" s="174">
        <v>25</v>
      </c>
      <c r="AK537" s="174">
        <v>350</v>
      </c>
      <c r="AL537" s="174">
        <v>100</v>
      </c>
      <c r="AM537" s="174">
        <v>475</v>
      </c>
      <c r="AN537" s="174">
        <v>5</v>
      </c>
      <c r="AP537" s="199">
        <v>37937</v>
      </c>
      <c r="AQ537" s="174">
        <v>-375</v>
      </c>
      <c r="AS537" s="240" t="s">
        <v>187</v>
      </c>
      <c r="AT537" t="s">
        <v>187</v>
      </c>
    </row>
    <row r="538" spans="22:46" x14ac:dyDescent="0.25">
      <c r="V538" s="174">
        <v>468</v>
      </c>
      <c r="W538" s="174" t="s">
        <v>155</v>
      </c>
      <c r="X538" s="174" t="s">
        <v>201</v>
      </c>
      <c r="Y538" s="174" t="s">
        <v>202</v>
      </c>
      <c r="Z538" s="174" t="s">
        <v>32</v>
      </c>
      <c r="AA538" s="174">
        <v>1</v>
      </c>
      <c r="AB538" s="174">
        <v>3706.5</v>
      </c>
      <c r="AC538" s="174">
        <v>3715.5</v>
      </c>
      <c r="AD538" s="199">
        <v>37937.486111111109</v>
      </c>
      <c r="AE538" s="199">
        <v>37937.493055555555</v>
      </c>
      <c r="AF538" s="174" t="s">
        <v>203</v>
      </c>
      <c r="AG538" s="174" t="s">
        <v>204</v>
      </c>
      <c r="AH538" s="174">
        <v>-250</v>
      </c>
      <c r="AI538" s="174">
        <v>65886.723350972083</v>
      </c>
      <c r="AJ538" s="174">
        <v>25</v>
      </c>
      <c r="AK538" s="174">
        <v>225</v>
      </c>
      <c r="AL538" s="174">
        <v>25</v>
      </c>
      <c r="AM538" s="174">
        <v>275</v>
      </c>
      <c r="AN538" s="174">
        <v>2</v>
      </c>
      <c r="AP538" s="199">
        <v>37937</v>
      </c>
      <c r="AQ538" s="174">
        <v>-250</v>
      </c>
      <c r="AS538" s="240" t="s">
        <v>187</v>
      </c>
      <c r="AT538" t="s">
        <v>187</v>
      </c>
    </row>
    <row r="539" spans="22:46" x14ac:dyDescent="0.25">
      <c r="V539" s="174">
        <v>469</v>
      </c>
      <c r="W539" s="174" t="s">
        <v>155</v>
      </c>
      <c r="X539" s="174" t="s">
        <v>201</v>
      </c>
      <c r="Y539" s="174" t="s">
        <v>202</v>
      </c>
      <c r="Z539" s="174" t="s">
        <v>31</v>
      </c>
      <c r="AA539" s="174">
        <v>1</v>
      </c>
      <c r="AB539" s="174">
        <v>3733</v>
      </c>
      <c r="AC539" s="174">
        <v>3729</v>
      </c>
      <c r="AD539" s="199">
        <v>37937.604166666664</v>
      </c>
      <c r="AE539" s="199">
        <v>37937.618055555555</v>
      </c>
      <c r="AF539" s="174" t="s">
        <v>205</v>
      </c>
      <c r="AG539" s="174" t="s">
        <v>207</v>
      </c>
      <c r="AH539" s="174">
        <v>-125</v>
      </c>
      <c r="AI539" s="174">
        <v>65761.723350972083</v>
      </c>
      <c r="AJ539" s="174">
        <v>25</v>
      </c>
      <c r="AK539" s="174">
        <v>100</v>
      </c>
      <c r="AL539" s="174">
        <v>50</v>
      </c>
      <c r="AM539" s="174">
        <v>175</v>
      </c>
      <c r="AN539" s="174">
        <v>3</v>
      </c>
      <c r="AP539" s="199">
        <v>37937</v>
      </c>
      <c r="AQ539" s="174">
        <v>-125</v>
      </c>
      <c r="AS539" s="240" t="s">
        <v>187</v>
      </c>
      <c r="AT539" t="s">
        <v>187</v>
      </c>
    </row>
    <row r="540" spans="22:46" x14ac:dyDescent="0.25">
      <c r="V540" s="174">
        <v>470</v>
      </c>
      <c r="W540" s="174" t="s">
        <v>155</v>
      </c>
      <c r="X540" s="174" t="s">
        <v>201</v>
      </c>
      <c r="Y540" s="174" t="s">
        <v>202</v>
      </c>
      <c r="Z540" s="174" t="s">
        <v>31</v>
      </c>
      <c r="AA540" s="174">
        <v>1</v>
      </c>
      <c r="AB540" s="174">
        <v>3732</v>
      </c>
      <c r="AC540" s="174">
        <v>3772</v>
      </c>
      <c r="AD540" s="199">
        <v>37937.625</v>
      </c>
      <c r="AE540" s="199">
        <v>37938.618055555555</v>
      </c>
      <c r="AF540" s="174" t="s">
        <v>205</v>
      </c>
      <c r="AG540" s="174" t="s">
        <v>207</v>
      </c>
      <c r="AH540" s="174">
        <v>975</v>
      </c>
      <c r="AI540" s="174">
        <v>66736.723350972083</v>
      </c>
      <c r="AJ540" s="174">
        <v>25</v>
      </c>
      <c r="AK540" s="174">
        <v>50</v>
      </c>
      <c r="AL540" s="174">
        <v>2250</v>
      </c>
      <c r="AM540" s="174">
        <v>1275</v>
      </c>
      <c r="AN540" s="174">
        <v>66</v>
      </c>
      <c r="AP540" s="199">
        <v>37937</v>
      </c>
      <c r="AQ540" s="174">
        <v>975</v>
      </c>
      <c r="AS540" s="240" t="s">
        <v>187</v>
      </c>
      <c r="AT540" t="s">
        <v>187</v>
      </c>
    </row>
    <row r="541" spans="22:46" x14ac:dyDescent="0.25">
      <c r="V541" s="174">
        <v>471</v>
      </c>
      <c r="W541" s="174" t="s">
        <v>155</v>
      </c>
      <c r="X541" s="174" t="s">
        <v>201</v>
      </c>
      <c r="Y541" s="174" t="s">
        <v>202</v>
      </c>
      <c r="Z541" s="174" t="s">
        <v>31</v>
      </c>
      <c r="AA541" s="174">
        <v>1</v>
      </c>
      <c r="AB541" s="174">
        <v>3790</v>
      </c>
      <c r="AC541" s="174">
        <v>3784.5</v>
      </c>
      <c r="AD541" s="199">
        <v>37939.5625</v>
      </c>
      <c r="AE541" s="199">
        <v>37939.694444444445</v>
      </c>
      <c r="AF541" s="174" t="s">
        <v>205</v>
      </c>
      <c r="AG541" s="174" t="s">
        <v>207</v>
      </c>
      <c r="AH541" s="174">
        <v>-162.5</v>
      </c>
      <c r="AI541" s="174">
        <v>66574.223350972083</v>
      </c>
      <c r="AJ541" s="174">
        <v>25</v>
      </c>
      <c r="AK541" s="174">
        <v>237.5</v>
      </c>
      <c r="AL541" s="174">
        <v>800</v>
      </c>
      <c r="AM541" s="174">
        <v>962.5</v>
      </c>
      <c r="AN541" s="174">
        <v>20</v>
      </c>
      <c r="AP541" s="199">
        <v>37939</v>
      </c>
      <c r="AQ541" s="174">
        <v>-162.5</v>
      </c>
      <c r="AS541" s="240" t="s">
        <v>187</v>
      </c>
      <c r="AT541" t="s">
        <v>187</v>
      </c>
    </row>
    <row r="542" spans="22:46" x14ac:dyDescent="0.25">
      <c r="V542" s="174">
        <v>472</v>
      </c>
      <c r="W542" s="174" t="s">
        <v>155</v>
      </c>
      <c r="X542" s="174" t="s">
        <v>201</v>
      </c>
      <c r="Y542" s="174" t="s">
        <v>202</v>
      </c>
      <c r="Z542" s="174" t="s">
        <v>31</v>
      </c>
      <c r="AA542" s="174">
        <v>1</v>
      </c>
      <c r="AB542" s="174">
        <v>3805</v>
      </c>
      <c r="AC542" s="174">
        <v>3721.5</v>
      </c>
      <c r="AD542" s="199">
        <v>37939.729166666664</v>
      </c>
      <c r="AE542" s="199">
        <v>37942.381944444445</v>
      </c>
      <c r="AF542" s="174" t="s">
        <v>205</v>
      </c>
      <c r="AG542" s="174" t="s">
        <v>206</v>
      </c>
      <c r="AH542" s="174">
        <v>-2112.5</v>
      </c>
      <c r="AI542" s="174">
        <v>64461.723350972083</v>
      </c>
      <c r="AJ542" s="174">
        <v>25</v>
      </c>
      <c r="AK542" s="174">
        <v>2087.5</v>
      </c>
      <c r="AL542" s="174">
        <v>412.5</v>
      </c>
      <c r="AM542" s="174">
        <v>2525</v>
      </c>
      <c r="AN542" s="174">
        <v>17</v>
      </c>
      <c r="AP542" s="199">
        <v>37939</v>
      </c>
      <c r="AQ542" s="174">
        <v>-2112.5</v>
      </c>
      <c r="AS542" s="240" t="s">
        <v>187</v>
      </c>
      <c r="AT542" t="s">
        <v>187</v>
      </c>
    </row>
    <row r="543" spans="22:46" x14ac:dyDescent="0.25">
      <c r="V543" s="174">
        <v>473</v>
      </c>
      <c r="W543" s="174" t="s">
        <v>155</v>
      </c>
      <c r="X543" s="174" t="s">
        <v>201</v>
      </c>
      <c r="Y543" s="174" t="s">
        <v>202</v>
      </c>
      <c r="Z543" s="174" t="s">
        <v>32</v>
      </c>
      <c r="AA543" s="174">
        <v>1</v>
      </c>
      <c r="AB543" s="174">
        <v>3712.5</v>
      </c>
      <c r="AC543" s="174">
        <v>3720.5</v>
      </c>
      <c r="AD543" s="199">
        <v>37942.465277777781</v>
      </c>
      <c r="AE543" s="199">
        <v>37943.388888888891</v>
      </c>
      <c r="AF543" s="174" t="s">
        <v>203</v>
      </c>
      <c r="AG543" s="174" t="s">
        <v>204</v>
      </c>
      <c r="AH543" s="174">
        <v>-225</v>
      </c>
      <c r="AI543" s="174">
        <v>64236.723350972083</v>
      </c>
      <c r="AJ543" s="174">
        <v>25</v>
      </c>
      <c r="AK543" s="174">
        <v>400</v>
      </c>
      <c r="AL543" s="174">
        <v>1062.5</v>
      </c>
      <c r="AM543" s="174">
        <v>1287.5</v>
      </c>
      <c r="AN543" s="174">
        <v>56</v>
      </c>
      <c r="AP543" s="199">
        <v>37942</v>
      </c>
      <c r="AQ543" s="174">
        <v>-225</v>
      </c>
      <c r="AS543" s="240" t="s">
        <v>187</v>
      </c>
      <c r="AT543" t="s">
        <v>187</v>
      </c>
    </row>
    <row r="544" spans="22:46" x14ac:dyDescent="0.25">
      <c r="V544" s="174">
        <v>474</v>
      </c>
      <c r="W544" s="174" t="s">
        <v>155</v>
      </c>
      <c r="X544" s="174" t="s">
        <v>201</v>
      </c>
      <c r="Y544" s="174" t="s">
        <v>202</v>
      </c>
      <c r="Z544" s="174" t="s">
        <v>31</v>
      </c>
      <c r="AA544" s="174">
        <v>1</v>
      </c>
      <c r="AB544" s="174">
        <v>3712</v>
      </c>
      <c r="AC544" s="174">
        <v>3746</v>
      </c>
      <c r="AD544" s="199">
        <v>37949.659722222219</v>
      </c>
      <c r="AE544" s="199">
        <v>37950.659722222219</v>
      </c>
      <c r="AF544" s="174" t="s">
        <v>205</v>
      </c>
      <c r="AG544" s="174" t="s">
        <v>207</v>
      </c>
      <c r="AH544" s="174">
        <v>825</v>
      </c>
      <c r="AI544" s="174">
        <v>65061.723350972083</v>
      </c>
      <c r="AJ544" s="174">
        <v>25</v>
      </c>
      <c r="AK544" s="174">
        <v>150</v>
      </c>
      <c r="AL544" s="174">
        <v>1575</v>
      </c>
      <c r="AM544" s="174">
        <v>750</v>
      </c>
      <c r="AN544" s="174">
        <v>67</v>
      </c>
      <c r="AP544" s="199">
        <v>37949</v>
      </c>
      <c r="AQ544" s="174">
        <v>825</v>
      </c>
      <c r="AS544" s="240" t="s">
        <v>187</v>
      </c>
      <c r="AT544" t="s">
        <v>187</v>
      </c>
    </row>
    <row r="545" spans="22:46" x14ac:dyDescent="0.25">
      <c r="V545" s="174">
        <v>475</v>
      </c>
      <c r="W545" s="174" t="s">
        <v>155</v>
      </c>
      <c r="X545" s="174" t="s">
        <v>201</v>
      </c>
      <c r="Y545" s="174" t="s">
        <v>202</v>
      </c>
      <c r="Z545" s="174" t="s">
        <v>31</v>
      </c>
      <c r="AA545" s="174">
        <v>1</v>
      </c>
      <c r="AB545" s="174">
        <v>3751</v>
      </c>
      <c r="AC545" s="174">
        <v>3768</v>
      </c>
      <c r="AD545" s="199">
        <v>37951.395833333336</v>
      </c>
      <c r="AE545" s="199">
        <v>37951.666666666664</v>
      </c>
      <c r="AF545" s="174" t="s">
        <v>205</v>
      </c>
      <c r="AG545" s="174" t="s">
        <v>207</v>
      </c>
      <c r="AH545" s="174">
        <v>400</v>
      </c>
      <c r="AI545" s="174">
        <v>65461.723350972083</v>
      </c>
      <c r="AJ545" s="174">
        <v>25</v>
      </c>
      <c r="AK545" s="174">
        <v>0</v>
      </c>
      <c r="AL545" s="174">
        <v>1062.5</v>
      </c>
      <c r="AM545" s="174">
        <v>662.5</v>
      </c>
      <c r="AN545" s="174">
        <v>40</v>
      </c>
      <c r="AP545" s="199">
        <v>37951</v>
      </c>
      <c r="AQ545" s="174">
        <v>400</v>
      </c>
      <c r="AS545" s="240" t="s">
        <v>187</v>
      </c>
      <c r="AT545" t="s">
        <v>187</v>
      </c>
    </row>
    <row r="546" spans="22:46" x14ac:dyDescent="0.25">
      <c r="V546" s="174">
        <v>476</v>
      </c>
      <c r="W546" s="174" t="s">
        <v>155</v>
      </c>
      <c r="X546" s="174" t="s">
        <v>201</v>
      </c>
      <c r="Y546" s="174" t="s">
        <v>202</v>
      </c>
      <c r="Z546" s="174" t="s">
        <v>31</v>
      </c>
      <c r="AA546" s="174">
        <v>1</v>
      </c>
      <c r="AB546" s="174">
        <v>3745</v>
      </c>
      <c r="AC546" s="174">
        <v>3746.5</v>
      </c>
      <c r="AD546" s="199">
        <v>37952.659722222219</v>
      </c>
      <c r="AE546" s="199">
        <v>37953.4375</v>
      </c>
      <c r="AF546" s="174" t="s">
        <v>205</v>
      </c>
      <c r="AG546" s="174" t="s">
        <v>207</v>
      </c>
      <c r="AH546" s="174">
        <v>12.5</v>
      </c>
      <c r="AI546" s="174">
        <v>65474.223350972083</v>
      </c>
      <c r="AJ546" s="174">
        <v>25</v>
      </c>
      <c r="AK546" s="174">
        <v>25</v>
      </c>
      <c r="AL546" s="174">
        <v>762.5</v>
      </c>
      <c r="AM546" s="174">
        <v>750</v>
      </c>
      <c r="AN546" s="174">
        <v>35</v>
      </c>
      <c r="AP546" s="199">
        <v>37952</v>
      </c>
      <c r="AQ546" s="174">
        <v>12.5</v>
      </c>
      <c r="AS546" s="240" t="s">
        <v>187</v>
      </c>
      <c r="AT546" t="s">
        <v>187</v>
      </c>
    </row>
    <row r="547" spans="22:46" x14ac:dyDescent="0.25">
      <c r="V547" s="174">
        <v>477</v>
      </c>
      <c r="W547" s="174" t="s">
        <v>155</v>
      </c>
      <c r="X547" s="174" t="s">
        <v>201</v>
      </c>
      <c r="Y547" s="174" t="s">
        <v>202</v>
      </c>
      <c r="Z547" s="174" t="s">
        <v>32</v>
      </c>
      <c r="AA547" s="174">
        <v>1</v>
      </c>
      <c r="AB547" s="174">
        <v>3706</v>
      </c>
      <c r="AC547" s="174">
        <v>3719</v>
      </c>
      <c r="AD547" s="199">
        <v>37953.569444444445</v>
      </c>
      <c r="AE547" s="199">
        <v>37953.625</v>
      </c>
      <c r="AF547" s="174" t="s">
        <v>203</v>
      </c>
      <c r="AG547" s="174" t="s">
        <v>206</v>
      </c>
      <c r="AH547" s="174">
        <v>-350</v>
      </c>
      <c r="AI547" s="174">
        <v>65124.223350972083</v>
      </c>
      <c r="AJ547" s="174">
        <v>25</v>
      </c>
      <c r="AK547" s="174">
        <v>325</v>
      </c>
      <c r="AL547" s="174">
        <v>275</v>
      </c>
      <c r="AM547" s="174">
        <v>625</v>
      </c>
      <c r="AN547" s="174">
        <v>9</v>
      </c>
      <c r="AP547" s="199">
        <v>37953</v>
      </c>
      <c r="AQ547" s="174">
        <v>-350</v>
      </c>
      <c r="AS547" s="240" t="s">
        <v>187</v>
      </c>
      <c r="AT547" t="s">
        <v>187</v>
      </c>
    </row>
    <row r="548" spans="22:46" x14ac:dyDescent="0.25">
      <c r="V548" s="174">
        <v>478</v>
      </c>
      <c r="W548" s="174" t="s">
        <v>155</v>
      </c>
      <c r="X548" s="174" t="s">
        <v>201</v>
      </c>
      <c r="Y548" s="174" t="s">
        <v>202</v>
      </c>
      <c r="Z548" s="174" t="s">
        <v>31</v>
      </c>
      <c r="AA548" s="174">
        <v>1</v>
      </c>
      <c r="AB548" s="174">
        <v>3741.5</v>
      </c>
      <c r="AC548" s="174">
        <v>3815</v>
      </c>
      <c r="AD548" s="199">
        <v>37953.680555555555</v>
      </c>
      <c r="AE548" s="199">
        <v>37957.604166666664</v>
      </c>
      <c r="AF548" s="174" t="s">
        <v>205</v>
      </c>
      <c r="AG548" s="174" t="s">
        <v>207</v>
      </c>
      <c r="AH548" s="174">
        <v>1812.5</v>
      </c>
      <c r="AI548" s="174">
        <v>66936.723350972083</v>
      </c>
      <c r="AJ548" s="174">
        <v>25</v>
      </c>
      <c r="AK548" s="174">
        <v>212.5</v>
      </c>
      <c r="AL548" s="174">
        <v>2512.5</v>
      </c>
      <c r="AM548" s="174">
        <v>700</v>
      </c>
      <c r="AN548" s="174">
        <v>122</v>
      </c>
      <c r="AP548" s="199">
        <v>37953</v>
      </c>
      <c r="AQ548" s="174">
        <v>1812.5</v>
      </c>
      <c r="AS548" s="240" t="s">
        <v>187</v>
      </c>
      <c r="AT548" t="s">
        <v>187</v>
      </c>
    </row>
    <row r="549" spans="22:46" x14ac:dyDescent="0.25">
      <c r="V549" s="174">
        <v>479</v>
      </c>
      <c r="W549" s="174" t="s">
        <v>155</v>
      </c>
      <c r="X549" s="174" t="s">
        <v>201</v>
      </c>
      <c r="Y549" s="174" t="s">
        <v>202</v>
      </c>
      <c r="Z549" s="174" t="s">
        <v>32</v>
      </c>
      <c r="AA549" s="174">
        <v>1</v>
      </c>
      <c r="AB549" s="174">
        <v>3790</v>
      </c>
      <c r="AC549" s="174">
        <v>3804</v>
      </c>
      <c r="AD549" s="199">
        <v>37963.555555555555</v>
      </c>
      <c r="AE549" s="199">
        <v>37963.652777777781</v>
      </c>
      <c r="AF549" s="174" t="s">
        <v>203</v>
      </c>
      <c r="AG549" s="174" t="s">
        <v>206</v>
      </c>
      <c r="AH549" s="174">
        <v>-375</v>
      </c>
      <c r="AI549" s="174">
        <v>66561.723350972083</v>
      </c>
      <c r="AJ549" s="174">
        <v>25</v>
      </c>
      <c r="AK549" s="174">
        <v>350</v>
      </c>
      <c r="AL549" s="174">
        <v>225</v>
      </c>
      <c r="AM549" s="174">
        <v>600</v>
      </c>
      <c r="AN549" s="174">
        <v>15</v>
      </c>
      <c r="AP549" s="199">
        <v>37963</v>
      </c>
      <c r="AQ549" s="174">
        <v>-375</v>
      </c>
      <c r="AS549" s="240" t="s">
        <v>187</v>
      </c>
      <c r="AT549" t="s">
        <v>187</v>
      </c>
    </row>
    <row r="550" spans="22:46" x14ac:dyDescent="0.25">
      <c r="V550" s="174">
        <v>480</v>
      </c>
      <c r="W550" s="174" t="s">
        <v>155</v>
      </c>
      <c r="X550" s="174" t="s">
        <v>201</v>
      </c>
      <c r="Y550" s="174" t="s">
        <v>202</v>
      </c>
      <c r="Z550" s="174" t="s">
        <v>31</v>
      </c>
      <c r="AA550" s="174">
        <v>1</v>
      </c>
      <c r="AB550" s="174">
        <v>3815.5</v>
      </c>
      <c r="AC550" s="174">
        <v>3809.5</v>
      </c>
      <c r="AD550" s="199">
        <v>37963.673611111109</v>
      </c>
      <c r="AE550" s="199">
        <v>37963.680555555555</v>
      </c>
      <c r="AF550" s="174" t="s">
        <v>205</v>
      </c>
      <c r="AG550" s="174" t="s">
        <v>207</v>
      </c>
      <c r="AH550" s="174">
        <v>-175</v>
      </c>
      <c r="AI550" s="174">
        <v>66386.723350972083</v>
      </c>
      <c r="AJ550" s="174">
        <v>25</v>
      </c>
      <c r="AK550" s="174">
        <v>175</v>
      </c>
      <c r="AL550" s="174">
        <v>62.5</v>
      </c>
      <c r="AM550" s="174">
        <v>237.5</v>
      </c>
      <c r="AN550" s="174">
        <v>2</v>
      </c>
      <c r="AP550" s="199">
        <v>37963</v>
      </c>
      <c r="AQ550" s="174">
        <v>-175</v>
      </c>
      <c r="AS550" s="240" t="s">
        <v>187</v>
      </c>
      <c r="AT550" t="s">
        <v>187</v>
      </c>
    </row>
    <row r="551" spans="22:46" x14ac:dyDescent="0.25">
      <c r="V551" s="174">
        <v>481</v>
      </c>
      <c r="W551" s="174" t="s">
        <v>155</v>
      </c>
      <c r="X551" s="174" t="s">
        <v>201</v>
      </c>
      <c r="Y551" s="174" t="s">
        <v>202</v>
      </c>
      <c r="Z551" s="174" t="s">
        <v>31</v>
      </c>
      <c r="AA551" s="174">
        <v>1</v>
      </c>
      <c r="AB551" s="174">
        <v>3814</v>
      </c>
      <c r="AC551" s="174">
        <v>3809.5</v>
      </c>
      <c r="AD551" s="199">
        <v>37963.6875</v>
      </c>
      <c r="AE551" s="199">
        <v>37963.694444444445</v>
      </c>
      <c r="AF551" s="174" t="s">
        <v>205</v>
      </c>
      <c r="AG551" s="174" t="s">
        <v>207</v>
      </c>
      <c r="AH551" s="174">
        <v>-137.5</v>
      </c>
      <c r="AI551" s="174">
        <v>66249.223350972083</v>
      </c>
      <c r="AJ551" s="174">
        <v>25</v>
      </c>
      <c r="AK551" s="174">
        <v>175</v>
      </c>
      <c r="AL551" s="174">
        <v>87.5</v>
      </c>
      <c r="AM551" s="174">
        <v>225</v>
      </c>
      <c r="AN551" s="174">
        <v>2</v>
      </c>
      <c r="AP551" s="199">
        <v>37963</v>
      </c>
      <c r="AQ551" s="174">
        <v>-137.5</v>
      </c>
      <c r="AS551" s="240" t="s">
        <v>187</v>
      </c>
      <c r="AT551" t="s">
        <v>187</v>
      </c>
    </row>
    <row r="552" spans="22:46" x14ac:dyDescent="0.25">
      <c r="V552" s="174">
        <v>482</v>
      </c>
      <c r="W552" s="174" t="s">
        <v>155</v>
      </c>
      <c r="X552" s="174" t="s">
        <v>201</v>
      </c>
      <c r="Y552" s="174" t="s">
        <v>202</v>
      </c>
      <c r="Z552" s="174" t="s">
        <v>31</v>
      </c>
      <c r="AA552" s="174">
        <v>1</v>
      </c>
      <c r="AB552" s="174">
        <v>3812</v>
      </c>
      <c r="AC552" s="174">
        <v>3801</v>
      </c>
      <c r="AD552" s="199">
        <v>37963.756944444445</v>
      </c>
      <c r="AE552" s="199">
        <v>37963.763888888891</v>
      </c>
      <c r="AF552" s="174" t="s">
        <v>205</v>
      </c>
      <c r="AG552" s="174" t="s">
        <v>207</v>
      </c>
      <c r="AH552" s="174">
        <v>-300</v>
      </c>
      <c r="AI552" s="174">
        <v>65949.223350972083</v>
      </c>
      <c r="AJ552" s="174">
        <v>25</v>
      </c>
      <c r="AK552" s="174">
        <v>375</v>
      </c>
      <c r="AL552" s="174">
        <v>25</v>
      </c>
      <c r="AM552" s="174">
        <v>325</v>
      </c>
      <c r="AN552" s="174">
        <v>2</v>
      </c>
      <c r="AP552" s="199">
        <v>37963</v>
      </c>
      <c r="AQ552" s="174">
        <v>-300</v>
      </c>
      <c r="AS552" s="240" t="s">
        <v>187</v>
      </c>
      <c r="AT552" t="s">
        <v>187</v>
      </c>
    </row>
    <row r="553" spans="22:46" x14ac:dyDescent="0.25">
      <c r="V553" s="174">
        <v>483</v>
      </c>
      <c r="W553" s="174" t="s">
        <v>155</v>
      </c>
      <c r="X553" s="174" t="s">
        <v>201</v>
      </c>
      <c r="Y553" s="174" t="s">
        <v>202</v>
      </c>
      <c r="Z553" s="174" t="s">
        <v>31</v>
      </c>
      <c r="AA553" s="174">
        <v>1</v>
      </c>
      <c r="AB553" s="174">
        <v>3856</v>
      </c>
      <c r="AC553" s="174">
        <v>3846.5</v>
      </c>
      <c r="AD553" s="199">
        <v>37964.458333333336</v>
      </c>
      <c r="AE553" s="199">
        <v>37964.729166666664</v>
      </c>
      <c r="AF553" s="174" t="s">
        <v>205</v>
      </c>
      <c r="AG553" s="174" t="s">
        <v>207</v>
      </c>
      <c r="AH553" s="174">
        <v>-262.5</v>
      </c>
      <c r="AI553" s="174">
        <v>65686.723350972083</v>
      </c>
      <c r="AJ553" s="174">
        <v>25</v>
      </c>
      <c r="AK553" s="174">
        <v>300</v>
      </c>
      <c r="AL553" s="174">
        <v>675</v>
      </c>
      <c r="AM553" s="174">
        <v>937.5</v>
      </c>
      <c r="AN553" s="174">
        <v>40</v>
      </c>
      <c r="AP553" s="199">
        <v>37964</v>
      </c>
      <c r="AQ553" s="174">
        <v>-262.5</v>
      </c>
      <c r="AS553" s="240" t="s">
        <v>187</v>
      </c>
      <c r="AT553" t="s">
        <v>187</v>
      </c>
    </row>
    <row r="554" spans="22:46" x14ac:dyDescent="0.25">
      <c r="V554" s="174">
        <v>484</v>
      </c>
      <c r="W554" s="174" t="s">
        <v>155</v>
      </c>
      <c r="X554" s="174" t="s">
        <v>201</v>
      </c>
      <c r="Y554" s="174" t="s">
        <v>202</v>
      </c>
      <c r="Z554" s="174" t="s">
        <v>32</v>
      </c>
      <c r="AA554" s="174">
        <v>1</v>
      </c>
      <c r="AB554" s="174">
        <v>3809.5</v>
      </c>
      <c r="AC554" s="174">
        <v>3814</v>
      </c>
      <c r="AD554" s="199">
        <v>37965.541666666664</v>
      </c>
      <c r="AE554" s="199">
        <v>37965.548611111109</v>
      </c>
      <c r="AF554" s="174" t="s">
        <v>203</v>
      </c>
      <c r="AG554" s="174" t="s">
        <v>204</v>
      </c>
      <c r="AH554" s="174">
        <v>-137.5</v>
      </c>
      <c r="AI554" s="174">
        <v>65549.223350972083</v>
      </c>
      <c r="AJ554" s="174">
        <v>25</v>
      </c>
      <c r="AK554" s="174">
        <v>175</v>
      </c>
      <c r="AL554" s="174">
        <v>25</v>
      </c>
      <c r="AM554" s="174">
        <v>162.5</v>
      </c>
      <c r="AN554" s="174">
        <v>2</v>
      </c>
      <c r="AP554" s="199">
        <v>37965</v>
      </c>
      <c r="AQ554" s="174">
        <v>-137.5</v>
      </c>
      <c r="AS554" s="240" t="s">
        <v>187</v>
      </c>
      <c r="AT554" t="s">
        <v>187</v>
      </c>
    </row>
    <row r="555" spans="22:46" x14ac:dyDescent="0.25">
      <c r="V555" s="174">
        <v>485</v>
      </c>
      <c r="W555" s="174" t="s">
        <v>155</v>
      </c>
      <c r="X555" s="174" t="s">
        <v>201</v>
      </c>
      <c r="Y555" s="174" t="s">
        <v>202</v>
      </c>
      <c r="Z555" s="174" t="s">
        <v>32</v>
      </c>
      <c r="AA555" s="174">
        <v>1</v>
      </c>
      <c r="AB555" s="174">
        <v>3807</v>
      </c>
      <c r="AC555" s="174">
        <v>3810</v>
      </c>
      <c r="AD555" s="199">
        <v>37965.5625</v>
      </c>
      <c r="AE555" s="199">
        <v>37965.590277777781</v>
      </c>
      <c r="AF555" s="174" t="s">
        <v>203</v>
      </c>
      <c r="AG555" s="174" t="s">
        <v>204</v>
      </c>
      <c r="AH555" s="174">
        <v>-100</v>
      </c>
      <c r="AI555" s="174">
        <v>65449.223350972083</v>
      </c>
      <c r="AJ555" s="174">
        <v>25</v>
      </c>
      <c r="AK555" s="174">
        <v>75</v>
      </c>
      <c r="AL555" s="174">
        <v>200</v>
      </c>
      <c r="AM555" s="174">
        <v>300</v>
      </c>
      <c r="AN555" s="174">
        <v>5</v>
      </c>
      <c r="AP555" s="199">
        <v>37965</v>
      </c>
      <c r="AQ555" s="174">
        <v>-100</v>
      </c>
      <c r="AS555" s="240" t="s">
        <v>187</v>
      </c>
      <c r="AT555" t="s">
        <v>187</v>
      </c>
    </row>
    <row r="556" spans="22:46" x14ac:dyDescent="0.25">
      <c r="V556" s="174">
        <v>486</v>
      </c>
      <c r="W556" s="174" t="s">
        <v>155</v>
      </c>
      <c r="X556" s="174" t="s">
        <v>201</v>
      </c>
      <c r="Y556" s="174" t="s">
        <v>202</v>
      </c>
      <c r="Z556" s="174" t="s">
        <v>32</v>
      </c>
      <c r="AA556" s="174">
        <v>1</v>
      </c>
      <c r="AB556" s="174">
        <v>3804</v>
      </c>
      <c r="AC556" s="174">
        <v>3812</v>
      </c>
      <c r="AD556" s="199">
        <v>37965.597222222219</v>
      </c>
      <c r="AE556" s="199">
        <v>37965.625</v>
      </c>
      <c r="AF556" s="174" t="s">
        <v>203</v>
      </c>
      <c r="AG556" s="174" t="s">
        <v>204</v>
      </c>
      <c r="AH556" s="174">
        <v>-225</v>
      </c>
      <c r="AI556" s="174">
        <v>65224.223350972083</v>
      </c>
      <c r="AJ556" s="174">
        <v>25</v>
      </c>
      <c r="AK556" s="174">
        <v>237.5</v>
      </c>
      <c r="AL556" s="174">
        <v>62.5</v>
      </c>
      <c r="AM556" s="174">
        <v>287.5</v>
      </c>
      <c r="AN556" s="174">
        <v>5</v>
      </c>
      <c r="AP556" s="199">
        <v>37965</v>
      </c>
      <c r="AQ556" s="174">
        <v>-225</v>
      </c>
      <c r="AS556" s="240" t="s">
        <v>187</v>
      </c>
      <c r="AT556" t="s">
        <v>187</v>
      </c>
    </row>
    <row r="557" spans="22:46" x14ac:dyDescent="0.25">
      <c r="V557" s="174">
        <v>487</v>
      </c>
      <c r="W557" s="174" t="s">
        <v>155</v>
      </c>
      <c r="X557" s="174" t="s">
        <v>201</v>
      </c>
      <c r="Y557" s="174" t="s">
        <v>202</v>
      </c>
      <c r="Z557" s="174" t="s">
        <v>32</v>
      </c>
      <c r="AA557" s="174">
        <v>1</v>
      </c>
      <c r="AB557" s="174">
        <v>3804</v>
      </c>
      <c r="AC557" s="174">
        <v>3818.5</v>
      </c>
      <c r="AD557" s="199">
        <v>37965.666666666664</v>
      </c>
      <c r="AE557" s="199">
        <v>37965.673611111109</v>
      </c>
      <c r="AF557" s="174" t="s">
        <v>203</v>
      </c>
      <c r="AG557" s="174" t="s">
        <v>204</v>
      </c>
      <c r="AH557" s="174">
        <v>-387.5</v>
      </c>
      <c r="AI557" s="174">
        <v>64836.723350972083</v>
      </c>
      <c r="AJ557" s="174">
        <v>25</v>
      </c>
      <c r="AK557" s="174">
        <v>362.5</v>
      </c>
      <c r="AL557" s="174">
        <v>100</v>
      </c>
      <c r="AM557" s="174">
        <v>487.5</v>
      </c>
      <c r="AN557" s="174">
        <v>2</v>
      </c>
      <c r="AP557" s="199">
        <v>37965</v>
      </c>
      <c r="AQ557" s="174">
        <v>-387.5</v>
      </c>
      <c r="AS557" s="240" t="s">
        <v>187</v>
      </c>
      <c r="AT557" t="s">
        <v>187</v>
      </c>
    </row>
    <row r="558" spans="22:46" x14ac:dyDescent="0.25">
      <c r="V558" s="174">
        <v>488</v>
      </c>
      <c r="W558" s="174" t="s">
        <v>155</v>
      </c>
      <c r="X558" s="174" t="s">
        <v>201</v>
      </c>
      <c r="Y558" s="174" t="s">
        <v>202</v>
      </c>
      <c r="Z558" s="174" t="s">
        <v>31</v>
      </c>
      <c r="AA558" s="174">
        <v>1</v>
      </c>
      <c r="AB558" s="174">
        <v>3828.5</v>
      </c>
      <c r="AC558" s="174">
        <v>3824.5</v>
      </c>
      <c r="AD558" s="199">
        <v>37965.680555555555</v>
      </c>
      <c r="AE558" s="199">
        <v>37965.6875</v>
      </c>
      <c r="AF558" s="174" t="s">
        <v>205</v>
      </c>
      <c r="AG558" s="174" t="s">
        <v>207</v>
      </c>
      <c r="AH558" s="174">
        <v>-125</v>
      </c>
      <c r="AI558" s="174">
        <v>64711.723350972083</v>
      </c>
      <c r="AJ558" s="174">
        <v>25</v>
      </c>
      <c r="AK558" s="174">
        <v>162.5</v>
      </c>
      <c r="AL558" s="174">
        <v>12.5</v>
      </c>
      <c r="AM558" s="174">
        <v>137.5</v>
      </c>
      <c r="AN558" s="174">
        <v>2</v>
      </c>
      <c r="AP558" s="199">
        <v>37965</v>
      </c>
      <c r="AQ558" s="174">
        <v>-125</v>
      </c>
      <c r="AS558" s="240" t="s">
        <v>187</v>
      </c>
      <c r="AT558" t="s">
        <v>187</v>
      </c>
    </row>
    <row r="559" spans="22:46" x14ac:dyDescent="0.25">
      <c r="V559" s="174">
        <v>489</v>
      </c>
      <c r="W559" s="174" t="s">
        <v>155</v>
      </c>
      <c r="X559" s="174" t="s">
        <v>201</v>
      </c>
      <c r="Y559" s="174" t="s">
        <v>202</v>
      </c>
      <c r="Z559" s="174" t="s">
        <v>31</v>
      </c>
      <c r="AA559" s="174">
        <v>1</v>
      </c>
      <c r="AB559" s="174">
        <v>3827.5</v>
      </c>
      <c r="AC559" s="174">
        <v>3819</v>
      </c>
      <c r="AD559" s="199">
        <v>37965.694444444445</v>
      </c>
      <c r="AE559" s="199">
        <v>37965.701388888891</v>
      </c>
      <c r="AF559" s="174" t="s">
        <v>205</v>
      </c>
      <c r="AG559" s="174" t="s">
        <v>207</v>
      </c>
      <c r="AH559" s="174">
        <v>-237.5</v>
      </c>
      <c r="AI559" s="174">
        <v>64474.223350972083</v>
      </c>
      <c r="AJ559" s="174">
        <v>25</v>
      </c>
      <c r="AK559" s="174">
        <v>262.5</v>
      </c>
      <c r="AL559" s="174">
        <v>12.5</v>
      </c>
      <c r="AM559" s="174">
        <v>250</v>
      </c>
      <c r="AN559" s="174">
        <v>2</v>
      </c>
      <c r="AP559" s="199">
        <v>37965</v>
      </c>
      <c r="AQ559" s="174">
        <v>-237.5</v>
      </c>
      <c r="AS559" s="240" t="s">
        <v>187</v>
      </c>
      <c r="AT559" t="s">
        <v>187</v>
      </c>
    </row>
    <row r="560" spans="22:46" x14ac:dyDescent="0.25">
      <c r="V560" s="174">
        <v>490</v>
      </c>
      <c r="W560" s="174" t="s">
        <v>155</v>
      </c>
      <c r="X560" s="174" t="s">
        <v>201</v>
      </c>
      <c r="Y560" s="174" t="s">
        <v>202</v>
      </c>
      <c r="Z560" s="174" t="s">
        <v>31</v>
      </c>
      <c r="AA560" s="174">
        <v>1</v>
      </c>
      <c r="AB560" s="174">
        <v>3827</v>
      </c>
      <c r="AC560" s="174">
        <v>3838.5</v>
      </c>
      <c r="AD560" s="199">
        <v>37965.743055555555</v>
      </c>
      <c r="AE560" s="199">
        <v>37966.618055555555</v>
      </c>
      <c r="AF560" s="174" t="s">
        <v>205</v>
      </c>
      <c r="AG560" s="174" t="s">
        <v>207</v>
      </c>
      <c r="AH560" s="174">
        <v>262.5</v>
      </c>
      <c r="AI560" s="174">
        <v>64736.723350972083</v>
      </c>
      <c r="AJ560" s="174">
        <v>25</v>
      </c>
      <c r="AK560" s="174">
        <v>25</v>
      </c>
      <c r="AL560" s="174">
        <v>837.5</v>
      </c>
      <c r="AM560" s="174">
        <v>575</v>
      </c>
      <c r="AN560" s="174">
        <v>49</v>
      </c>
      <c r="AP560" s="199">
        <v>37965</v>
      </c>
      <c r="AQ560" s="174">
        <v>262.5</v>
      </c>
      <c r="AS560" s="240" t="s">
        <v>187</v>
      </c>
      <c r="AT560" t="s">
        <v>187</v>
      </c>
    </row>
    <row r="561" spans="22:46" x14ac:dyDescent="0.25">
      <c r="V561" s="174">
        <v>491</v>
      </c>
      <c r="W561" s="174" t="s">
        <v>155</v>
      </c>
      <c r="X561" s="174" t="s">
        <v>201</v>
      </c>
      <c r="Y561" s="174" t="s">
        <v>202</v>
      </c>
      <c r="Z561" s="174" t="s">
        <v>31</v>
      </c>
      <c r="AA561" s="174">
        <v>1</v>
      </c>
      <c r="AB561" s="174">
        <v>3849.5</v>
      </c>
      <c r="AC561" s="174">
        <v>3871</v>
      </c>
      <c r="AD561" s="199">
        <v>37966.666666666664</v>
      </c>
      <c r="AE561" s="199">
        <v>37967.666666666664</v>
      </c>
      <c r="AF561" s="174" t="s">
        <v>205</v>
      </c>
      <c r="AG561" s="174" t="s">
        <v>207</v>
      </c>
      <c r="AH561" s="174">
        <v>512.5</v>
      </c>
      <c r="AI561" s="174">
        <v>65249.223350972083</v>
      </c>
      <c r="AJ561" s="174">
        <v>25</v>
      </c>
      <c r="AK561" s="174">
        <v>137.5</v>
      </c>
      <c r="AL561" s="174">
        <v>1425</v>
      </c>
      <c r="AM561" s="174">
        <v>912.5</v>
      </c>
      <c r="AN561" s="174">
        <v>67</v>
      </c>
      <c r="AP561" s="199">
        <v>37966</v>
      </c>
      <c r="AQ561" s="174">
        <v>512.5</v>
      </c>
      <c r="AS561" s="240" t="s">
        <v>187</v>
      </c>
      <c r="AT561" t="s">
        <v>187</v>
      </c>
    </row>
    <row r="562" spans="22:46" x14ac:dyDescent="0.25">
      <c r="V562" s="174">
        <v>492</v>
      </c>
      <c r="W562" s="174" t="s">
        <v>155</v>
      </c>
      <c r="X562" s="174" t="s">
        <v>201</v>
      </c>
      <c r="Y562" s="174" t="s">
        <v>202</v>
      </c>
      <c r="Z562" s="174" t="s">
        <v>32</v>
      </c>
      <c r="AA562" s="174">
        <v>1</v>
      </c>
      <c r="AB562" s="174">
        <v>3839.5</v>
      </c>
      <c r="AC562" s="174">
        <v>3846</v>
      </c>
      <c r="AD562" s="199">
        <v>37971.576388888891</v>
      </c>
      <c r="AE562" s="199">
        <v>37971.590277777781</v>
      </c>
      <c r="AF562" s="174" t="s">
        <v>203</v>
      </c>
      <c r="AG562" s="174" t="s">
        <v>204</v>
      </c>
      <c r="AH562" s="174">
        <v>-187.5</v>
      </c>
      <c r="AI562" s="174">
        <v>65061.723350972083</v>
      </c>
      <c r="AJ562" s="174">
        <v>25</v>
      </c>
      <c r="AK562" s="174">
        <v>175</v>
      </c>
      <c r="AL562" s="174">
        <v>25</v>
      </c>
      <c r="AM562" s="174">
        <v>212.5</v>
      </c>
      <c r="AN562" s="174">
        <v>3</v>
      </c>
      <c r="AP562" s="199">
        <v>37971</v>
      </c>
      <c r="AQ562" s="174">
        <v>-187.5</v>
      </c>
      <c r="AS562" s="240" t="s">
        <v>187</v>
      </c>
      <c r="AT562" t="s">
        <v>187</v>
      </c>
    </row>
    <row r="563" spans="22:46" x14ac:dyDescent="0.25">
      <c r="V563" s="174">
        <v>493</v>
      </c>
      <c r="W563" s="174" t="s">
        <v>155</v>
      </c>
      <c r="X563" s="174" t="s">
        <v>201</v>
      </c>
      <c r="Y563" s="174" t="s">
        <v>202</v>
      </c>
      <c r="Z563" s="174" t="s">
        <v>31</v>
      </c>
      <c r="AA563" s="174">
        <v>1</v>
      </c>
      <c r="AB563" s="174">
        <v>3866.5</v>
      </c>
      <c r="AC563" s="174">
        <v>3862.5</v>
      </c>
      <c r="AD563" s="199">
        <v>37971.645833333336</v>
      </c>
      <c r="AE563" s="199">
        <v>37971.722222222219</v>
      </c>
      <c r="AF563" s="174" t="s">
        <v>205</v>
      </c>
      <c r="AG563" s="174" t="s">
        <v>207</v>
      </c>
      <c r="AH563" s="174">
        <v>-125</v>
      </c>
      <c r="AI563" s="174">
        <v>64936.723350972083</v>
      </c>
      <c r="AJ563" s="174">
        <v>25</v>
      </c>
      <c r="AK563" s="174">
        <v>162.5</v>
      </c>
      <c r="AL563" s="174">
        <v>350</v>
      </c>
      <c r="AM563" s="174">
        <v>475</v>
      </c>
      <c r="AN563" s="174">
        <v>12</v>
      </c>
      <c r="AP563" s="199">
        <v>37971</v>
      </c>
      <c r="AQ563" s="174">
        <v>-125</v>
      </c>
      <c r="AS563" s="240" t="s">
        <v>187</v>
      </c>
      <c r="AT563" t="s">
        <v>187</v>
      </c>
    </row>
    <row r="564" spans="22:46" x14ac:dyDescent="0.25">
      <c r="V564" s="174">
        <v>494</v>
      </c>
      <c r="W564" s="174" t="s">
        <v>155</v>
      </c>
      <c r="X564" s="174" t="s">
        <v>201</v>
      </c>
      <c r="Y564" s="174" t="s">
        <v>202</v>
      </c>
      <c r="Z564" s="174" t="s">
        <v>31</v>
      </c>
      <c r="AA564" s="174">
        <v>1</v>
      </c>
      <c r="AB564" s="174">
        <v>3873</v>
      </c>
      <c r="AC564" s="174">
        <v>3866</v>
      </c>
      <c r="AD564" s="199">
        <v>37971.75</v>
      </c>
      <c r="AE564" s="199">
        <v>37972.416666666664</v>
      </c>
      <c r="AF564" s="174" t="s">
        <v>205</v>
      </c>
      <c r="AG564" s="174" t="s">
        <v>207</v>
      </c>
      <c r="AH564" s="174">
        <v>-200</v>
      </c>
      <c r="AI564" s="174">
        <v>64736.723350972083</v>
      </c>
      <c r="AJ564" s="174">
        <v>25</v>
      </c>
      <c r="AK564" s="174">
        <v>250</v>
      </c>
      <c r="AL564" s="174">
        <v>387.5</v>
      </c>
      <c r="AM564" s="174">
        <v>587.5</v>
      </c>
      <c r="AN564" s="174">
        <v>19</v>
      </c>
      <c r="AP564" s="199">
        <v>37971</v>
      </c>
      <c r="AQ564" s="174">
        <v>-200</v>
      </c>
      <c r="AS564" s="240" t="s">
        <v>187</v>
      </c>
      <c r="AT564" t="s">
        <v>187</v>
      </c>
    </row>
    <row r="565" spans="22:46" x14ac:dyDescent="0.25">
      <c r="V565" s="174">
        <v>495</v>
      </c>
      <c r="W565" s="174" t="s">
        <v>155</v>
      </c>
      <c r="X565" s="174" t="s">
        <v>201</v>
      </c>
      <c r="Y565" s="174" t="s">
        <v>202</v>
      </c>
      <c r="Z565" s="174" t="s">
        <v>31</v>
      </c>
      <c r="AA565" s="174">
        <v>1</v>
      </c>
      <c r="AB565" s="174">
        <v>3863</v>
      </c>
      <c r="AC565" s="174">
        <v>3860.5</v>
      </c>
      <c r="AD565" s="199">
        <v>37972.618055555555</v>
      </c>
      <c r="AE565" s="199">
        <v>37972.625</v>
      </c>
      <c r="AF565" s="174" t="s">
        <v>205</v>
      </c>
      <c r="AG565" s="174" t="s">
        <v>207</v>
      </c>
      <c r="AH565" s="174">
        <v>-87.5</v>
      </c>
      <c r="AI565" s="174">
        <v>64649.223350972083</v>
      </c>
      <c r="AJ565" s="174">
        <v>25</v>
      </c>
      <c r="AK565" s="174">
        <v>87.5</v>
      </c>
      <c r="AL565" s="174">
        <v>112.5</v>
      </c>
      <c r="AM565" s="174">
        <v>200</v>
      </c>
      <c r="AN565" s="174">
        <v>2</v>
      </c>
      <c r="AP565" s="199">
        <v>37972</v>
      </c>
      <c r="AQ565" s="174">
        <v>-87.5</v>
      </c>
      <c r="AS565" s="240" t="s">
        <v>187</v>
      </c>
      <c r="AT565" t="s">
        <v>187</v>
      </c>
    </row>
    <row r="566" spans="22:46" x14ac:dyDescent="0.25">
      <c r="V566" s="174">
        <v>496</v>
      </c>
      <c r="W566" s="174" t="s">
        <v>155</v>
      </c>
      <c r="X566" s="174" t="s">
        <v>201</v>
      </c>
      <c r="Y566" s="174" t="s">
        <v>202</v>
      </c>
      <c r="Z566" s="174" t="s">
        <v>32</v>
      </c>
      <c r="AA566" s="174">
        <v>1</v>
      </c>
      <c r="AB566" s="174">
        <v>3844.5</v>
      </c>
      <c r="AC566" s="174">
        <v>3846.5</v>
      </c>
      <c r="AD566" s="199">
        <v>37972.659722222219</v>
      </c>
      <c r="AE566" s="199">
        <v>37972.666666666664</v>
      </c>
      <c r="AF566" s="174" t="s">
        <v>203</v>
      </c>
      <c r="AG566" s="174" t="s">
        <v>204</v>
      </c>
      <c r="AH566" s="174">
        <v>-75</v>
      </c>
      <c r="AI566" s="174">
        <v>64574.223350972083</v>
      </c>
      <c r="AJ566" s="174">
        <v>25</v>
      </c>
      <c r="AK566" s="174">
        <v>187.5</v>
      </c>
      <c r="AL566" s="174">
        <v>37.5</v>
      </c>
      <c r="AM566" s="174">
        <v>112.5</v>
      </c>
      <c r="AN566" s="174">
        <v>2</v>
      </c>
      <c r="AP566" s="199">
        <v>37972</v>
      </c>
      <c r="AQ566" s="174">
        <v>-75</v>
      </c>
      <c r="AS566" s="240" t="s">
        <v>187</v>
      </c>
      <c r="AT566" t="s">
        <v>187</v>
      </c>
    </row>
    <row r="567" spans="22:46" x14ac:dyDescent="0.25">
      <c r="V567" s="174">
        <v>497</v>
      </c>
      <c r="W567" s="174" t="s">
        <v>155</v>
      </c>
      <c r="X567" s="174" t="s">
        <v>201</v>
      </c>
      <c r="Y567" s="174" t="s">
        <v>202</v>
      </c>
      <c r="Z567" s="174" t="s">
        <v>31</v>
      </c>
      <c r="AA567" s="174">
        <v>1</v>
      </c>
      <c r="AB567" s="174">
        <v>3846.5</v>
      </c>
      <c r="AC567" s="174">
        <v>3844</v>
      </c>
      <c r="AD567" s="199">
        <v>37973.4375</v>
      </c>
      <c r="AE567" s="199">
        <v>37973.444444444445</v>
      </c>
      <c r="AF567" s="174" t="s">
        <v>205</v>
      </c>
      <c r="AG567" s="174" t="s">
        <v>207</v>
      </c>
      <c r="AH567" s="174">
        <v>-87.5</v>
      </c>
      <c r="AI567" s="174">
        <v>64486.723350972083</v>
      </c>
      <c r="AJ567" s="174">
        <v>25</v>
      </c>
      <c r="AK567" s="174">
        <v>87.5</v>
      </c>
      <c r="AL567" s="174">
        <v>50</v>
      </c>
      <c r="AM567" s="174">
        <v>137.5</v>
      </c>
      <c r="AN567" s="174">
        <v>2</v>
      </c>
      <c r="AP567" s="199">
        <v>37973</v>
      </c>
      <c r="AQ567" s="174">
        <v>-87.5</v>
      </c>
      <c r="AS567" s="240" t="s">
        <v>187</v>
      </c>
      <c r="AT567" t="s">
        <v>187</v>
      </c>
    </row>
    <row r="568" spans="22:46" x14ac:dyDescent="0.25">
      <c r="V568" s="174">
        <v>498</v>
      </c>
      <c r="W568" s="174" t="s">
        <v>155</v>
      </c>
      <c r="X568" s="174" t="s">
        <v>201</v>
      </c>
      <c r="Y568" s="174" t="s">
        <v>202</v>
      </c>
      <c r="Z568" s="174" t="s">
        <v>31</v>
      </c>
      <c r="AA568" s="174">
        <v>1</v>
      </c>
      <c r="AB568" s="174">
        <v>3844.5</v>
      </c>
      <c r="AC568" s="174">
        <v>3899</v>
      </c>
      <c r="AD568" s="199">
        <v>37973.465277777781</v>
      </c>
      <c r="AE568" s="199">
        <v>37974.819444444445</v>
      </c>
      <c r="AF568" s="174" t="s">
        <v>205</v>
      </c>
      <c r="AG568" s="174" t="s">
        <v>207</v>
      </c>
      <c r="AH568" s="174">
        <v>1337.5</v>
      </c>
      <c r="AI568" s="174">
        <v>65824.223350972083</v>
      </c>
      <c r="AJ568" s="174">
        <v>25</v>
      </c>
      <c r="AK568" s="174">
        <v>0</v>
      </c>
      <c r="AL568" s="174">
        <v>2050</v>
      </c>
      <c r="AM568" s="174">
        <v>712.5</v>
      </c>
      <c r="AN568" s="174">
        <v>118</v>
      </c>
      <c r="AP568" s="199">
        <v>37973</v>
      </c>
      <c r="AQ568" s="174">
        <v>1337.5</v>
      </c>
      <c r="AS568" s="240" t="s">
        <v>187</v>
      </c>
      <c r="AT568" t="s">
        <v>187</v>
      </c>
    </row>
    <row r="569" spans="22:46" x14ac:dyDescent="0.25">
      <c r="V569" s="174">
        <v>499</v>
      </c>
      <c r="W569" s="174" t="s">
        <v>155</v>
      </c>
      <c r="X569" s="174" t="s">
        <v>201</v>
      </c>
      <c r="Y569" s="174" t="s">
        <v>202</v>
      </c>
      <c r="Z569" s="174" t="s">
        <v>31</v>
      </c>
      <c r="AA569" s="174">
        <v>1</v>
      </c>
      <c r="AB569" s="174">
        <v>4028.5</v>
      </c>
      <c r="AC569" s="174">
        <v>4032</v>
      </c>
      <c r="AD569" s="199">
        <v>37999.395833333336</v>
      </c>
      <c r="AE569" s="199">
        <v>37999.652777777781</v>
      </c>
      <c r="AF569" s="174" t="s">
        <v>205</v>
      </c>
      <c r="AG569" s="174" t="s">
        <v>207</v>
      </c>
      <c r="AH569" s="174">
        <v>62.5</v>
      </c>
      <c r="AI569" s="174">
        <v>65886.723350972083</v>
      </c>
      <c r="AJ569" s="174">
        <v>25</v>
      </c>
      <c r="AK569" s="174">
        <v>200</v>
      </c>
      <c r="AL569" s="174">
        <v>512.5</v>
      </c>
      <c r="AM569" s="174">
        <v>450</v>
      </c>
      <c r="AN569" s="174">
        <v>38</v>
      </c>
      <c r="AP569" s="199">
        <v>37999</v>
      </c>
      <c r="AQ569" s="174">
        <v>62.5</v>
      </c>
      <c r="AS569" s="240" t="s">
        <v>187</v>
      </c>
      <c r="AT569" t="s">
        <v>187</v>
      </c>
    </row>
    <row r="570" spans="22:46" x14ac:dyDescent="0.25">
      <c r="V570" s="174">
        <v>500</v>
      </c>
      <c r="W570" s="174" t="s">
        <v>155</v>
      </c>
      <c r="X570" s="174" t="s">
        <v>201</v>
      </c>
      <c r="Y570" s="174" t="s">
        <v>202</v>
      </c>
      <c r="Z570" s="174" t="s">
        <v>32</v>
      </c>
      <c r="AA570" s="174">
        <v>1</v>
      </c>
      <c r="AB570" s="174">
        <v>4004</v>
      </c>
      <c r="AC570" s="174">
        <v>4011.5</v>
      </c>
      <c r="AD570" s="199">
        <v>37999.743055555555</v>
      </c>
      <c r="AE570" s="199">
        <v>38000.402777777781</v>
      </c>
      <c r="AF570" s="174" t="s">
        <v>203</v>
      </c>
      <c r="AG570" s="174" t="s">
        <v>204</v>
      </c>
      <c r="AH570" s="174">
        <v>-212.5</v>
      </c>
      <c r="AI570" s="174">
        <v>65674.223350972083</v>
      </c>
      <c r="AJ570" s="174">
        <v>25</v>
      </c>
      <c r="AK570" s="174">
        <v>212.5</v>
      </c>
      <c r="AL570" s="174">
        <v>562.5</v>
      </c>
      <c r="AM570" s="174">
        <v>775</v>
      </c>
      <c r="AN570" s="174">
        <v>18</v>
      </c>
      <c r="AP570" s="199">
        <v>37999</v>
      </c>
      <c r="AQ570" s="174">
        <v>-212.5</v>
      </c>
      <c r="AS570" s="240" t="s">
        <v>187</v>
      </c>
      <c r="AT570" t="s">
        <v>187</v>
      </c>
    </row>
    <row r="571" spans="22:46" x14ac:dyDescent="0.25">
      <c r="V571" s="174">
        <v>501</v>
      </c>
      <c r="W571" s="174" t="s">
        <v>155</v>
      </c>
      <c r="X571" s="174" t="s">
        <v>201</v>
      </c>
      <c r="Y571" s="174" t="s">
        <v>202</v>
      </c>
      <c r="Z571" s="174" t="s">
        <v>31</v>
      </c>
      <c r="AA571" s="174">
        <v>1</v>
      </c>
      <c r="AB571" s="174">
        <v>4018</v>
      </c>
      <c r="AC571" s="174">
        <v>4045</v>
      </c>
      <c r="AD571" s="199">
        <v>38000.416666666664</v>
      </c>
      <c r="AE571" s="199">
        <v>38001.388888888891</v>
      </c>
      <c r="AF571" s="174" t="s">
        <v>205</v>
      </c>
      <c r="AG571" s="174" t="s">
        <v>207</v>
      </c>
      <c r="AH571" s="174">
        <v>650</v>
      </c>
      <c r="AI571" s="174">
        <v>66324.223350972083</v>
      </c>
      <c r="AJ571" s="174">
        <v>25</v>
      </c>
      <c r="AK571" s="174">
        <v>37.5</v>
      </c>
      <c r="AL571" s="174">
        <v>1350</v>
      </c>
      <c r="AM571" s="174">
        <v>700</v>
      </c>
      <c r="AN571" s="174">
        <v>63</v>
      </c>
      <c r="AP571" s="199">
        <v>38000</v>
      </c>
      <c r="AQ571" s="174">
        <v>650</v>
      </c>
      <c r="AS571" s="240" t="s">
        <v>187</v>
      </c>
      <c r="AT571" t="s">
        <v>187</v>
      </c>
    </row>
    <row r="572" spans="22:46" x14ac:dyDescent="0.25">
      <c r="V572" s="174">
        <v>502</v>
      </c>
      <c r="W572" s="174" t="s">
        <v>155</v>
      </c>
      <c r="X572" s="174" t="s">
        <v>201</v>
      </c>
      <c r="Y572" s="174" t="s">
        <v>202</v>
      </c>
      <c r="Z572" s="174" t="s">
        <v>31</v>
      </c>
      <c r="AA572" s="174">
        <v>1</v>
      </c>
      <c r="AB572" s="174">
        <v>4061</v>
      </c>
      <c r="AC572" s="174">
        <v>4065</v>
      </c>
      <c r="AD572" s="199">
        <v>38001.416666666664</v>
      </c>
      <c r="AE572" s="199">
        <v>38001.680555555555</v>
      </c>
      <c r="AF572" s="174" t="s">
        <v>205</v>
      </c>
      <c r="AG572" s="174" t="s">
        <v>207</v>
      </c>
      <c r="AH572" s="174">
        <v>75</v>
      </c>
      <c r="AI572" s="174">
        <v>66399.223350972083</v>
      </c>
      <c r="AJ572" s="174">
        <v>25</v>
      </c>
      <c r="AK572" s="174">
        <v>225</v>
      </c>
      <c r="AL572" s="174">
        <v>887.5</v>
      </c>
      <c r="AM572" s="174">
        <v>812.5</v>
      </c>
      <c r="AN572" s="174">
        <v>39</v>
      </c>
      <c r="AP572" s="199">
        <v>38001</v>
      </c>
      <c r="AQ572" s="174">
        <v>75</v>
      </c>
      <c r="AS572" s="240" t="s">
        <v>187</v>
      </c>
      <c r="AT572" t="s">
        <v>187</v>
      </c>
    </row>
    <row r="573" spans="22:46" x14ac:dyDescent="0.25">
      <c r="V573" s="174">
        <v>503</v>
      </c>
      <c r="W573" s="174" t="s">
        <v>155</v>
      </c>
      <c r="X573" s="174" t="s">
        <v>201</v>
      </c>
      <c r="Y573" s="174" t="s">
        <v>202</v>
      </c>
      <c r="Z573" s="174" t="s">
        <v>31</v>
      </c>
      <c r="AA573" s="174">
        <v>1</v>
      </c>
      <c r="AB573" s="174">
        <v>4077</v>
      </c>
      <c r="AC573" s="174">
        <v>4140.5</v>
      </c>
      <c r="AD573" s="199">
        <v>38001.722222222219</v>
      </c>
      <c r="AE573" s="199">
        <v>38005.652777777781</v>
      </c>
      <c r="AF573" s="174" t="s">
        <v>205</v>
      </c>
      <c r="AG573" s="174" t="s">
        <v>207</v>
      </c>
      <c r="AH573" s="174">
        <v>1562.5</v>
      </c>
      <c r="AI573" s="174">
        <v>67961.723350972083</v>
      </c>
      <c r="AJ573" s="174">
        <v>25</v>
      </c>
      <c r="AK573" s="174">
        <v>50</v>
      </c>
      <c r="AL573" s="174">
        <v>2237.5</v>
      </c>
      <c r="AM573" s="174">
        <v>675</v>
      </c>
      <c r="AN573" s="174">
        <v>123</v>
      </c>
      <c r="AP573" s="199">
        <v>38001</v>
      </c>
      <c r="AQ573" s="174">
        <v>1562.5</v>
      </c>
      <c r="AS573" s="240" t="s">
        <v>187</v>
      </c>
      <c r="AT573" t="s">
        <v>187</v>
      </c>
    </row>
    <row r="574" spans="22:46" x14ac:dyDescent="0.25">
      <c r="V574" s="174">
        <v>504</v>
      </c>
      <c r="W574" s="174" t="s">
        <v>155</v>
      </c>
      <c r="X574" s="174" t="s">
        <v>201</v>
      </c>
      <c r="Y574" s="174" t="s">
        <v>202</v>
      </c>
      <c r="Z574" s="174" t="s">
        <v>31</v>
      </c>
      <c r="AA574" s="174">
        <v>1</v>
      </c>
      <c r="AB574" s="174">
        <v>4146</v>
      </c>
      <c r="AC574" s="174">
        <v>4145</v>
      </c>
      <c r="AD574" s="199">
        <v>38012.770833333336</v>
      </c>
      <c r="AE574" s="199">
        <v>38012.784722222219</v>
      </c>
      <c r="AF574" s="174" t="s">
        <v>205</v>
      </c>
      <c r="AG574" s="174" t="s">
        <v>207</v>
      </c>
      <c r="AH574" s="174">
        <v>-50</v>
      </c>
      <c r="AI574" s="174">
        <v>67911.723350972083</v>
      </c>
      <c r="AJ574" s="174">
        <v>25</v>
      </c>
      <c r="AK574" s="174">
        <v>50</v>
      </c>
      <c r="AL574" s="174">
        <v>87.5</v>
      </c>
      <c r="AM574" s="174">
        <v>137.5</v>
      </c>
      <c r="AN574" s="174">
        <v>3</v>
      </c>
      <c r="AP574" s="199">
        <v>38012</v>
      </c>
      <c r="AQ574" s="174">
        <v>-50</v>
      </c>
      <c r="AS574" s="240" t="s">
        <v>187</v>
      </c>
      <c r="AT574" t="s">
        <v>187</v>
      </c>
    </row>
    <row r="575" spans="22:46" x14ac:dyDescent="0.25">
      <c r="V575" s="174">
        <v>505</v>
      </c>
      <c r="W575" s="174" t="s">
        <v>155</v>
      </c>
      <c r="X575" s="174" t="s">
        <v>201</v>
      </c>
      <c r="Y575" s="174" t="s">
        <v>202</v>
      </c>
      <c r="Z575" s="174" t="s">
        <v>31</v>
      </c>
      <c r="AA575" s="174">
        <v>1</v>
      </c>
      <c r="AB575" s="174">
        <v>4176</v>
      </c>
      <c r="AC575" s="174">
        <v>4166</v>
      </c>
      <c r="AD575" s="199">
        <v>38013.402777777781</v>
      </c>
      <c r="AE575" s="199">
        <v>38013.673611111109</v>
      </c>
      <c r="AF575" s="174" t="s">
        <v>205</v>
      </c>
      <c r="AG575" s="174" t="s">
        <v>206</v>
      </c>
      <c r="AH575" s="174">
        <v>-275</v>
      </c>
      <c r="AI575" s="174">
        <v>67636.723350972083</v>
      </c>
      <c r="AJ575" s="174">
        <v>25</v>
      </c>
      <c r="AK575" s="174">
        <v>250</v>
      </c>
      <c r="AL575" s="174">
        <v>350</v>
      </c>
      <c r="AM575" s="174">
        <v>625</v>
      </c>
      <c r="AN575" s="174">
        <v>40</v>
      </c>
      <c r="AP575" s="199">
        <v>38013</v>
      </c>
      <c r="AQ575" s="174">
        <v>-275</v>
      </c>
      <c r="AS575" s="240" t="s">
        <v>187</v>
      </c>
      <c r="AT575" t="s">
        <v>187</v>
      </c>
    </row>
    <row r="576" spans="22:46" x14ac:dyDescent="0.25">
      <c r="V576" s="174">
        <v>506</v>
      </c>
      <c r="W576" s="174" t="s">
        <v>155</v>
      </c>
      <c r="X576" s="174" t="s">
        <v>201</v>
      </c>
      <c r="Y576" s="174" t="s">
        <v>202</v>
      </c>
      <c r="Z576" s="174" t="s">
        <v>31</v>
      </c>
      <c r="AA576" s="174">
        <v>1</v>
      </c>
      <c r="AB576" s="174">
        <v>4156.5</v>
      </c>
      <c r="AC576" s="174">
        <v>4150</v>
      </c>
      <c r="AD576" s="199">
        <v>38014.458333333336</v>
      </c>
      <c r="AE576" s="199">
        <v>38014.618055555555</v>
      </c>
      <c r="AF576" s="174" t="s">
        <v>205</v>
      </c>
      <c r="AG576" s="174" t="s">
        <v>207</v>
      </c>
      <c r="AH576" s="174">
        <v>-187.5</v>
      </c>
      <c r="AI576" s="174">
        <v>67449.223350972083</v>
      </c>
      <c r="AJ576" s="174">
        <v>25</v>
      </c>
      <c r="AK576" s="174">
        <v>212.5</v>
      </c>
      <c r="AL576" s="174">
        <v>375</v>
      </c>
      <c r="AM576" s="174">
        <v>562.5</v>
      </c>
      <c r="AN576" s="174">
        <v>24</v>
      </c>
      <c r="AP576" s="199">
        <v>38014</v>
      </c>
      <c r="AQ576" s="174">
        <v>-187.5</v>
      </c>
      <c r="AS576" s="240" t="s">
        <v>187</v>
      </c>
      <c r="AT576" t="s">
        <v>187</v>
      </c>
    </row>
    <row r="577" spans="22:46" x14ac:dyDescent="0.25">
      <c r="V577" s="174">
        <v>507</v>
      </c>
      <c r="W577" s="174" t="s">
        <v>155</v>
      </c>
      <c r="X577" s="174" t="s">
        <v>201</v>
      </c>
      <c r="Y577" s="174" t="s">
        <v>202</v>
      </c>
      <c r="Z577" s="174" t="s">
        <v>31</v>
      </c>
      <c r="AA577" s="174">
        <v>1</v>
      </c>
      <c r="AB577" s="174">
        <v>4158</v>
      </c>
      <c r="AC577" s="174">
        <v>4154</v>
      </c>
      <c r="AD577" s="199">
        <v>38014.659722222219</v>
      </c>
      <c r="AE577" s="199">
        <v>38014.666666666664</v>
      </c>
      <c r="AF577" s="174" t="s">
        <v>205</v>
      </c>
      <c r="AG577" s="174" t="s">
        <v>207</v>
      </c>
      <c r="AH577" s="174">
        <v>-125</v>
      </c>
      <c r="AI577" s="174">
        <v>67324.223350972083</v>
      </c>
      <c r="AJ577" s="174">
        <v>25</v>
      </c>
      <c r="AK577" s="174">
        <v>112.5</v>
      </c>
      <c r="AL577" s="174">
        <v>12.5</v>
      </c>
      <c r="AM577" s="174">
        <v>137.5</v>
      </c>
      <c r="AN577" s="174">
        <v>2</v>
      </c>
      <c r="AP577" s="199">
        <v>38014</v>
      </c>
      <c r="AQ577" s="174">
        <v>-125</v>
      </c>
      <c r="AS577" s="240" t="s">
        <v>187</v>
      </c>
      <c r="AT577" t="s">
        <v>187</v>
      </c>
    </row>
    <row r="578" spans="22:46" x14ac:dyDescent="0.25">
      <c r="V578" s="174">
        <v>508</v>
      </c>
      <c r="W578" s="174" t="s">
        <v>155</v>
      </c>
      <c r="X578" s="174" t="s">
        <v>201</v>
      </c>
      <c r="Y578" s="174" t="s">
        <v>202</v>
      </c>
      <c r="Z578" s="174" t="s">
        <v>31</v>
      </c>
      <c r="AA578" s="174">
        <v>1</v>
      </c>
      <c r="AB578" s="174">
        <v>4161</v>
      </c>
      <c r="AC578" s="174">
        <v>4117.5</v>
      </c>
      <c r="AD578" s="199">
        <v>38014.694444444445</v>
      </c>
      <c r="AE578" s="199">
        <v>38015.381944444445</v>
      </c>
      <c r="AF578" s="174" t="s">
        <v>205</v>
      </c>
      <c r="AG578" s="174" t="s">
        <v>206</v>
      </c>
      <c r="AH578" s="174">
        <v>-1112.5</v>
      </c>
      <c r="AI578" s="174">
        <v>66211.723350972083</v>
      </c>
      <c r="AJ578" s="174">
        <v>25</v>
      </c>
      <c r="AK578" s="174">
        <v>1087.5</v>
      </c>
      <c r="AL578" s="174">
        <v>200</v>
      </c>
      <c r="AM578" s="174">
        <v>1312.5</v>
      </c>
      <c r="AN578" s="174">
        <v>22</v>
      </c>
      <c r="AP578" s="199">
        <v>38014</v>
      </c>
      <c r="AQ578" s="174">
        <v>-1112.5</v>
      </c>
      <c r="AS578" s="240" t="s">
        <v>187</v>
      </c>
      <c r="AT578" t="s">
        <v>187</v>
      </c>
    </row>
    <row r="579" spans="22:46" x14ac:dyDescent="0.25">
      <c r="V579" s="174">
        <v>509</v>
      </c>
      <c r="W579" s="174" t="s">
        <v>155</v>
      </c>
      <c r="X579" s="174" t="s">
        <v>201</v>
      </c>
      <c r="Y579" s="174" t="s">
        <v>202</v>
      </c>
      <c r="Z579" s="174" t="s">
        <v>32</v>
      </c>
      <c r="AA579" s="174">
        <v>1</v>
      </c>
      <c r="AB579" s="174">
        <v>4127</v>
      </c>
      <c r="AC579" s="174">
        <v>4133</v>
      </c>
      <c r="AD579" s="199">
        <v>38015.430555555555</v>
      </c>
      <c r="AE579" s="199">
        <v>38015.659722222219</v>
      </c>
      <c r="AF579" s="174" t="s">
        <v>203</v>
      </c>
      <c r="AG579" s="174" t="s">
        <v>204</v>
      </c>
      <c r="AH579" s="174">
        <v>-175</v>
      </c>
      <c r="AI579" s="174">
        <v>66036.723350972083</v>
      </c>
      <c r="AJ579" s="174">
        <v>25</v>
      </c>
      <c r="AK579" s="174">
        <v>175</v>
      </c>
      <c r="AL579" s="174">
        <v>512.5</v>
      </c>
      <c r="AM579" s="174">
        <v>687.5</v>
      </c>
      <c r="AN579" s="174">
        <v>34</v>
      </c>
      <c r="AP579" s="199">
        <v>38015</v>
      </c>
      <c r="AQ579" s="174">
        <v>-175</v>
      </c>
      <c r="AS579" s="240" t="s">
        <v>187</v>
      </c>
      <c r="AT579" t="s">
        <v>187</v>
      </c>
    </row>
    <row r="580" spans="22:46" x14ac:dyDescent="0.25">
      <c r="V580" s="174">
        <v>510</v>
      </c>
      <c r="W580" s="174" t="s">
        <v>155</v>
      </c>
      <c r="X580" s="174" t="s">
        <v>201</v>
      </c>
      <c r="Y580" s="174" t="s">
        <v>202</v>
      </c>
      <c r="Z580" s="174" t="s">
        <v>32</v>
      </c>
      <c r="AA580" s="174">
        <v>1</v>
      </c>
      <c r="AB580" s="174">
        <v>4119.5</v>
      </c>
      <c r="AC580" s="174">
        <v>4124.5</v>
      </c>
      <c r="AD580" s="199">
        <v>38015.680555555555</v>
      </c>
      <c r="AE580" s="199">
        <v>38016.388888888891</v>
      </c>
      <c r="AF580" s="174" t="s">
        <v>203</v>
      </c>
      <c r="AG580" s="174" t="s">
        <v>204</v>
      </c>
      <c r="AH580" s="174">
        <v>-150</v>
      </c>
      <c r="AI580" s="174">
        <v>65886.723350972083</v>
      </c>
      <c r="AJ580" s="174">
        <v>25</v>
      </c>
      <c r="AK580" s="174">
        <v>187.5</v>
      </c>
      <c r="AL580" s="174">
        <v>650</v>
      </c>
      <c r="AM580" s="174">
        <v>800</v>
      </c>
      <c r="AN580" s="174">
        <v>25</v>
      </c>
      <c r="AP580" s="199">
        <v>38015</v>
      </c>
      <c r="AQ580" s="174">
        <v>-150</v>
      </c>
      <c r="AS580" s="240" t="s">
        <v>187</v>
      </c>
      <c r="AT580" t="s">
        <v>187</v>
      </c>
    </row>
    <row r="581" spans="22:46" x14ac:dyDescent="0.25">
      <c r="V581" s="174">
        <v>511</v>
      </c>
      <c r="W581" s="174" t="s">
        <v>155</v>
      </c>
      <c r="X581" s="174" t="s">
        <v>201</v>
      </c>
      <c r="Y581" s="174" t="s">
        <v>202</v>
      </c>
      <c r="Z581" s="174" t="s">
        <v>32</v>
      </c>
      <c r="AA581" s="174">
        <v>1</v>
      </c>
      <c r="AB581" s="174">
        <v>4117.5</v>
      </c>
      <c r="AC581" s="174">
        <v>4122.5</v>
      </c>
      <c r="AD581" s="199">
        <v>38016.465277777781</v>
      </c>
      <c r="AE581" s="199">
        <v>38016.479166666664</v>
      </c>
      <c r="AF581" s="174" t="s">
        <v>203</v>
      </c>
      <c r="AG581" s="174" t="s">
        <v>204</v>
      </c>
      <c r="AH581" s="174">
        <v>-150</v>
      </c>
      <c r="AI581" s="174">
        <v>65736.723350972083</v>
      </c>
      <c r="AJ581" s="174">
        <v>25</v>
      </c>
      <c r="AK581" s="174">
        <v>162.5</v>
      </c>
      <c r="AL581" s="174">
        <v>12.5</v>
      </c>
      <c r="AM581" s="174">
        <v>162.5</v>
      </c>
      <c r="AN581" s="174">
        <v>3</v>
      </c>
      <c r="AP581" s="199">
        <v>38016</v>
      </c>
      <c r="AQ581" s="174">
        <v>-150</v>
      </c>
      <c r="AS581" s="240" t="s">
        <v>187</v>
      </c>
      <c r="AT581" t="s">
        <v>187</v>
      </c>
    </row>
    <row r="582" spans="22:46" x14ac:dyDescent="0.25">
      <c r="V582" s="174">
        <v>512</v>
      </c>
      <c r="W582" s="174" t="s">
        <v>155</v>
      </c>
      <c r="X582" s="174" t="s">
        <v>201</v>
      </c>
      <c r="Y582" s="174" t="s">
        <v>202</v>
      </c>
      <c r="Z582" s="174" t="s">
        <v>32</v>
      </c>
      <c r="AA582" s="174">
        <v>1</v>
      </c>
      <c r="AB582" s="174">
        <v>4119.5</v>
      </c>
      <c r="AC582" s="174">
        <v>4120.5</v>
      </c>
      <c r="AD582" s="199">
        <v>38016.541666666664</v>
      </c>
      <c r="AE582" s="199">
        <v>38016.555555555555</v>
      </c>
      <c r="AF582" s="174" t="s">
        <v>203</v>
      </c>
      <c r="AG582" s="174" t="s">
        <v>204</v>
      </c>
      <c r="AH582" s="174">
        <v>-50</v>
      </c>
      <c r="AI582" s="174">
        <v>65686.723350972083</v>
      </c>
      <c r="AJ582" s="174">
        <v>25</v>
      </c>
      <c r="AK582" s="174">
        <v>50</v>
      </c>
      <c r="AL582" s="174">
        <v>25</v>
      </c>
      <c r="AM582" s="174">
        <v>75</v>
      </c>
      <c r="AN582" s="174">
        <v>3</v>
      </c>
      <c r="AP582" s="199">
        <v>38016</v>
      </c>
      <c r="AQ582" s="174">
        <v>-50</v>
      </c>
      <c r="AS582" s="240" t="s">
        <v>187</v>
      </c>
      <c r="AT582" t="s">
        <v>187</v>
      </c>
    </row>
    <row r="583" spans="22:46" x14ac:dyDescent="0.25">
      <c r="V583" s="174">
        <v>513</v>
      </c>
      <c r="W583" s="174" t="s">
        <v>155</v>
      </c>
      <c r="X583" s="174" t="s">
        <v>201</v>
      </c>
      <c r="Y583" s="174" t="s">
        <v>202</v>
      </c>
      <c r="Z583" s="174" t="s">
        <v>32</v>
      </c>
      <c r="AA583" s="174">
        <v>1</v>
      </c>
      <c r="AB583" s="174">
        <v>4119</v>
      </c>
      <c r="AC583" s="174">
        <v>4121</v>
      </c>
      <c r="AD583" s="199">
        <v>38016.569444444445</v>
      </c>
      <c r="AE583" s="199">
        <v>38016.576388888891</v>
      </c>
      <c r="AF583" s="174" t="s">
        <v>203</v>
      </c>
      <c r="AG583" s="174" t="s">
        <v>204</v>
      </c>
      <c r="AH583" s="174">
        <v>-75</v>
      </c>
      <c r="AI583" s="174">
        <v>65611.723350972083</v>
      </c>
      <c r="AJ583" s="174">
        <v>25</v>
      </c>
      <c r="AK583" s="174">
        <v>62.5</v>
      </c>
      <c r="AL583" s="174">
        <v>12.5</v>
      </c>
      <c r="AM583" s="174">
        <v>87.5</v>
      </c>
      <c r="AN583" s="174">
        <v>2</v>
      </c>
      <c r="AP583" s="199">
        <v>38016</v>
      </c>
      <c r="AQ583" s="174">
        <v>-75</v>
      </c>
      <c r="AS583" s="240" t="s">
        <v>187</v>
      </c>
      <c r="AT583" t="s">
        <v>187</v>
      </c>
    </row>
    <row r="584" spans="22:46" x14ac:dyDescent="0.25">
      <c r="V584" s="174">
        <v>514</v>
      </c>
      <c r="W584" s="174" t="s">
        <v>155</v>
      </c>
      <c r="X584" s="174" t="s">
        <v>201</v>
      </c>
      <c r="Y584" s="174" t="s">
        <v>202</v>
      </c>
      <c r="Z584" s="174" t="s">
        <v>32</v>
      </c>
      <c r="AA584" s="174">
        <v>1</v>
      </c>
      <c r="AB584" s="174">
        <v>4119</v>
      </c>
      <c r="AC584" s="174">
        <v>4095</v>
      </c>
      <c r="AD584" s="199">
        <v>38016.583333333336</v>
      </c>
      <c r="AE584" s="199">
        <v>38019.472222222219</v>
      </c>
      <c r="AF584" s="174" t="s">
        <v>203</v>
      </c>
      <c r="AG584" s="174" t="s">
        <v>204</v>
      </c>
      <c r="AH584" s="174">
        <v>575</v>
      </c>
      <c r="AI584" s="174">
        <v>66186.723350972083</v>
      </c>
      <c r="AJ584" s="174">
        <v>25</v>
      </c>
      <c r="AK584" s="174">
        <v>75</v>
      </c>
      <c r="AL584" s="174">
        <v>1512.5</v>
      </c>
      <c r="AM584" s="174">
        <v>937.5</v>
      </c>
      <c r="AN584" s="174">
        <v>51</v>
      </c>
      <c r="AP584" s="199">
        <v>38016</v>
      </c>
      <c r="AQ584" s="174">
        <v>575</v>
      </c>
      <c r="AS584" s="240" t="s">
        <v>187</v>
      </c>
      <c r="AT584" t="s">
        <v>187</v>
      </c>
    </row>
    <row r="585" spans="22:46" x14ac:dyDescent="0.25">
      <c r="V585" s="174">
        <v>515</v>
      </c>
      <c r="W585" s="174" t="s">
        <v>155</v>
      </c>
      <c r="X585" s="174" t="s">
        <v>201</v>
      </c>
      <c r="Y585" s="174" t="s">
        <v>202</v>
      </c>
      <c r="Z585" s="174" t="s">
        <v>31</v>
      </c>
      <c r="AA585" s="174">
        <v>1</v>
      </c>
      <c r="AB585" s="174">
        <v>4109</v>
      </c>
      <c r="AC585" s="174">
        <v>4098</v>
      </c>
      <c r="AD585" s="199">
        <v>38026.458333333336</v>
      </c>
      <c r="AE585" s="199">
        <v>38026.652777777781</v>
      </c>
      <c r="AF585" s="174" t="s">
        <v>205</v>
      </c>
      <c r="AG585" s="174" t="s">
        <v>206</v>
      </c>
      <c r="AH585" s="174">
        <v>-300</v>
      </c>
      <c r="AI585" s="174">
        <v>65886.723350972083</v>
      </c>
      <c r="AJ585" s="174">
        <v>25</v>
      </c>
      <c r="AK585" s="174">
        <v>275</v>
      </c>
      <c r="AL585" s="174">
        <v>100</v>
      </c>
      <c r="AM585" s="174">
        <v>400</v>
      </c>
      <c r="AN585" s="174">
        <v>29</v>
      </c>
      <c r="AP585" s="199">
        <v>38026</v>
      </c>
      <c r="AQ585" s="174">
        <v>-300</v>
      </c>
      <c r="AS585" s="240" t="s">
        <v>187</v>
      </c>
      <c r="AT585" t="s">
        <v>187</v>
      </c>
    </row>
    <row r="586" spans="22:46" x14ac:dyDescent="0.25">
      <c r="V586" s="174">
        <v>516</v>
      </c>
      <c r="W586" s="174" t="s">
        <v>155</v>
      </c>
      <c r="X586" s="174" t="s">
        <v>201</v>
      </c>
      <c r="Y586" s="174" t="s">
        <v>202</v>
      </c>
      <c r="Z586" s="174" t="s">
        <v>31</v>
      </c>
      <c r="AA586" s="174">
        <v>1</v>
      </c>
      <c r="AB586" s="174">
        <v>4102.5</v>
      </c>
      <c r="AC586" s="174">
        <v>4098</v>
      </c>
      <c r="AD586" s="199">
        <v>38026.701388888891</v>
      </c>
      <c r="AE586" s="199">
        <v>38027.395833333336</v>
      </c>
      <c r="AF586" s="174" t="s">
        <v>205</v>
      </c>
      <c r="AG586" s="174" t="s">
        <v>207</v>
      </c>
      <c r="AH586" s="174">
        <v>-137.5</v>
      </c>
      <c r="AI586" s="174">
        <v>65749.223350972083</v>
      </c>
      <c r="AJ586" s="174">
        <v>25</v>
      </c>
      <c r="AK586" s="174">
        <v>175</v>
      </c>
      <c r="AL586" s="174">
        <v>537.5</v>
      </c>
      <c r="AM586" s="174">
        <v>675</v>
      </c>
      <c r="AN586" s="174">
        <v>23</v>
      </c>
      <c r="AP586" s="199">
        <v>38026</v>
      </c>
      <c r="AQ586" s="174">
        <v>-137.5</v>
      </c>
      <c r="AS586" s="240" t="s">
        <v>187</v>
      </c>
      <c r="AT586" t="s">
        <v>187</v>
      </c>
    </row>
    <row r="587" spans="22:46" x14ac:dyDescent="0.25">
      <c r="V587" s="174">
        <v>517</v>
      </c>
      <c r="W587" s="174" t="s">
        <v>155</v>
      </c>
      <c r="X587" s="174" t="s">
        <v>201</v>
      </c>
      <c r="Y587" s="174" t="s">
        <v>202</v>
      </c>
      <c r="Z587" s="174" t="s">
        <v>31</v>
      </c>
      <c r="AA587" s="174">
        <v>1</v>
      </c>
      <c r="AB587" s="174">
        <v>4106</v>
      </c>
      <c r="AC587" s="174">
        <v>4100.5</v>
      </c>
      <c r="AD587" s="199">
        <v>38027.465277777781</v>
      </c>
      <c r="AE587" s="199">
        <v>38027.493055555555</v>
      </c>
      <c r="AF587" s="174" t="s">
        <v>205</v>
      </c>
      <c r="AG587" s="174" t="s">
        <v>207</v>
      </c>
      <c r="AH587" s="174">
        <v>-162.5</v>
      </c>
      <c r="AI587" s="174">
        <v>65586.723350972083</v>
      </c>
      <c r="AJ587" s="174">
        <v>25</v>
      </c>
      <c r="AK587" s="174">
        <v>150</v>
      </c>
      <c r="AL587" s="174">
        <v>25</v>
      </c>
      <c r="AM587" s="174">
        <v>187.5</v>
      </c>
      <c r="AN587" s="174">
        <v>5</v>
      </c>
      <c r="AP587" s="199">
        <v>38027</v>
      </c>
      <c r="AQ587" s="174">
        <v>-162.5</v>
      </c>
      <c r="AS587" s="240" t="s">
        <v>187</v>
      </c>
      <c r="AT587" t="s">
        <v>187</v>
      </c>
    </row>
    <row r="588" spans="22:46" x14ac:dyDescent="0.25">
      <c r="V588" s="174">
        <v>518</v>
      </c>
      <c r="W588" s="174" t="s">
        <v>155</v>
      </c>
      <c r="X588" s="174" t="s">
        <v>201</v>
      </c>
      <c r="Y588" s="174" t="s">
        <v>202</v>
      </c>
      <c r="Z588" s="174" t="s">
        <v>31</v>
      </c>
      <c r="AA588" s="174">
        <v>1</v>
      </c>
      <c r="AB588" s="174">
        <v>4107</v>
      </c>
      <c r="AC588" s="174">
        <v>4101</v>
      </c>
      <c r="AD588" s="199">
        <v>38027.513888888891</v>
      </c>
      <c r="AE588" s="199">
        <v>38027.625</v>
      </c>
      <c r="AF588" s="174" t="s">
        <v>205</v>
      </c>
      <c r="AG588" s="174" t="s">
        <v>207</v>
      </c>
      <c r="AH588" s="174">
        <v>-175</v>
      </c>
      <c r="AI588" s="174">
        <v>65411.723350972083</v>
      </c>
      <c r="AJ588" s="174">
        <v>25</v>
      </c>
      <c r="AK588" s="174">
        <v>175</v>
      </c>
      <c r="AL588" s="174">
        <v>62.5</v>
      </c>
      <c r="AM588" s="174">
        <v>237.5</v>
      </c>
      <c r="AN588" s="174">
        <v>17</v>
      </c>
      <c r="AP588" s="199">
        <v>38027</v>
      </c>
      <c r="AQ588" s="174">
        <v>-175</v>
      </c>
      <c r="AS588" s="240" t="s">
        <v>187</v>
      </c>
      <c r="AT588" t="s">
        <v>187</v>
      </c>
    </row>
    <row r="589" spans="22:46" x14ac:dyDescent="0.25">
      <c r="V589" s="174">
        <v>519</v>
      </c>
      <c r="W589" s="174" t="s">
        <v>155</v>
      </c>
      <c r="X589" s="174" t="s">
        <v>201</v>
      </c>
      <c r="Y589" s="174" t="s">
        <v>202</v>
      </c>
      <c r="Z589" s="174" t="s">
        <v>31</v>
      </c>
      <c r="AA589" s="174">
        <v>1</v>
      </c>
      <c r="AB589" s="174">
        <v>4103.5</v>
      </c>
      <c r="AC589" s="174">
        <v>4121.5</v>
      </c>
      <c r="AD589" s="199">
        <v>38027.680555555555</v>
      </c>
      <c r="AE589" s="199">
        <v>38028.645833333336</v>
      </c>
      <c r="AF589" s="174" t="s">
        <v>205</v>
      </c>
      <c r="AG589" s="174" t="s">
        <v>207</v>
      </c>
      <c r="AH589" s="174">
        <v>425</v>
      </c>
      <c r="AI589" s="174">
        <v>65836.723350972083</v>
      </c>
      <c r="AJ589" s="174">
        <v>25</v>
      </c>
      <c r="AK589" s="174">
        <v>62.5</v>
      </c>
      <c r="AL589" s="174">
        <v>800</v>
      </c>
      <c r="AM589" s="174">
        <v>375</v>
      </c>
      <c r="AN589" s="174">
        <v>62</v>
      </c>
      <c r="AP589" s="199">
        <v>38027</v>
      </c>
      <c r="AQ589" s="174">
        <v>425</v>
      </c>
      <c r="AS589" s="240" t="s">
        <v>187</v>
      </c>
      <c r="AT589" t="s">
        <v>187</v>
      </c>
    </row>
    <row r="590" spans="22:46" x14ac:dyDescent="0.25">
      <c r="V590" s="174">
        <v>520</v>
      </c>
      <c r="W590" s="174" t="s">
        <v>155</v>
      </c>
      <c r="X590" s="174" t="s">
        <v>201</v>
      </c>
      <c r="Y590" s="174" t="s">
        <v>202</v>
      </c>
      <c r="Z590" s="174" t="s">
        <v>31</v>
      </c>
      <c r="AA590" s="174">
        <v>1</v>
      </c>
      <c r="AB590" s="174">
        <v>4126</v>
      </c>
      <c r="AC590" s="174">
        <v>4129.5</v>
      </c>
      <c r="AD590" s="199">
        <v>38028.729166666664</v>
      </c>
      <c r="AE590" s="199">
        <v>38029.618055555555</v>
      </c>
      <c r="AF590" s="174" t="s">
        <v>205</v>
      </c>
      <c r="AG590" s="174" t="s">
        <v>207</v>
      </c>
      <c r="AH590" s="174">
        <v>62.5</v>
      </c>
      <c r="AI590" s="174">
        <v>65899.223350972083</v>
      </c>
      <c r="AJ590" s="174">
        <v>25</v>
      </c>
      <c r="AK590" s="174">
        <v>37.5</v>
      </c>
      <c r="AL590" s="174">
        <v>875</v>
      </c>
      <c r="AM590" s="174">
        <v>812.5</v>
      </c>
      <c r="AN590" s="174">
        <v>51</v>
      </c>
      <c r="AP590" s="199">
        <v>38028</v>
      </c>
      <c r="AQ590" s="174">
        <v>62.5</v>
      </c>
      <c r="AS590" s="240" t="s">
        <v>187</v>
      </c>
      <c r="AT590" t="s">
        <v>187</v>
      </c>
    </row>
    <row r="591" spans="22:46" x14ac:dyDescent="0.25">
      <c r="V591" s="174">
        <v>521</v>
      </c>
      <c r="W591" s="174" t="s">
        <v>155</v>
      </c>
      <c r="X591" s="174" t="s">
        <v>201</v>
      </c>
      <c r="Y591" s="174" t="s">
        <v>202</v>
      </c>
      <c r="Z591" s="174" t="s">
        <v>31</v>
      </c>
      <c r="AA591" s="174">
        <v>1</v>
      </c>
      <c r="AB591" s="174">
        <v>4129.5</v>
      </c>
      <c r="AC591" s="174">
        <v>4128.5</v>
      </c>
      <c r="AD591" s="199">
        <v>38030.555555555555</v>
      </c>
      <c r="AE591" s="199">
        <v>38030.5625</v>
      </c>
      <c r="AF591" s="174" t="s">
        <v>205</v>
      </c>
      <c r="AG591" s="174" t="s">
        <v>207</v>
      </c>
      <c r="AH591" s="174">
        <v>-50</v>
      </c>
      <c r="AI591" s="174">
        <v>65849.223350972083</v>
      </c>
      <c r="AJ591" s="174">
        <v>25</v>
      </c>
      <c r="AK591" s="174">
        <v>37.5</v>
      </c>
      <c r="AL591" s="174">
        <v>12.5</v>
      </c>
      <c r="AM591" s="174">
        <v>62.5</v>
      </c>
      <c r="AN591" s="174">
        <v>2</v>
      </c>
      <c r="AP591" s="199">
        <v>38030</v>
      </c>
      <c r="AQ591" s="174">
        <v>-50</v>
      </c>
      <c r="AS591" s="240" t="s">
        <v>187</v>
      </c>
      <c r="AT591" t="s">
        <v>187</v>
      </c>
    </row>
    <row r="592" spans="22:46" x14ac:dyDescent="0.25">
      <c r="V592" s="174">
        <v>522</v>
      </c>
      <c r="W592" s="174" t="s">
        <v>155</v>
      </c>
      <c r="X592" s="174" t="s">
        <v>201</v>
      </c>
      <c r="Y592" s="174" t="s">
        <v>202</v>
      </c>
      <c r="Z592" s="174" t="s">
        <v>32</v>
      </c>
      <c r="AA592" s="174">
        <v>1</v>
      </c>
      <c r="AB592" s="174">
        <v>4102</v>
      </c>
      <c r="AC592" s="174">
        <v>4107</v>
      </c>
      <c r="AD592" s="199">
        <v>38030.638888888891</v>
      </c>
      <c r="AE592" s="199">
        <v>38030.652777777781</v>
      </c>
      <c r="AF592" s="174" t="s">
        <v>203</v>
      </c>
      <c r="AG592" s="174" t="s">
        <v>204</v>
      </c>
      <c r="AH592" s="174">
        <v>-150</v>
      </c>
      <c r="AI592" s="174">
        <v>65699.223350972083</v>
      </c>
      <c r="AJ592" s="174">
        <v>25</v>
      </c>
      <c r="AK592" s="174">
        <v>150</v>
      </c>
      <c r="AL592" s="174">
        <v>62.5</v>
      </c>
      <c r="AM592" s="174">
        <v>212.5</v>
      </c>
      <c r="AN592" s="174">
        <v>3</v>
      </c>
      <c r="AP592" s="199">
        <v>38030</v>
      </c>
      <c r="AQ592" s="174">
        <v>-150</v>
      </c>
      <c r="AS592" s="240" t="s">
        <v>187</v>
      </c>
      <c r="AT592" t="s">
        <v>187</v>
      </c>
    </row>
    <row r="593" spans="22:46" x14ac:dyDescent="0.25">
      <c r="V593" s="174">
        <v>523</v>
      </c>
      <c r="W593" s="174" t="s">
        <v>155</v>
      </c>
      <c r="X593" s="174" t="s">
        <v>201</v>
      </c>
      <c r="Y593" s="174" t="s">
        <v>202</v>
      </c>
      <c r="Z593" s="174" t="s">
        <v>32</v>
      </c>
      <c r="AA593" s="174">
        <v>1</v>
      </c>
      <c r="AB593" s="174">
        <v>4083.5</v>
      </c>
      <c r="AC593" s="174">
        <v>4067</v>
      </c>
      <c r="AD593" s="199">
        <v>38030.666666666664</v>
      </c>
      <c r="AE593" s="199">
        <v>38033.694444444445</v>
      </c>
      <c r="AF593" s="174" t="s">
        <v>203</v>
      </c>
      <c r="AG593" s="174" t="s">
        <v>204</v>
      </c>
      <c r="AH593" s="174">
        <v>387.5</v>
      </c>
      <c r="AI593" s="174">
        <v>66086.723350972083</v>
      </c>
      <c r="AJ593" s="174">
        <v>25</v>
      </c>
      <c r="AK593" s="174">
        <v>412.5</v>
      </c>
      <c r="AL593" s="174">
        <v>937.5</v>
      </c>
      <c r="AM593" s="174">
        <v>550</v>
      </c>
      <c r="AN593" s="174">
        <v>71</v>
      </c>
      <c r="AP593" s="199">
        <v>38030</v>
      </c>
      <c r="AQ593" s="174">
        <v>387.5</v>
      </c>
      <c r="AS593" s="240" t="s">
        <v>187</v>
      </c>
      <c r="AT593" t="s">
        <v>187</v>
      </c>
    </row>
    <row r="594" spans="22:46" x14ac:dyDescent="0.25">
      <c r="V594" s="174">
        <v>524</v>
      </c>
      <c r="W594" s="174" t="s">
        <v>155</v>
      </c>
      <c r="X594" s="174" t="s">
        <v>201</v>
      </c>
      <c r="Y594" s="174" t="s">
        <v>202</v>
      </c>
      <c r="Z594" s="174" t="s">
        <v>31</v>
      </c>
      <c r="AA594" s="174">
        <v>1</v>
      </c>
      <c r="AB594" s="174">
        <v>4094.5</v>
      </c>
      <c r="AC594" s="174">
        <v>4094</v>
      </c>
      <c r="AD594" s="199">
        <v>38034.444444444445</v>
      </c>
      <c r="AE594" s="199">
        <v>38034.479166666664</v>
      </c>
      <c r="AF594" s="174" t="s">
        <v>205</v>
      </c>
      <c r="AG594" s="174" t="s">
        <v>207</v>
      </c>
      <c r="AH594" s="174">
        <v>-37.5</v>
      </c>
      <c r="AI594" s="174">
        <v>66049.223350972083</v>
      </c>
      <c r="AJ594" s="174">
        <v>25</v>
      </c>
      <c r="AK594" s="174">
        <v>37.5</v>
      </c>
      <c r="AL594" s="174">
        <v>287.5</v>
      </c>
      <c r="AM594" s="174">
        <v>325</v>
      </c>
      <c r="AN594" s="174">
        <v>6</v>
      </c>
      <c r="AP594" s="199">
        <v>38034</v>
      </c>
      <c r="AQ594" s="174">
        <v>-37.5</v>
      </c>
      <c r="AS594" s="240" t="s">
        <v>187</v>
      </c>
      <c r="AT594" t="s">
        <v>187</v>
      </c>
    </row>
    <row r="595" spans="22:46" x14ac:dyDescent="0.25">
      <c r="V595" s="174">
        <v>525</v>
      </c>
      <c r="W595" s="174" t="s">
        <v>155</v>
      </c>
      <c r="X595" s="174" t="s">
        <v>201</v>
      </c>
      <c r="Y595" s="174" t="s">
        <v>202</v>
      </c>
      <c r="Z595" s="174" t="s">
        <v>31</v>
      </c>
      <c r="AA595" s="174">
        <v>1</v>
      </c>
      <c r="AB595" s="174">
        <v>4097</v>
      </c>
      <c r="AC595" s="174">
        <v>4094.5</v>
      </c>
      <c r="AD595" s="199">
        <v>38034.493055555555</v>
      </c>
      <c r="AE595" s="199">
        <v>38034.583333333336</v>
      </c>
      <c r="AF595" s="174" t="s">
        <v>205</v>
      </c>
      <c r="AG595" s="174" t="s">
        <v>207</v>
      </c>
      <c r="AH595" s="174">
        <v>-87.5</v>
      </c>
      <c r="AI595" s="174">
        <v>65961.723350972083</v>
      </c>
      <c r="AJ595" s="174">
        <v>25</v>
      </c>
      <c r="AK595" s="174">
        <v>125</v>
      </c>
      <c r="AL595" s="174">
        <v>275</v>
      </c>
      <c r="AM595" s="174">
        <v>362.5</v>
      </c>
      <c r="AN595" s="174">
        <v>14</v>
      </c>
      <c r="AP595" s="199">
        <v>38034</v>
      </c>
      <c r="AQ595" s="174">
        <v>-87.5</v>
      </c>
      <c r="AS595" s="240" t="s">
        <v>187</v>
      </c>
      <c r="AT595" t="s">
        <v>187</v>
      </c>
    </row>
    <row r="596" spans="22:46" x14ac:dyDescent="0.25">
      <c r="V596" s="174">
        <v>526</v>
      </c>
      <c r="W596" s="174" t="s">
        <v>155</v>
      </c>
      <c r="X596" s="174" t="s">
        <v>201</v>
      </c>
      <c r="Y596" s="174" t="s">
        <v>202</v>
      </c>
      <c r="Z596" s="174" t="s">
        <v>31</v>
      </c>
      <c r="AA596" s="174">
        <v>1</v>
      </c>
      <c r="AB596" s="174">
        <v>4098.5</v>
      </c>
      <c r="AC596" s="174">
        <v>4095</v>
      </c>
      <c r="AD596" s="199">
        <v>38034.604166666664</v>
      </c>
      <c r="AE596" s="199">
        <v>38034.652777777781</v>
      </c>
      <c r="AF596" s="174" t="s">
        <v>205</v>
      </c>
      <c r="AG596" s="174" t="s">
        <v>207</v>
      </c>
      <c r="AH596" s="174">
        <v>-112.5</v>
      </c>
      <c r="AI596" s="174">
        <v>65849.223350972083</v>
      </c>
      <c r="AJ596" s="174">
        <v>25</v>
      </c>
      <c r="AK596" s="174">
        <v>175</v>
      </c>
      <c r="AL596" s="174">
        <v>225</v>
      </c>
      <c r="AM596" s="174">
        <v>337.5</v>
      </c>
      <c r="AN596" s="174">
        <v>8</v>
      </c>
      <c r="AP596" s="199">
        <v>38034</v>
      </c>
      <c r="AQ596" s="174">
        <v>-112.5</v>
      </c>
      <c r="AS596" s="240" t="s">
        <v>187</v>
      </c>
      <c r="AT596" t="s">
        <v>187</v>
      </c>
    </row>
    <row r="597" spans="22:46" x14ac:dyDescent="0.25">
      <c r="V597" s="174">
        <v>527</v>
      </c>
      <c r="W597" s="174" t="s">
        <v>155</v>
      </c>
      <c r="X597" s="174" t="s">
        <v>201</v>
      </c>
      <c r="Y597" s="174" t="s">
        <v>202</v>
      </c>
      <c r="Z597" s="174" t="s">
        <v>32</v>
      </c>
      <c r="AA597" s="174">
        <v>1</v>
      </c>
      <c r="AB597" s="174">
        <v>4088.5</v>
      </c>
      <c r="AC597" s="174">
        <v>4090.5</v>
      </c>
      <c r="AD597" s="199">
        <v>38034.6875</v>
      </c>
      <c r="AE597" s="199">
        <v>38034.694444444445</v>
      </c>
      <c r="AF597" s="174" t="s">
        <v>203</v>
      </c>
      <c r="AG597" s="174" t="s">
        <v>204</v>
      </c>
      <c r="AH597" s="174">
        <v>-75</v>
      </c>
      <c r="AI597" s="174">
        <v>65774.223350972083</v>
      </c>
      <c r="AJ597" s="174">
        <v>25</v>
      </c>
      <c r="AK597" s="174">
        <v>62.5</v>
      </c>
      <c r="AL597" s="174">
        <v>75</v>
      </c>
      <c r="AM597" s="174">
        <v>150</v>
      </c>
      <c r="AN597" s="174">
        <v>2</v>
      </c>
      <c r="AP597" s="199">
        <v>38034</v>
      </c>
      <c r="AQ597" s="174">
        <v>-75</v>
      </c>
      <c r="AS597" s="240" t="s">
        <v>187</v>
      </c>
      <c r="AT597" t="s">
        <v>187</v>
      </c>
    </row>
    <row r="598" spans="22:46" x14ac:dyDescent="0.25">
      <c r="V598" s="174">
        <v>528</v>
      </c>
      <c r="W598" s="174" t="s">
        <v>155</v>
      </c>
      <c r="X598" s="174" t="s">
        <v>201</v>
      </c>
      <c r="Y598" s="174" t="s">
        <v>202</v>
      </c>
      <c r="Z598" s="174" t="s">
        <v>31</v>
      </c>
      <c r="AA598" s="174">
        <v>1</v>
      </c>
      <c r="AB598" s="174">
        <v>4095.5</v>
      </c>
      <c r="AC598" s="174">
        <v>4105</v>
      </c>
      <c r="AD598" s="199">
        <v>38034.722222222219</v>
      </c>
      <c r="AE598" s="199">
        <v>38035.631944444445</v>
      </c>
      <c r="AF598" s="174" t="s">
        <v>205</v>
      </c>
      <c r="AG598" s="174" t="s">
        <v>207</v>
      </c>
      <c r="AH598" s="174">
        <v>212.5</v>
      </c>
      <c r="AI598" s="174">
        <v>65986.723350972083</v>
      </c>
      <c r="AJ598" s="174">
        <v>25</v>
      </c>
      <c r="AK598" s="174">
        <v>12.5</v>
      </c>
      <c r="AL598" s="174">
        <v>575</v>
      </c>
      <c r="AM598" s="174">
        <v>362.5</v>
      </c>
      <c r="AN598" s="174">
        <v>54</v>
      </c>
      <c r="AP598" s="199">
        <v>38034</v>
      </c>
      <c r="AQ598" s="174">
        <v>212.5</v>
      </c>
      <c r="AS598" s="240" t="s">
        <v>187</v>
      </c>
      <c r="AT598" t="s">
        <v>187</v>
      </c>
    </row>
    <row r="599" spans="22:46" x14ac:dyDescent="0.25">
      <c r="V599" s="174">
        <v>529</v>
      </c>
      <c r="W599" s="174" t="s">
        <v>155</v>
      </c>
      <c r="X599" s="174" t="s">
        <v>201</v>
      </c>
      <c r="Y599" s="174" t="s">
        <v>202</v>
      </c>
      <c r="Z599" s="174" t="s">
        <v>32</v>
      </c>
      <c r="AA599" s="174">
        <v>1</v>
      </c>
      <c r="AB599" s="174">
        <v>4095.5</v>
      </c>
      <c r="AC599" s="174">
        <v>4097.5</v>
      </c>
      <c r="AD599" s="199">
        <v>38035.708333333336</v>
      </c>
      <c r="AE599" s="199">
        <v>38035.715277777781</v>
      </c>
      <c r="AF599" s="174" t="s">
        <v>203</v>
      </c>
      <c r="AG599" s="174" t="s">
        <v>204</v>
      </c>
      <c r="AH599" s="174">
        <v>-75</v>
      </c>
      <c r="AI599" s="174">
        <v>65911.723350972083</v>
      </c>
      <c r="AJ599" s="174">
        <v>25</v>
      </c>
      <c r="AK599" s="174">
        <v>62.5</v>
      </c>
      <c r="AL599" s="174">
        <v>62.5</v>
      </c>
      <c r="AM599" s="174">
        <v>137.5</v>
      </c>
      <c r="AN599" s="174">
        <v>2</v>
      </c>
      <c r="AP599" s="199">
        <v>38035</v>
      </c>
      <c r="AQ599" s="174">
        <v>-75</v>
      </c>
      <c r="AS599" s="240" t="s">
        <v>187</v>
      </c>
      <c r="AT599" t="s">
        <v>187</v>
      </c>
    </row>
    <row r="600" spans="22:46" x14ac:dyDescent="0.25">
      <c r="V600" s="174">
        <v>530</v>
      </c>
      <c r="W600" s="174" t="s">
        <v>155</v>
      </c>
      <c r="X600" s="174" t="s">
        <v>201</v>
      </c>
      <c r="Y600" s="174" t="s">
        <v>202</v>
      </c>
      <c r="Z600" s="174" t="s">
        <v>31</v>
      </c>
      <c r="AA600" s="174">
        <v>1</v>
      </c>
      <c r="AB600" s="174">
        <v>4104.5</v>
      </c>
      <c r="AC600" s="174">
        <v>4131</v>
      </c>
      <c r="AD600" s="199">
        <v>38035.770833333336</v>
      </c>
      <c r="AE600" s="199">
        <v>38037.388888888891</v>
      </c>
      <c r="AF600" s="174" t="s">
        <v>205</v>
      </c>
      <c r="AG600" s="174" t="s">
        <v>207</v>
      </c>
      <c r="AH600" s="174">
        <v>637.5</v>
      </c>
      <c r="AI600" s="174">
        <v>66549.223350972083</v>
      </c>
      <c r="AJ600" s="174">
        <v>25</v>
      </c>
      <c r="AK600" s="174">
        <v>75</v>
      </c>
      <c r="AL600" s="174">
        <v>1225</v>
      </c>
      <c r="AM600" s="174">
        <v>587.5</v>
      </c>
      <c r="AN600" s="174">
        <v>78</v>
      </c>
      <c r="AP600" s="199">
        <v>38035</v>
      </c>
      <c r="AQ600" s="174">
        <v>637.5</v>
      </c>
      <c r="AS600" s="240" t="s">
        <v>187</v>
      </c>
      <c r="AT600" t="s">
        <v>187</v>
      </c>
    </row>
    <row r="601" spans="22:46" x14ac:dyDescent="0.25">
      <c r="V601" s="174">
        <v>531</v>
      </c>
      <c r="W601" s="174" t="s">
        <v>155</v>
      </c>
      <c r="X601" s="174" t="s">
        <v>201</v>
      </c>
      <c r="Y601" s="174" t="s">
        <v>202</v>
      </c>
      <c r="Z601" s="174" t="s">
        <v>31</v>
      </c>
      <c r="AA601" s="174">
        <v>1</v>
      </c>
      <c r="AB601" s="174">
        <v>4137</v>
      </c>
      <c r="AC601" s="174">
        <v>4135.5</v>
      </c>
      <c r="AD601" s="199">
        <v>38037.4375</v>
      </c>
      <c r="AE601" s="199">
        <v>38037.444444444445</v>
      </c>
      <c r="AF601" s="174" t="s">
        <v>205</v>
      </c>
      <c r="AG601" s="174" t="s">
        <v>207</v>
      </c>
      <c r="AH601" s="174">
        <v>-62.5</v>
      </c>
      <c r="AI601" s="174">
        <v>66486.723350972083</v>
      </c>
      <c r="AJ601" s="174">
        <v>25</v>
      </c>
      <c r="AK601" s="174">
        <v>62.5</v>
      </c>
      <c r="AL601" s="174">
        <v>12.5</v>
      </c>
      <c r="AM601" s="174">
        <v>75</v>
      </c>
      <c r="AN601" s="174">
        <v>2</v>
      </c>
      <c r="AP601" s="199">
        <v>38037</v>
      </c>
      <c r="AQ601" s="174">
        <v>-62.5</v>
      </c>
      <c r="AS601" s="240" t="s">
        <v>187</v>
      </c>
      <c r="AT601" t="s">
        <v>187</v>
      </c>
    </row>
    <row r="602" spans="22:46" x14ac:dyDescent="0.25">
      <c r="V602" s="174">
        <v>532</v>
      </c>
      <c r="W602" s="174" t="s">
        <v>155</v>
      </c>
      <c r="X602" s="174" t="s">
        <v>201</v>
      </c>
      <c r="Y602" s="174" t="s">
        <v>202</v>
      </c>
      <c r="Z602" s="174" t="s">
        <v>31</v>
      </c>
      <c r="AA602" s="174">
        <v>1</v>
      </c>
      <c r="AB602" s="174">
        <v>4135.5</v>
      </c>
      <c r="AC602" s="174">
        <v>4135.5</v>
      </c>
      <c r="AD602" s="199">
        <v>38037.451388888891</v>
      </c>
      <c r="AE602" s="199">
        <v>38037.513888888891</v>
      </c>
      <c r="AF602" s="174" t="s">
        <v>205</v>
      </c>
      <c r="AG602" s="174" t="s">
        <v>207</v>
      </c>
      <c r="AH602" s="174">
        <v>-25</v>
      </c>
      <c r="AI602" s="174">
        <v>66461.723350972083</v>
      </c>
      <c r="AJ602" s="174">
        <v>25</v>
      </c>
      <c r="AK602" s="174">
        <v>62.5</v>
      </c>
      <c r="AL602" s="174">
        <v>175</v>
      </c>
      <c r="AM602" s="174">
        <v>200</v>
      </c>
      <c r="AN602" s="174">
        <v>10</v>
      </c>
      <c r="AP602" s="199">
        <v>38037</v>
      </c>
      <c r="AQ602" s="174">
        <v>-25</v>
      </c>
      <c r="AS602" s="240" t="s">
        <v>187</v>
      </c>
      <c r="AT602" t="s">
        <v>187</v>
      </c>
    </row>
    <row r="603" spans="22:46" x14ac:dyDescent="0.25">
      <c r="V603" s="174">
        <v>533</v>
      </c>
      <c r="W603" s="174" t="s">
        <v>155</v>
      </c>
      <c r="X603" s="174" t="s">
        <v>201</v>
      </c>
      <c r="Y603" s="174" t="s">
        <v>202</v>
      </c>
      <c r="Z603" s="174" t="s">
        <v>32</v>
      </c>
      <c r="AA603" s="174">
        <v>1</v>
      </c>
      <c r="AB603" s="174">
        <v>4098.5</v>
      </c>
      <c r="AC603" s="174">
        <v>4104.5</v>
      </c>
      <c r="AD603" s="199">
        <v>38037.701388888891</v>
      </c>
      <c r="AE603" s="199">
        <v>38040.395833333336</v>
      </c>
      <c r="AF603" s="174" t="s">
        <v>203</v>
      </c>
      <c r="AG603" s="174" t="s">
        <v>204</v>
      </c>
      <c r="AH603" s="174">
        <v>-175</v>
      </c>
      <c r="AI603" s="174">
        <v>66286.723350972083</v>
      </c>
      <c r="AJ603" s="174">
        <v>25</v>
      </c>
      <c r="AK603" s="174">
        <v>225</v>
      </c>
      <c r="AL603" s="174">
        <v>1000</v>
      </c>
      <c r="AM603" s="174">
        <v>1175</v>
      </c>
      <c r="AN603" s="174">
        <v>23</v>
      </c>
      <c r="AP603" s="199">
        <v>38037</v>
      </c>
      <c r="AQ603" s="174">
        <v>-175</v>
      </c>
      <c r="AS603" s="240" t="s">
        <v>187</v>
      </c>
      <c r="AT603" t="s">
        <v>187</v>
      </c>
    </row>
    <row r="604" spans="22:46" x14ac:dyDescent="0.25">
      <c r="V604" s="174">
        <v>534</v>
      </c>
      <c r="W604" s="174" t="s">
        <v>155</v>
      </c>
      <c r="X604" s="174" t="s">
        <v>201</v>
      </c>
      <c r="Y604" s="174" t="s">
        <v>202</v>
      </c>
      <c r="Z604" s="174" t="s">
        <v>31</v>
      </c>
      <c r="AA604" s="174">
        <v>1</v>
      </c>
      <c r="AB604" s="174">
        <v>4109.5</v>
      </c>
      <c r="AC604" s="174">
        <v>4105.5</v>
      </c>
      <c r="AD604" s="199">
        <v>38040.402777777781</v>
      </c>
      <c r="AE604" s="199">
        <v>38040.409722222219</v>
      </c>
      <c r="AF604" s="174" t="s">
        <v>205</v>
      </c>
      <c r="AG604" s="174" t="s">
        <v>207</v>
      </c>
      <c r="AH604" s="174">
        <v>-125</v>
      </c>
      <c r="AI604" s="174">
        <v>66161.723350972083</v>
      </c>
      <c r="AJ604" s="174">
        <v>25</v>
      </c>
      <c r="AK604" s="174">
        <v>100</v>
      </c>
      <c r="AL604" s="174">
        <v>12.5</v>
      </c>
      <c r="AM604" s="174">
        <v>137.5</v>
      </c>
      <c r="AN604" s="174">
        <v>2</v>
      </c>
      <c r="AP604" s="199">
        <v>38040</v>
      </c>
      <c r="AQ604" s="174">
        <v>-125</v>
      </c>
      <c r="AS604" s="240" t="s">
        <v>187</v>
      </c>
      <c r="AT604" t="s">
        <v>187</v>
      </c>
    </row>
    <row r="605" spans="22:46" x14ac:dyDescent="0.25">
      <c r="V605" s="174">
        <v>535</v>
      </c>
      <c r="W605" s="174" t="s">
        <v>155</v>
      </c>
      <c r="X605" s="174" t="s">
        <v>201</v>
      </c>
      <c r="Y605" s="174" t="s">
        <v>202</v>
      </c>
      <c r="Z605" s="174" t="s">
        <v>32</v>
      </c>
      <c r="AA605" s="174">
        <v>1</v>
      </c>
      <c r="AB605" s="174">
        <v>4097.5</v>
      </c>
      <c r="AC605" s="174">
        <v>4103</v>
      </c>
      <c r="AD605" s="199">
        <v>38040.458333333336</v>
      </c>
      <c r="AE605" s="199">
        <v>38040.576388888891</v>
      </c>
      <c r="AF605" s="174" t="s">
        <v>203</v>
      </c>
      <c r="AG605" s="174" t="s">
        <v>204</v>
      </c>
      <c r="AH605" s="174">
        <v>-162.5</v>
      </c>
      <c r="AI605" s="174">
        <v>65999.223350972083</v>
      </c>
      <c r="AJ605" s="174">
        <v>25</v>
      </c>
      <c r="AK605" s="174">
        <v>212.5</v>
      </c>
      <c r="AL605" s="174">
        <v>225</v>
      </c>
      <c r="AM605" s="174">
        <v>387.5</v>
      </c>
      <c r="AN605" s="174">
        <v>18</v>
      </c>
      <c r="AP605" s="199">
        <v>38040</v>
      </c>
      <c r="AQ605" s="174">
        <v>-162.5</v>
      </c>
      <c r="AS605" s="240" t="s">
        <v>187</v>
      </c>
      <c r="AT605" t="s">
        <v>187</v>
      </c>
    </row>
    <row r="606" spans="22:46" x14ac:dyDescent="0.25">
      <c r="V606" s="174">
        <v>536</v>
      </c>
      <c r="W606" s="174" t="s">
        <v>155</v>
      </c>
      <c r="X606" s="174" t="s">
        <v>201</v>
      </c>
      <c r="Y606" s="174" t="s">
        <v>202</v>
      </c>
      <c r="Z606" s="174" t="s">
        <v>32</v>
      </c>
      <c r="AA606" s="174">
        <v>1</v>
      </c>
      <c r="AB606" s="174">
        <v>4098</v>
      </c>
      <c r="AC606" s="174">
        <v>4101.5</v>
      </c>
      <c r="AD606" s="199">
        <v>38040.618055555555</v>
      </c>
      <c r="AE606" s="199">
        <v>38040.631944444445</v>
      </c>
      <c r="AF606" s="174" t="s">
        <v>203</v>
      </c>
      <c r="AG606" s="174" t="s">
        <v>204</v>
      </c>
      <c r="AH606" s="174">
        <v>-112.5</v>
      </c>
      <c r="AI606" s="174">
        <v>65886.723350972083</v>
      </c>
      <c r="AJ606" s="174">
        <v>25</v>
      </c>
      <c r="AK606" s="174">
        <v>87.5</v>
      </c>
      <c r="AL606" s="174">
        <v>50</v>
      </c>
      <c r="AM606" s="174">
        <v>162.5</v>
      </c>
      <c r="AN606" s="174">
        <v>3</v>
      </c>
      <c r="AP606" s="199">
        <v>38040</v>
      </c>
      <c r="AQ606" s="174">
        <v>-112.5</v>
      </c>
      <c r="AS606" s="240" t="s">
        <v>187</v>
      </c>
      <c r="AT606" t="s">
        <v>187</v>
      </c>
    </row>
    <row r="607" spans="22:46" x14ac:dyDescent="0.25">
      <c r="V607" s="174">
        <v>537</v>
      </c>
      <c r="W607" s="174" t="s">
        <v>155</v>
      </c>
      <c r="X607" s="174" t="s">
        <v>201</v>
      </c>
      <c r="Y607" s="174" t="s">
        <v>202</v>
      </c>
      <c r="Z607" s="174" t="s">
        <v>32</v>
      </c>
      <c r="AA607" s="174">
        <v>1</v>
      </c>
      <c r="AB607" s="174">
        <v>4099</v>
      </c>
      <c r="AC607" s="174">
        <v>3998</v>
      </c>
      <c r="AD607" s="199">
        <v>38040.638888888891</v>
      </c>
      <c r="AE607" s="199">
        <v>38042.666666666664</v>
      </c>
      <c r="AF607" s="174" t="s">
        <v>203</v>
      </c>
      <c r="AG607" s="174" t="s">
        <v>204</v>
      </c>
      <c r="AH607" s="174">
        <v>2500</v>
      </c>
      <c r="AI607" s="174">
        <v>68386.723350972083</v>
      </c>
      <c r="AJ607" s="174">
        <v>25</v>
      </c>
      <c r="AK607" s="174">
        <v>87.5</v>
      </c>
      <c r="AL607" s="174">
        <v>3350</v>
      </c>
      <c r="AM607" s="174">
        <v>850</v>
      </c>
      <c r="AN607" s="174">
        <v>137</v>
      </c>
      <c r="AP607" s="199">
        <v>38040</v>
      </c>
      <c r="AQ607" s="174">
        <v>2500</v>
      </c>
      <c r="AS607" s="240" t="s">
        <v>187</v>
      </c>
      <c r="AT607" t="s">
        <v>187</v>
      </c>
    </row>
    <row r="608" spans="22:46" x14ac:dyDescent="0.25">
      <c r="V608" s="174">
        <v>538</v>
      </c>
      <c r="W608" s="174" t="s">
        <v>155</v>
      </c>
      <c r="X608" s="174" t="s">
        <v>201</v>
      </c>
      <c r="Y608" s="174" t="s">
        <v>202</v>
      </c>
      <c r="Z608" s="174" t="s">
        <v>32</v>
      </c>
      <c r="AA608" s="174">
        <v>1</v>
      </c>
      <c r="AB608" s="174">
        <v>4031.5</v>
      </c>
      <c r="AC608" s="174">
        <v>4039.5</v>
      </c>
      <c r="AD608" s="199">
        <v>38044.715277777781</v>
      </c>
      <c r="AE608" s="199">
        <v>38044.722222222219</v>
      </c>
      <c r="AF608" s="174" t="s">
        <v>203</v>
      </c>
      <c r="AG608" s="174" t="s">
        <v>204</v>
      </c>
      <c r="AH608" s="174">
        <v>-225</v>
      </c>
      <c r="AI608" s="174">
        <v>68161.723350972083</v>
      </c>
      <c r="AJ608" s="174">
        <v>25</v>
      </c>
      <c r="AK608" s="174">
        <v>200</v>
      </c>
      <c r="AL608" s="174">
        <v>25</v>
      </c>
      <c r="AM608" s="174">
        <v>250</v>
      </c>
      <c r="AN608" s="174">
        <v>2</v>
      </c>
      <c r="AP608" s="199">
        <v>38044</v>
      </c>
      <c r="AQ608" s="174">
        <v>-225</v>
      </c>
      <c r="AS608" s="240" t="s">
        <v>187</v>
      </c>
      <c r="AT608" t="s">
        <v>187</v>
      </c>
    </row>
    <row r="609" spans="22:46" x14ac:dyDescent="0.25">
      <c r="V609" s="174">
        <v>539</v>
      </c>
      <c r="W609" s="174" t="s">
        <v>155</v>
      </c>
      <c r="X609" s="174" t="s">
        <v>201</v>
      </c>
      <c r="Y609" s="174" t="s">
        <v>202</v>
      </c>
      <c r="Z609" s="174" t="s">
        <v>32</v>
      </c>
      <c r="AA609" s="174">
        <v>1</v>
      </c>
      <c r="AB609" s="174">
        <v>4033</v>
      </c>
      <c r="AC609" s="174">
        <v>4053</v>
      </c>
      <c r="AD609" s="199">
        <v>38044.729166666664</v>
      </c>
      <c r="AE609" s="199">
        <v>38047.381944444445</v>
      </c>
      <c r="AF609" s="174" t="s">
        <v>203</v>
      </c>
      <c r="AG609" s="174" t="s">
        <v>206</v>
      </c>
      <c r="AH609" s="174">
        <v>-525</v>
      </c>
      <c r="AI609" s="174">
        <v>67636.723350972083</v>
      </c>
      <c r="AJ609" s="174">
        <v>25</v>
      </c>
      <c r="AK609" s="174">
        <v>500</v>
      </c>
      <c r="AL609" s="174">
        <v>637.5</v>
      </c>
      <c r="AM609" s="174">
        <v>1162.5</v>
      </c>
      <c r="AN609" s="174">
        <v>17</v>
      </c>
      <c r="AP609" s="199">
        <v>38044</v>
      </c>
      <c r="AQ609" s="174">
        <v>-525</v>
      </c>
      <c r="AS609" s="240" t="s">
        <v>187</v>
      </c>
      <c r="AT609" t="s">
        <v>187</v>
      </c>
    </row>
    <row r="610" spans="22:46" x14ac:dyDescent="0.25">
      <c r="V610" s="174">
        <v>540</v>
      </c>
      <c r="W610" s="174" t="s">
        <v>155</v>
      </c>
      <c r="X610" s="174" t="s">
        <v>201</v>
      </c>
      <c r="Y610" s="174" t="s">
        <v>202</v>
      </c>
      <c r="Z610" s="174" t="s">
        <v>31</v>
      </c>
      <c r="AA610" s="174">
        <v>1</v>
      </c>
      <c r="AB610" s="174">
        <v>4058.5</v>
      </c>
      <c r="AC610" s="174">
        <v>4055</v>
      </c>
      <c r="AD610" s="199">
        <v>38047.395833333336</v>
      </c>
      <c r="AE610" s="199">
        <v>38047.402777777781</v>
      </c>
      <c r="AF610" s="174" t="s">
        <v>205</v>
      </c>
      <c r="AG610" s="174" t="s">
        <v>207</v>
      </c>
      <c r="AH610" s="174">
        <v>-112.5</v>
      </c>
      <c r="AI610" s="174">
        <v>67524.223350972083</v>
      </c>
      <c r="AJ610" s="174">
        <v>25</v>
      </c>
      <c r="AK610" s="174">
        <v>112.5</v>
      </c>
      <c r="AL610" s="174">
        <v>12.5</v>
      </c>
      <c r="AM610" s="174">
        <v>125</v>
      </c>
      <c r="AN610" s="174">
        <v>2</v>
      </c>
      <c r="AP610" s="199">
        <v>38047</v>
      </c>
      <c r="AQ610" s="174">
        <v>-112.5</v>
      </c>
      <c r="AS610" s="240" t="s">
        <v>187</v>
      </c>
      <c r="AT610" t="s">
        <v>187</v>
      </c>
    </row>
    <row r="611" spans="22:46" x14ac:dyDescent="0.25">
      <c r="V611" s="174">
        <v>541</v>
      </c>
      <c r="W611" s="174" t="s">
        <v>155</v>
      </c>
      <c r="X611" s="174" t="s">
        <v>201</v>
      </c>
      <c r="Y611" s="174" t="s">
        <v>202</v>
      </c>
      <c r="Z611" s="174" t="s">
        <v>31</v>
      </c>
      <c r="AA611" s="174">
        <v>1</v>
      </c>
      <c r="AB611" s="174">
        <v>4065</v>
      </c>
      <c r="AC611" s="174">
        <v>4055</v>
      </c>
      <c r="AD611" s="199">
        <v>38047.423611111109</v>
      </c>
      <c r="AE611" s="199">
        <v>38047.444444444445</v>
      </c>
      <c r="AF611" s="174" t="s">
        <v>205</v>
      </c>
      <c r="AG611" s="174" t="s">
        <v>207</v>
      </c>
      <c r="AH611" s="174">
        <v>-275</v>
      </c>
      <c r="AI611" s="174">
        <v>67249.223350972083</v>
      </c>
      <c r="AJ611" s="174">
        <v>25</v>
      </c>
      <c r="AK611" s="174">
        <v>275</v>
      </c>
      <c r="AL611" s="174">
        <v>37.5</v>
      </c>
      <c r="AM611" s="174">
        <v>312.5</v>
      </c>
      <c r="AN611" s="174">
        <v>4</v>
      </c>
      <c r="AP611" s="199">
        <v>38047</v>
      </c>
      <c r="AQ611" s="174">
        <v>-275</v>
      </c>
      <c r="AS611" s="240" t="s">
        <v>187</v>
      </c>
      <c r="AT611" t="s">
        <v>187</v>
      </c>
    </row>
    <row r="612" spans="22:46" x14ac:dyDescent="0.25">
      <c r="V612" s="174">
        <v>542</v>
      </c>
      <c r="W612" s="174" t="s">
        <v>155</v>
      </c>
      <c r="X612" s="174" t="s">
        <v>201</v>
      </c>
      <c r="Y612" s="174" t="s">
        <v>202</v>
      </c>
      <c r="Z612" s="174" t="s">
        <v>32</v>
      </c>
      <c r="AA612" s="174">
        <v>1</v>
      </c>
      <c r="AB612" s="174">
        <v>4041</v>
      </c>
      <c r="AC612" s="174">
        <v>4049.5</v>
      </c>
      <c r="AD612" s="199">
        <v>38047.618055555555</v>
      </c>
      <c r="AE612" s="199">
        <v>38047.625</v>
      </c>
      <c r="AF612" s="174" t="s">
        <v>203</v>
      </c>
      <c r="AG612" s="174" t="s">
        <v>204</v>
      </c>
      <c r="AH612" s="174">
        <v>-237.5</v>
      </c>
      <c r="AI612" s="174">
        <v>67011.723350972083</v>
      </c>
      <c r="AJ612" s="174">
        <v>25</v>
      </c>
      <c r="AK612" s="174">
        <v>212.5</v>
      </c>
      <c r="AL612" s="174">
        <v>0</v>
      </c>
      <c r="AM612" s="174">
        <v>0</v>
      </c>
      <c r="AN612" s="174">
        <v>2</v>
      </c>
      <c r="AP612" s="199">
        <v>38047</v>
      </c>
      <c r="AQ612" s="174">
        <v>-237.5</v>
      </c>
      <c r="AS612" s="240" t="s">
        <v>187</v>
      </c>
      <c r="AT612" t="s">
        <v>187</v>
      </c>
    </row>
    <row r="613" spans="22:46" x14ac:dyDescent="0.25">
      <c r="V613" s="174">
        <v>543</v>
      </c>
      <c r="W613" s="174" t="s">
        <v>155</v>
      </c>
      <c r="X613" s="174" t="s">
        <v>201</v>
      </c>
      <c r="Y613" s="174" t="s">
        <v>202</v>
      </c>
      <c r="Z613" s="174" t="s">
        <v>31</v>
      </c>
      <c r="AA613" s="174">
        <v>1</v>
      </c>
      <c r="AB613" s="174">
        <v>4055</v>
      </c>
      <c r="AC613" s="174">
        <v>4081.5</v>
      </c>
      <c r="AD613" s="199">
        <v>38047.736111111109</v>
      </c>
      <c r="AE613" s="199">
        <v>38049.513888888891</v>
      </c>
      <c r="AF613" s="174" t="s">
        <v>205</v>
      </c>
      <c r="AG613" s="174" t="s">
        <v>207</v>
      </c>
      <c r="AH613" s="174">
        <v>637.5</v>
      </c>
      <c r="AI613" s="174">
        <v>67649.223350972083</v>
      </c>
      <c r="AJ613" s="174">
        <v>25</v>
      </c>
      <c r="AK613" s="174">
        <v>25</v>
      </c>
      <c r="AL613" s="174">
        <v>1350</v>
      </c>
      <c r="AM613" s="174">
        <v>712.5</v>
      </c>
      <c r="AN613" s="174">
        <v>101</v>
      </c>
      <c r="AP613" s="199">
        <v>38047</v>
      </c>
      <c r="AQ613" s="174">
        <v>637.5</v>
      </c>
      <c r="AS613" s="240" t="s">
        <v>187</v>
      </c>
      <c r="AT613" t="s">
        <v>187</v>
      </c>
    </row>
    <row r="614" spans="22:46" x14ac:dyDescent="0.25">
      <c r="V614" s="174">
        <v>544</v>
      </c>
      <c r="W614" s="174" t="s">
        <v>155</v>
      </c>
      <c r="X614" s="174" t="s">
        <v>201</v>
      </c>
      <c r="Y614" s="174" t="s">
        <v>202</v>
      </c>
      <c r="Z614" s="174" t="s">
        <v>31</v>
      </c>
      <c r="AA614" s="174">
        <v>1</v>
      </c>
      <c r="AB614" s="174">
        <v>4085</v>
      </c>
      <c r="AC614" s="174">
        <v>4080</v>
      </c>
      <c r="AD614" s="199">
        <v>38049.680555555555</v>
      </c>
      <c r="AE614" s="199">
        <v>38049.694444444445</v>
      </c>
      <c r="AF614" s="174" t="s">
        <v>205</v>
      </c>
      <c r="AG614" s="174" t="s">
        <v>207</v>
      </c>
      <c r="AH614" s="174">
        <v>-150</v>
      </c>
      <c r="AI614" s="174">
        <v>67499.223350972083</v>
      </c>
      <c r="AJ614" s="174">
        <v>25</v>
      </c>
      <c r="AK614" s="174">
        <v>162.5</v>
      </c>
      <c r="AL614" s="174">
        <v>150</v>
      </c>
      <c r="AM614" s="174">
        <v>300</v>
      </c>
      <c r="AN614" s="174">
        <v>3</v>
      </c>
      <c r="AP614" s="199">
        <v>38049</v>
      </c>
      <c r="AQ614" s="174">
        <v>-150</v>
      </c>
      <c r="AS614" s="240" t="s">
        <v>187</v>
      </c>
      <c r="AT614" t="s">
        <v>187</v>
      </c>
    </row>
    <row r="615" spans="22:46" x14ac:dyDescent="0.25">
      <c r="V615" s="174">
        <v>545</v>
      </c>
      <c r="W615" s="174" t="s">
        <v>155</v>
      </c>
      <c r="X615" s="174" t="s">
        <v>201</v>
      </c>
      <c r="Y615" s="174" t="s">
        <v>202</v>
      </c>
      <c r="Z615" s="174" t="s">
        <v>31</v>
      </c>
      <c r="AA615" s="174">
        <v>1</v>
      </c>
      <c r="AB615" s="174">
        <v>4094.5</v>
      </c>
      <c r="AC615" s="174">
        <v>4082.5</v>
      </c>
      <c r="AD615" s="199">
        <v>38050.402777777781</v>
      </c>
      <c r="AE615" s="199">
        <v>38050.506944444445</v>
      </c>
      <c r="AF615" s="174" t="s">
        <v>205</v>
      </c>
      <c r="AG615" s="174" t="s">
        <v>206</v>
      </c>
      <c r="AH615" s="174">
        <v>-325</v>
      </c>
      <c r="AI615" s="174">
        <v>67174.223350972083</v>
      </c>
      <c r="AJ615" s="174">
        <v>25</v>
      </c>
      <c r="AK615" s="174">
        <v>300</v>
      </c>
      <c r="AL615" s="174">
        <v>137.5</v>
      </c>
      <c r="AM615" s="174">
        <v>462.5</v>
      </c>
      <c r="AN615" s="174">
        <v>16</v>
      </c>
      <c r="AP615" s="199">
        <v>38050</v>
      </c>
      <c r="AQ615" s="174">
        <v>-325</v>
      </c>
      <c r="AS615" s="240" t="s">
        <v>187</v>
      </c>
      <c r="AT615" t="s">
        <v>187</v>
      </c>
    </row>
    <row r="616" spans="22:46" x14ac:dyDescent="0.25">
      <c r="V616" s="174">
        <v>546</v>
      </c>
      <c r="W616" s="174" t="s">
        <v>155</v>
      </c>
      <c r="X616" s="174" t="s">
        <v>201</v>
      </c>
      <c r="Y616" s="174" t="s">
        <v>202</v>
      </c>
      <c r="Z616" s="174" t="s">
        <v>31</v>
      </c>
      <c r="AA616" s="174">
        <v>1</v>
      </c>
      <c r="AB616" s="174">
        <v>4088</v>
      </c>
      <c r="AC616" s="174">
        <v>4118</v>
      </c>
      <c r="AD616" s="199">
        <v>38050.569444444445</v>
      </c>
      <c r="AE616" s="199">
        <v>38051.618055555555</v>
      </c>
      <c r="AF616" s="174" t="s">
        <v>205</v>
      </c>
      <c r="AG616" s="174" t="s">
        <v>207</v>
      </c>
      <c r="AH616" s="174">
        <v>725</v>
      </c>
      <c r="AI616" s="174">
        <v>67899.223350972083</v>
      </c>
      <c r="AJ616" s="174">
        <v>25</v>
      </c>
      <c r="AK616" s="174">
        <v>62.5</v>
      </c>
      <c r="AL616" s="174">
        <v>1675</v>
      </c>
      <c r="AM616" s="174">
        <v>950</v>
      </c>
      <c r="AN616" s="174">
        <v>74</v>
      </c>
      <c r="AP616" s="199">
        <v>38050</v>
      </c>
      <c r="AQ616" s="174">
        <v>725</v>
      </c>
      <c r="AS616" s="240" t="s">
        <v>187</v>
      </c>
      <c r="AT616" t="s">
        <v>187</v>
      </c>
    </row>
    <row r="617" spans="22:46" x14ac:dyDescent="0.25">
      <c r="V617" s="174">
        <v>547</v>
      </c>
      <c r="W617" s="174" t="s">
        <v>155</v>
      </c>
      <c r="X617" s="174" t="s">
        <v>201</v>
      </c>
      <c r="Y617" s="174" t="s">
        <v>202</v>
      </c>
      <c r="Z617" s="174" t="s">
        <v>32</v>
      </c>
      <c r="AA617" s="174">
        <v>1</v>
      </c>
      <c r="AB617" s="174">
        <v>4054</v>
      </c>
      <c r="AC617" s="174">
        <v>3941.5</v>
      </c>
      <c r="AD617" s="199">
        <v>38056.423611111109</v>
      </c>
      <c r="AE617" s="199">
        <v>38057.8125</v>
      </c>
      <c r="AF617" s="174" t="s">
        <v>203</v>
      </c>
      <c r="AG617" s="174" t="s">
        <v>204</v>
      </c>
      <c r="AH617" s="174">
        <v>2787.5</v>
      </c>
      <c r="AI617" s="174">
        <v>70686.723350972083</v>
      </c>
      <c r="AJ617" s="174">
        <v>25</v>
      </c>
      <c r="AK617" s="174">
        <v>262.5</v>
      </c>
      <c r="AL617" s="174">
        <v>4450</v>
      </c>
      <c r="AM617" s="174">
        <v>1662.5</v>
      </c>
      <c r="AN617" s="174">
        <v>123</v>
      </c>
      <c r="AP617" s="199">
        <v>38056</v>
      </c>
      <c r="AQ617" s="174">
        <v>2787.5</v>
      </c>
      <c r="AS617" s="240" t="s">
        <v>187</v>
      </c>
      <c r="AT617" t="s">
        <v>187</v>
      </c>
    </row>
    <row r="618" spans="22:46" x14ac:dyDescent="0.25">
      <c r="V618" s="174">
        <v>548</v>
      </c>
      <c r="W618" s="174" t="s">
        <v>155</v>
      </c>
      <c r="X618" s="174" t="s">
        <v>201</v>
      </c>
      <c r="Y618" s="174" t="s">
        <v>202</v>
      </c>
      <c r="Z618" s="174" t="s">
        <v>31</v>
      </c>
      <c r="AA618" s="174">
        <v>1</v>
      </c>
      <c r="AB618" s="174">
        <v>3842</v>
      </c>
      <c r="AC618" s="174">
        <v>3840</v>
      </c>
      <c r="AD618" s="199">
        <v>38072.527777777781</v>
      </c>
      <c r="AE618" s="199">
        <v>38072.534722222219</v>
      </c>
      <c r="AF618" s="174" t="s">
        <v>205</v>
      </c>
      <c r="AG618" s="174" t="s">
        <v>207</v>
      </c>
      <c r="AH618" s="174">
        <v>-75</v>
      </c>
      <c r="AI618" s="174">
        <v>70611.723350972083</v>
      </c>
      <c r="AJ618" s="174">
        <v>25</v>
      </c>
      <c r="AK618" s="174">
        <v>87.5</v>
      </c>
      <c r="AL618" s="174">
        <v>25</v>
      </c>
      <c r="AM618" s="174">
        <v>100</v>
      </c>
      <c r="AN618" s="174">
        <v>2</v>
      </c>
      <c r="AP618" s="199">
        <v>38072</v>
      </c>
      <c r="AQ618" s="174">
        <v>-75</v>
      </c>
      <c r="AS618" s="240" t="s">
        <v>187</v>
      </c>
      <c r="AT618" t="s">
        <v>187</v>
      </c>
    </row>
    <row r="619" spans="22:46" x14ac:dyDescent="0.25">
      <c r="V619" s="174">
        <v>549</v>
      </c>
      <c r="W619" s="174" t="s">
        <v>155</v>
      </c>
      <c r="X619" s="174" t="s">
        <v>201</v>
      </c>
      <c r="Y619" s="174" t="s">
        <v>202</v>
      </c>
      <c r="Z619" s="174" t="s">
        <v>31</v>
      </c>
      <c r="AA619" s="174">
        <v>1</v>
      </c>
      <c r="AB619" s="174">
        <v>3842.5</v>
      </c>
      <c r="AC619" s="174">
        <v>3840</v>
      </c>
      <c r="AD619" s="199">
        <v>38072.541666666664</v>
      </c>
      <c r="AE619" s="199">
        <v>38072.548611111109</v>
      </c>
      <c r="AF619" s="174" t="s">
        <v>205</v>
      </c>
      <c r="AG619" s="174" t="s">
        <v>207</v>
      </c>
      <c r="AH619" s="174">
        <v>-87.5</v>
      </c>
      <c r="AI619" s="174">
        <v>70524.223350972083</v>
      </c>
      <c r="AJ619" s="174">
        <v>25</v>
      </c>
      <c r="AK619" s="174">
        <v>62.5</v>
      </c>
      <c r="AL619" s="174">
        <v>0</v>
      </c>
      <c r="AM619" s="174">
        <v>0</v>
      </c>
      <c r="AN619" s="174">
        <v>2</v>
      </c>
      <c r="AP619" s="199">
        <v>38072</v>
      </c>
      <c r="AQ619" s="174">
        <v>-87.5</v>
      </c>
      <c r="AS619" s="240" t="s">
        <v>187</v>
      </c>
      <c r="AT619" t="s">
        <v>187</v>
      </c>
    </row>
    <row r="620" spans="22:46" x14ac:dyDescent="0.25">
      <c r="V620" s="174">
        <v>550</v>
      </c>
      <c r="W620" s="174" t="s">
        <v>155</v>
      </c>
      <c r="X620" s="174" t="s">
        <v>201</v>
      </c>
      <c r="Y620" s="174" t="s">
        <v>202</v>
      </c>
      <c r="Z620" s="174" t="s">
        <v>31</v>
      </c>
      <c r="AA620" s="174">
        <v>1</v>
      </c>
      <c r="AB620" s="174">
        <v>3842.5</v>
      </c>
      <c r="AC620" s="174">
        <v>3836.5</v>
      </c>
      <c r="AD620" s="199">
        <v>38072.583333333336</v>
      </c>
      <c r="AE620" s="199">
        <v>38072.631944444445</v>
      </c>
      <c r="AF620" s="174" t="s">
        <v>205</v>
      </c>
      <c r="AG620" s="174" t="s">
        <v>207</v>
      </c>
      <c r="AH620" s="174">
        <v>-175</v>
      </c>
      <c r="AI620" s="174">
        <v>70349.223350972083</v>
      </c>
      <c r="AJ620" s="174">
        <v>25</v>
      </c>
      <c r="AK620" s="174">
        <v>162.5</v>
      </c>
      <c r="AL620" s="174">
        <v>237.5</v>
      </c>
      <c r="AM620" s="174">
        <v>412.5</v>
      </c>
      <c r="AN620" s="174">
        <v>8</v>
      </c>
      <c r="AP620" s="199">
        <v>38072</v>
      </c>
      <c r="AQ620" s="174">
        <v>-175</v>
      </c>
      <c r="AS620" s="240" t="s">
        <v>187</v>
      </c>
      <c r="AT620" t="s">
        <v>187</v>
      </c>
    </row>
    <row r="621" spans="22:46" x14ac:dyDescent="0.25">
      <c r="V621" s="174">
        <v>551</v>
      </c>
      <c r="W621" s="174" t="s">
        <v>155</v>
      </c>
      <c r="X621" s="174" t="s">
        <v>201</v>
      </c>
      <c r="Y621" s="174" t="s">
        <v>202</v>
      </c>
      <c r="Z621" s="174" t="s">
        <v>32</v>
      </c>
      <c r="AA621" s="174">
        <v>1</v>
      </c>
      <c r="AB621" s="174">
        <v>3830.5</v>
      </c>
      <c r="AC621" s="174">
        <v>3834</v>
      </c>
      <c r="AD621" s="199">
        <v>38072.645833333336</v>
      </c>
      <c r="AE621" s="199">
        <v>38072.652777777781</v>
      </c>
      <c r="AF621" s="174" t="s">
        <v>203</v>
      </c>
      <c r="AG621" s="174" t="s">
        <v>204</v>
      </c>
      <c r="AH621" s="174">
        <v>-112.5</v>
      </c>
      <c r="AI621" s="174">
        <v>70236.723350972083</v>
      </c>
      <c r="AJ621" s="174">
        <v>25</v>
      </c>
      <c r="AK621" s="174">
        <v>150</v>
      </c>
      <c r="AL621" s="174">
        <v>25</v>
      </c>
      <c r="AM621" s="174">
        <v>137.5</v>
      </c>
      <c r="AN621" s="174">
        <v>2</v>
      </c>
      <c r="AP621" s="199">
        <v>38072</v>
      </c>
      <c r="AQ621" s="174">
        <v>-112.5</v>
      </c>
      <c r="AS621" s="240" t="s">
        <v>187</v>
      </c>
      <c r="AT621" t="s">
        <v>187</v>
      </c>
    </row>
    <row r="622" spans="22:46" x14ac:dyDescent="0.25">
      <c r="V622" s="174">
        <v>552</v>
      </c>
      <c r="W622" s="174" t="s">
        <v>155</v>
      </c>
      <c r="X622" s="174" t="s">
        <v>201</v>
      </c>
      <c r="Y622" s="174" t="s">
        <v>202</v>
      </c>
      <c r="Z622" s="174" t="s">
        <v>32</v>
      </c>
      <c r="AA622" s="174">
        <v>1</v>
      </c>
      <c r="AB622" s="174">
        <v>3829</v>
      </c>
      <c r="AC622" s="174">
        <v>3836.5</v>
      </c>
      <c r="AD622" s="199">
        <v>38072.6875</v>
      </c>
      <c r="AE622" s="199">
        <v>38072.694444444445</v>
      </c>
      <c r="AF622" s="174" t="s">
        <v>203</v>
      </c>
      <c r="AG622" s="174" t="s">
        <v>204</v>
      </c>
      <c r="AH622" s="174">
        <v>-212.5</v>
      </c>
      <c r="AI622" s="174">
        <v>70024.223350972083</v>
      </c>
      <c r="AJ622" s="174">
        <v>25</v>
      </c>
      <c r="AK622" s="174">
        <v>200</v>
      </c>
      <c r="AL622" s="174">
        <v>100</v>
      </c>
      <c r="AM622" s="174">
        <v>312.5</v>
      </c>
      <c r="AN622" s="174">
        <v>2</v>
      </c>
      <c r="AP622" s="199">
        <v>38072</v>
      </c>
      <c r="AQ622" s="174">
        <v>-212.5</v>
      </c>
      <c r="AS622" s="240" t="s">
        <v>187</v>
      </c>
      <c r="AT622" t="s">
        <v>187</v>
      </c>
    </row>
    <row r="623" spans="22:46" x14ac:dyDescent="0.25">
      <c r="V623" s="174">
        <v>553</v>
      </c>
      <c r="W623" s="174" t="s">
        <v>155</v>
      </c>
      <c r="X623" s="174" t="s">
        <v>201</v>
      </c>
      <c r="Y623" s="174" t="s">
        <v>202</v>
      </c>
      <c r="Z623" s="174" t="s">
        <v>32</v>
      </c>
      <c r="AA623" s="174">
        <v>1</v>
      </c>
      <c r="AB623" s="174">
        <v>3820</v>
      </c>
      <c r="AC623" s="174">
        <v>3834.9758821083838</v>
      </c>
      <c r="AD623" s="199">
        <v>38072.701388888891</v>
      </c>
      <c r="AE623" s="199">
        <v>38072.722222222219</v>
      </c>
      <c r="AF623" s="174" t="s">
        <v>203</v>
      </c>
      <c r="AG623" s="174" t="s">
        <v>206</v>
      </c>
      <c r="AH623" s="174">
        <v>-399.39705270959394</v>
      </c>
      <c r="AI623" s="174">
        <v>69624.826298262487</v>
      </c>
      <c r="AJ623" s="174">
        <v>25</v>
      </c>
      <c r="AK623" s="174">
        <v>374.39705270959394</v>
      </c>
      <c r="AL623" s="174">
        <v>0</v>
      </c>
      <c r="AM623" s="174">
        <v>0</v>
      </c>
      <c r="AN623" s="174">
        <v>4</v>
      </c>
      <c r="AP623" s="199">
        <v>38072</v>
      </c>
      <c r="AQ623" s="174">
        <v>-399.39705270959394</v>
      </c>
      <c r="AS623" s="240" t="s">
        <v>187</v>
      </c>
      <c r="AT623" t="s">
        <v>187</v>
      </c>
    </row>
    <row r="624" spans="22:46" x14ac:dyDescent="0.25">
      <c r="V624" s="174">
        <v>554</v>
      </c>
      <c r="W624" s="174" t="s">
        <v>155</v>
      </c>
      <c r="X624" s="174" t="s">
        <v>201</v>
      </c>
      <c r="Y624" s="174" t="s">
        <v>202</v>
      </c>
      <c r="Z624" s="174" t="s">
        <v>31</v>
      </c>
      <c r="AA624" s="174">
        <v>1</v>
      </c>
      <c r="AB624" s="174">
        <v>3842</v>
      </c>
      <c r="AC624" s="174">
        <v>3838.5</v>
      </c>
      <c r="AD624" s="199">
        <v>38072.75</v>
      </c>
      <c r="AE624" s="199">
        <v>38072.756944444445</v>
      </c>
      <c r="AF624" s="174" t="s">
        <v>205</v>
      </c>
      <c r="AG624" s="174" t="s">
        <v>207</v>
      </c>
      <c r="AH624" s="174">
        <v>-112.5</v>
      </c>
      <c r="AI624" s="174">
        <v>69512.326298262487</v>
      </c>
      <c r="AJ624" s="174">
        <v>25</v>
      </c>
      <c r="AK624" s="174">
        <v>100</v>
      </c>
      <c r="AL624" s="174">
        <v>25</v>
      </c>
      <c r="AM624" s="174">
        <v>137.5</v>
      </c>
      <c r="AN624" s="174">
        <v>2</v>
      </c>
      <c r="AP624" s="199">
        <v>38072</v>
      </c>
      <c r="AQ624" s="174">
        <v>-112.5</v>
      </c>
      <c r="AS624" s="240" t="s">
        <v>187</v>
      </c>
      <c r="AT624" t="s">
        <v>187</v>
      </c>
    </row>
    <row r="625" spans="22:46" x14ac:dyDescent="0.25">
      <c r="V625" s="174">
        <v>555</v>
      </c>
      <c r="W625" s="174" t="s">
        <v>155</v>
      </c>
      <c r="X625" s="174" t="s">
        <v>201</v>
      </c>
      <c r="Y625" s="174" t="s">
        <v>202</v>
      </c>
      <c r="Z625" s="174" t="s">
        <v>31</v>
      </c>
      <c r="AA625" s="174">
        <v>1</v>
      </c>
      <c r="AB625" s="174">
        <v>3851</v>
      </c>
      <c r="AC625" s="174">
        <v>3879</v>
      </c>
      <c r="AD625" s="199">
        <v>38075.402777777781</v>
      </c>
      <c r="AE625" s="199">
        <v>38076.430555555555</v>
      </c>
      <c r="AF625" s="174" t="s">
        <v>205</v>
      </c>
      <c r="AG625" s="174" t="s">
        <v>207</v>
      </c>
      <c r="AH625" s="174">
        <v>675</v>
      </c>
      <c r="AI625" s="174">
        <v>70187.326298262487</v>
      </c>
      <c r="AJ625" s="174">
        <v>25</v>
      </c>
      <c r="AK625" s="174">
        <v>275</v>
      </c>
      <c r="AL625" s="174">
        <v>1487.5</v>
      </c>
      <c r="AM625" s="174">
        <v>812.5</v>
      </c>
      <c r="AN625" s="174">
        <v>71</v>
      </c>
      <c r="AP625" s="199">
        <v>38075</v>
      </c>
      <c r="AQ625" s="174">
        <v>675</v>
      </c>
      <c r="AS625" s="240" t="s">
        <v>187</v>
      </c>
      <c r="AT625" t="s">
        <v>187</v>
      </c>
    </row>
    <row r="626" spans="22:46" x14ac:dyDescent="0.25">
      <c r="V626" s="174">
        <v>556</v>
      </c>
      <c r="W626" s="174" t="s">
        <v>155</v>
      </c>
      <c r="X626" s="174" t="s">
        <v>201</v>
      </c>
      <c r="Y626" s="174" t="s">
        <v>202</v>
      </c>
      <c r="Z626" s="174" t="s">
        <v>31</v>
      </c>
      <c r="AA626" s="174">
        <v>1</v>
      </c>
      <c r="AB626" s="174">
        <v>4034.5</v>
      </c>
      <c r="AC626" s="174">
        <v>4028.5</v>
      </c>
      <c r="AD626" s="199">
        <v>38092.409722222219</v>
      </c>
      <c r="AE626" s="199">
        <v>38092.444444444445</v>
      </c>
      <c r="AF626" s="174" t="s">
        <v>205</v>
      </c>
      <c r="AG626" s="174" t="s">
        <v>207</v>
      </c>
      <c r="AH626" s="174">
        <v>-175</v>
      </c>
      <c r="AI626" s="174">
        <v>70012.326298262487</v>
      </c>
      <c r="AJ626" s="174">
        <v>25</v>
      </c>
      <c r="AK626" s="174">
        <v>212.5</v>
      </c>
      <c r="AL626" s="174">
        <v>200</v>
      </c>
      <c r="AM626" s="174">
        <v>375</v>
      </c>
      <c r="AN626" s="174">
        <v>6</v>
      </c>
      <c r="AP626" s="199">
        <v>38092</v>
      </c>
      <c r="AQ626" s="174">
        <v>-175</v>
      </c>
      <c r="AS626" s="240" t="s">
        <v>187</v>
      </c>
      <c r="AT626" t="s">
        <v>187</v>
      </c>
    </row>
    <row r="627" spans="22:46" x14ac:dyDescent="0.25">
      <c r="V627" s="174">
        <v>557</v>
      </c>
      <c r="W627" s="174" t="s">
        <v>155</v>
      </c>
      <c r="X627" s="174" t="s">
        <v>201</v>
      </c>
      <c r="Y627" s="174" t="s">
        <v>202</v>
      </c>
      <c r="Z627" s="174" t="s">
        <v>31</v>
      </c>
      <c r="AA627" s="174">
        <v>1</v>
      </c>
      <c r="AB627" s="174">
        <v>4035</v>
      </c>
      <c r="AC627" s="174">
        <v>4032</v>
      </c>
      <c r="AD627" s="199">
        <v>38092.5625</v>
      </c>
      <c r="AE627" s="199">
        <v>38092.680555555555</v>
      </c>
      <c r="AF627" s="174" t="s">
        <v>205</v>
      </c>
      <c r="AG627" s="174" t="s">
        <v>207</v>
      </c>
      <c r="AH627" s="174">
        <v>-100</v>
      </c>
      <c r="AI627" s="174">
        <v>69912.326298262487</v>
      </c>
      <c r="AJ627" s="174">
        <v>25</v>
      </c>
      <c r="AK627" s="174">
        <v>262.5</v>
      </c>
      <c r="AL627" s="174">
        <v>412.5</v>
      </c>
      <c r="AM627" s="174">
        <v>512.5</v>
      </c>
      <c r="AN627" s="174">
        <v>18</v>
      </c>
      <c r="AP627" s="199">
        <v>38092</v>
      </c>
      <c r="AQ627" s="174">
        <v>-100</v>
      </c>
      <c r="AS627" s="240" t="s">
        <v>187</v>
      </c>
      <c r="AT627" t="s">
        <v>187</v>
      </c>
    </row>
    <row r="628" spans="22:46" x14ac:dyDescent="0.25">
      <c r="V628" s="174">
        <v>558</v>
      </c>
      <c r="W628" s="174" t="s">
        <v>155</v>
      </c>
      <c r="X628" s="174" t="s">
        <v>201</v>
      </c>
      <c r="Y628" s="174" t="s">
        <v>202</v>
      </c>
      <c r="Z628" s="174" t="s">
        <v>31</v>
      </c>
      <c r="AA628" s="174">
        <v>1</v>
      </c>
      <c r="AB628" s="174">
        <v>4027</v>
      </c>
      <c r="AC628" s="174">
        <v>4023</v>
      </c>
      <c r="AD628" s="199">
        <v>38093.409722222219</v>
      </c>
      <c r="AE628" s="199">
        <v>38093.444444444445</v>
      </c>
      <c r="AF628" s="174" t="s">
        <v>205</v>
      </c>
      <c r="AG628" s="174" t="s">
        <v>207</v>
      </c>
      <c r="AH628" s="174">
        <v>-125</v>
      </c>
      <c r="AI628" s="174">
        <v>69787.326298262487</v>
      </c>
      <c r="AJ628" s="174">
        <v>25</v>
      </c>
      <c r="AK628" s="174">
        <v>125</v>
      </c>
      <c r="AL628" s="174">
        <v>75</v>
      </c>
      <c r="AM628" s="174">
        <v>200</v>
      </c>
      <c r="AN628" s="174">
        <v>6</v>
      </c>
      <c r="AP628" s="199">
        <v>38093</v>
      </c>
      <c r="AQ628" s="174">
        <v>-125</v>
      </c>
      <c r="AS628" s="240" t="s">
        <v>187</v>
      </c>
      <c r="AT628" t="s">
        <v>187</v>
      </c>
    </row>
    <row r="629" spans="22:46" x14ac:dyDescent="0.25">
      <c r="V629" s="174">
        <v>559</v>
      </c>
      <c r="W629" s="174" t="s">
        <v>155</v>
      </c>
      <c r="X629" s="174" t="s">
        <v>201</v>
      </c>
      <c r="Y629" s="174" t="s">
        <v>202</v>
      </c>
      <c r="Z629" s="174" t="s">
        <v>31</v>
      </c>
      <c r="AA629" s="174">
        <v>1</v>
      </c>
      <c r="AB629" s="174">
        <v>4025.5</v>
      </c>
      <c r="AC629" s="174">
        <v>4024.5</v>
      </c>
      <c r="AD629" s="199">
        <v>38093.458333333336</v>
      </c>
      <c r="AE629" s="199">
        <v>38093.673611111109</v>
      </c>
      <c r="AF629" s="174" t="s">
        <v>205</v>
      </c>
      <c r="AG629" s="174" t="s">
        <v>207</v>
      </c>
      <c r="AH629" s="174">
        <v>-50</v>
      </c>
      <c r="AI629" s="174">
        <v>69737.326298262487</v>
      </c>
      <c r="AJ629" s="174">
        <v>25</v>
      </c>
      <c r="AK629" s="174">
        <v>75</v>
      </c>
      <c r="AL629" s="174">
        <v>837.5</v>
      </c>
      <c r="AM629" s="174">
        <v>887.5</v>
      </c>
      <c r="AN629" s="174">
        <v>32</v>
      </c>
      <c r="AP629" s="199">
        <v>38093</v>
      </c>
      <c r="AQ629" s="174">
        <v>-50</v>
      </c>
      <c r="AS629" s="240" t="s">
        <v>187</v>
      </c>
      <c r="AT629" t="s">
        <v>187</v>
      </c>
    </row>
    <row r="630" spans="22:46" x14ac:dyDescent="0.25">
      <c r="V630" s="174">
        <v>560</v>
      </c>
      <c r="W630" s="174" t="s">
        <v>155</v>
      </c>
      <c r="X630" s="174" t="s">
        <v>201</v>
      </c>
      <c r="Y630" s="174" t="s">
        <v>202</v>
      </c>
      <c r="Z630" s="174" t="s">
        <v>31</v>
      </c>
      <c r="AA630" s="174">
        <v>1</v>
      </c>
      <c r="AB630" s="174">
        <v>4037.5</v>
      </c>
      <c r="AC630" s="174">
        <v>4038.5</v>
      </c>
      <c r="AD630" s="199">
        <v>38093.708333333336</v>
      </c>
      <c r="AE630" s="199">
        <v>38096.444444444445</v>
      </c>
      <c r="AF630" s="174" t="s">
        <v>205</v>
      </c>
      <c r="AG630" s="174" t="s">
        <v>207</v>
      </c>
      <c r="AH630" s="174">
        <v>0</v>
      </c>
      <c r="AI630" s="174">
        <v>69737.326298262487</v>
      </c>
      <c r="AJ630" s="174">
        <v>25</v>
      </c>
      <c r="AK630" s="174">
        <v>137.5</v>
      </c>
      <c r="AL630" s="174">
        <v>512.5</v>
      </c>
      <c r="AM630" s="174">
        <v>512.5</v>
      </c>
      <c r="AN630" s="174">
        <v>29</v>
      </c>
      <c r="AP630" s="199">
        <v>38093</v>
      </c>
      <c r="AQ630" s="174">
        <v>0</v>
      </c>
      <c r="AS630" s="240" t="s">
        <v>187</v>
      </c>
      <c r="AT630" t="s">
        <v>187</v>
      </c>
    </row>
    <row r="631" spans="22:46" x14ac:dyDescent="0.25">
      <c r="V631" s="174">
        <v>561</v>
      </c>
      <c r="W631" s="174" t="s">
        <v>155</v>
      </c>
      <c r="X631" s="174" t="s">
        <v>201</v>
      </c>
      <c r="Y631" s="174" t="s">
        <v>202</v>
      </c>
      <c r="Z631" s="174" t="s">
        <v>31</v>
      </c>
      <c r="AA631" s="174">
        <v>1</v>
      </c>
      <c r="AB631" s="174">
        <v>4031.5</v>
      </c>
      <c r="AC631" s="174">
        <v>4072</v>
      </c>
      <c r="AD631" s="199">
        <v>38096.729166666664</v>
      </c>
      <c r="AE631" s="199">
        <v>38097.756944444445</v>
      </c>
      <c r="AF631" s="174" t="s">
        <v>205</v>
      </c>
      <c r="AG631" s="174" t="s">
        <v>207</v>
      </c>
      <c r="AH631" s="174">
        <v>987.5</v>
      </c>
      <c r="AI631" s="174">
        <v>70724.826298262487</v>
      </c>
      <c r="AJ631" s="174">
        <v>25</v>
      </c>
      <c r="AK631" s="174">
        <v>0</v>
      </c>
      <c r="AL631" s="174">
        <v>1650</v>
      </c>
      <c r="AM631" s="174">
        <v>662.5</v>
      </c>
      <c r="AN631" s="174">
        <v>71</v>
      </c>
      <c r="AP631" s="199">
        <v>38096</v>
      </c>
      <c r="AQ631" s="174">
        <v>987.5</v>
      </c>
      <c r="AS631" s="240" t="s">
        <v>187</v>
      </c>
      <c r="AT631" t="s">
        <v>187</v>
      </c>
    </row>
    <row r="632" spans="22:46" x14ac:dyDescent="0.25">
      <c r="V632" s="174">
        <v>562</v>
      </c>
      <c r="W632" s="174" t="s">
        <v>155</v>
      </c>
      <c r="X632" s="174" t="s">
        <v>201</v>
      </c>
      <c r="Y632" s="174" t="s">
        <v>202</v>
      </c>
      <c r="Z632" s="174" t="s">
        <v>31</v>
      </c>
      <c r="AA632" s="174">
        <v>1</v>
      </c>
      <c r="AB632" s="174">
        <v>4062.5</v>
      </c>
      <c r="AC632" s="174">
        <v>4049.4024383082897</v>
      </c>
      <c r="AD632" s="199">
        <v>38098.6875</v>
      </c>
      <c r="AE632" s="199">
        <v>38098.708333333336</v>
      </c>
      <c r="AF632" s="174" t="s">
        <v>205</v>
      </c>
      <c r="AG632" s="174" t="s">
        <v>206</v>
      </c>
      <c r="AH632" s="174">
        <v>-352.43904229275813</v>
      </c>
      <c r="AI632" s="174">
        <v>70372.387255969734</v>
      </c>
      <c r="AJ632" s="174">
        <v>25</v>
      </c>
      <c r="AK632" s="174">
        <v>327.43904229275813</v>
      </c>
      <c r="AL632" s="174">
        <v>200</v>
      </c>
      <c r="AM632" s="174">
        <v>552.43904229275813</v>
      </c>
      <c r="AN632" s="174">
        <v>4</v>
      </c>
      <c r="AP632" s="199">
        <v>38098</v>
      </c>
      <c r="AQ632" s="174">
        <v>-352.43904229275813</v>
      </c>
      <c r="AS632" s="240" t="s">
        <v>187</v>
      </c>
      <c r="AT632" t="s">
        <v>187</v>
      </c>
    </row>
    <row r="633" spans="22:46" x14ac:dyDescent="0.25">
      <c r="V633" s="174">
        <v>563</v>
      </c>
      <c r="W633" s="174" t="s">
        <v>155</v>
      </c>
      <c r="X633" s="174" t="s">
        <v>201</v>
      </c>
      <c r="Y633" s="174" t="s">
        <v>202</v>
      </c>
      <c r="Z633" s="174" t="s">
        <v>31</v>
      </c>
      <c r="AA633" s="174">
        <v>1</v>
      </c>
      <c r="AB633" s="174">
        <v>4057.5</v>
      </c>
      <c r="AC633" s="174">
        <v>4050</v>
      </c>
      <c r="AD633" s="199">
        <v>38098.756944444445</v>
      </c>
      <c r="AE633" s="199">
        <v>38099.409722222219</v>
      </c>
      <c r="AF633" s="174" t="s">
        <v>205</v>
      </c>
      <c r="AG633" s="174" t="s">
        <v>207</v>
      </c>
      <c r="AH633" s="174">
        <v>-212.5</v>
      </c>
      <c r="AI633" s="174">
        <v>70159.887255969734</v>
      </c>
      <c r="AJ633" s="174">
        <v>25</v>
      </c>
      <c r="AK633" s="174">
        <v>225</v>
      </c>
      <c r="AL633" s="174">
        <v>300</v>
      </c>
      <c r="AM633" s="174">
        <v>512.5</v>
      </c>
      <c r="AN633" s="174">
        <v>17</v>
      </c>
      <c r="AP633" s="199">
        <v>38098</v>
      </c>
      <c r="AQ633" s="174">
        <v>-212.5</v>
      </c>
      <c r="AS633" s="240" t="s">
        <v>187</v>
      </c>
      <c r="AT633" t="s">
        <v>187</v>
      </c>
    </row>
    <row r="634" spans="22:46" x14ac:dyDescent="0.25">
      <c r="V634" s="174">
        <v>564</v>
      </c>
      <c r="W634" s="174" t="s">
        <v>155</v>
      </c>
      <c r="X634" s="174" t="s">
        <v>201</v>
      </c>
      <c r="Y634" s="174" t="s">
        <v>202</v>
      </c>
      <c r="Z634" s="174" t="s">
        <v>32</v>
      </c>
      <c r="AA634" s="174">
        <v>1</v>
      </c>
      <c r="AB634" s="174">
        <v>4026</v>
      </c>
      <c r="AC634" s="174">
        <v>4031</v>
      </c>
      <c r="AD634" s="199">
        <v>38099.4375</v>
      </c>
      <c r="AE634" s="199">
        <v>38099.451388888891</v>
      </c>
      <c r="AF634" s="174" t="s">
        <v>203</v>
      </c>
      <c r="AG634" s="174" t="s">
        <v>204</v>
      </c>
      <c r="AH634" s="174">
        <v>-150</v>
      </c>
      <c r="AI634" s="174">
        <v>70009.887255969734</v>
      </c>
      <c r="AJ634" s="174">
        <v>25</v>
      </c>
      <c r="AK634" s="174">
        <v>162.5</v>
      </c>
      <c r="AL634" s="174">
        <v>62.5</v>
      </c>
      <c r="AM634" s="174">
        <v>212.5</v>
      </c>
      <c r="AN634" s="174">
        <v>3</v>
      </c>
      <c r="AP634" s="199">
        <v>38099</v>
      </c>
      <c r="AQ634" s="174">
        <v>-150</v>
      </c>
      <c r="AS634" s="240" t="s">
        <v>187</v>
      </c>
      <c r="AT634" t="s">
        <v>187</v>
      </c>
    </row>
    <row r="635" spans="22:46" x14ac:dyDescent="0.25">
      <c r="V635" s="174">
        <v>565</v>
      </c>
      <c r="W635" s="174" t="s">
        <v>155</v>
      </c>
      <c r="X635" s="174" t="s">
        <v>201</v>
      </c>
      <c r="Y635" s="174" t="s">
        <v>202</v>
      </c>
      <c r="Z635" s="174" t="s">
        <v>32</v>
      </c>
      <c r="AA635" s="174">
        <v>1</v>
      </c>
      <c r="AB635" s="174">
        <v>4028</v>
      </c>
      <c r="AC635" s="174">
        <v>4030.5</v>
      </c>
      <c r="AD635" s="199">
        <v>38099.493055555555</v>
      </c>
      <c r="AE635" s="199">
        <v>38099.527777777781</v>
      </c>
      <c r="AF635" s="174" t="s">
        <v>203</v>
      </c>
      <c r="AG635" s="174" t="s">
        <v>204</v>
      </c>
      <c r="AH635" s="174">
        <v>-87.5</v>
      </c>
      <c r="AI635" s="174">
        <v>69922.387255969734</v>
      </c>
      <c r="AJ635" s="174">
        <v>25</v>
      </c>
      <c r="AK635" s="174">
        <v>87.5</v>
      </c>
      <c r="AL635" s="174">
        <v>250</v>
      </c>
      <c r="AM635" s="174">
        <v>337.5</v>
      </c>
      <c r="AN635" s="174">
        <v>6</v>
      </c>
      <c r="AP635" s="199">
        <v>38099</v>
      </c>
      <c r="AQ635" s="174">
        <v>-87.5</v>
      </c>
      <c r="AS635" s="240" t="s">
        <v>187</v>
      </c>
      <c r="AT635" t="s">
        <v>187</v>
      </c>
    </row>
    <row r="636" spans="22:46" x14ac:dyDescent="0.25">
      <c r="V636" s="174">
        <v>566</v>
      </c>
      <c r="W636" s="174" t="s">
        <v>155</v>
      </c>
      <c r="X636" s="174" t="s">
        <v>201</v>
      </c>
      <c r="Y636" s="174" t="s">
        <v>202</v>
      </c>
      <c r="Z636" s="174" t="s">
        <v>32</v>
      </c>
      <c r="AA636" s="174">
        <v>1</v>
      </c>
      <c r="AB636" s="174">
        <v>4024</v>
      </c>
      <c r="AC636" s="174">
        <v>4030</v>
      </c>
      <c r="AD636" s="199">
        <v>38099.569444444445</v>
      </c>
      <c r="AE636" s="199">
        <v>38099.590277777781</v>
      </c>
      <c r="AF636" s="174" t="s">
        <v>203</v>
      </c>
      <c r="AG636" s="174" t="s">
        <v>204</v>
      </c>
      <c r="AH636" s="174">
        <v>-175</v>
      </c>
      <c r="AI636" s="174">
        <v>69747.387255969734</v>
      </c>
      <c r="AJ636" s="174">
        <v>25</v>
      </c>
      <c r="AK636" s="174">
        <v>150</v>
      </c>
      <c r="AL636" s="174">
        <v>12.5</v>
      </c>
      <c r="AM636" s="174">
        <v>187.5</v>
      </c>
      <c r="AN636" s="174">
        <v>4</v>
      </c>
      <c r="AP636" s="199">
        <v>38099</v>
      </c>
      <c r="AQ636" s="174">
        <v>-175</v>
      </c>
      <c r="AS636" s="240" t="s">
        <v>187</v>
      </c>
      <c r="AT636" t="s">
        <v>187</v>
      </c>
    </row>
    <row r="637" spans="22:46" x14ac:dyDescent="0.25">
      <c r="V637" s="174">
        <v>567</v>
      </c>
      <c r="W637" s="174" t="s">
        <v>155</v>
      </c>
      <c r="X637" s="174" t="s">
        <v>201</v>
      </c>
      <c r="Y637" s="174" t="s">
        <v>202</v>
      </c>
      <c r="Z637" s="174" t="s">
        <v>32</v>
      </c>
      <c r="AA637" s="174">
        <v>1</v>
      </c>
      <c r="AB637" s="174">
        <v>4023.5</v>
      </c>
      <c r="AC637" s="174">
        <v>4036</v>
      </c>
      <c r="AD637" s="199">
        <v>38099.618055555555</v>
      </c>
      <c r="AE637" s="199">
        <v>38099.659722222219</v>
      </c>
      <c r="AF637" s="174" t="s">
        <v>203</v>
      </c>
      <c r="AG637" s="174" t="s">
        <v>206</v>
      </c>
      <c r="AH637" s="174">
        <v>-337.5</v>
      </c>
      <c r="AI637" s="174">
        <v>69409.887255969734</v>
      </c>
      <c r="AJ637" s="174">
        <v>25</v>
      </c>
      <c r="AK637" s="174">
        <v>312.5</v>
      </c>
      <c r="AL637" s="174">
        <v>50</v>
      </c>
      <c r="AM637" s="174">
        <v>387.5</v>
      </c>
      <c r="AN637" s="174">
        <v>7</v>
      </c>
      <c r="AP637" s="199">
        <v>38099</v>
      </c>
      <c r="AQ637" s="174">
        <v>-337.5</v>
      </c>
      <c r="AS637" s="240" t="s">
        <v>187</v>
      </c>
      <c r="AT637" t="s">
        <v>187</v>
      </c>
    </row>
    <row r="638" spans="22:46" x14ac:dyDescent="0.25">
      <c r="V638" s="174">
        <v>568</v>
      </c>
      <c r="W638" s="174" t="s">
        <v>155</v>
      </c>
      <c r="X638" s="174" t="s">
        <v>201</v>
      </c>
      <c r="Y638" s="174" t="s">
        <v>202</v>
      </c>
      <c r="Z638" s="174" t="s">
        <v>31</v>
      </c>
      <c r="AA638" s="174">
        <v>1</v>
      </c>
      <c r="AB638" s="174">
        <v>4041</v>
      </c>
      <c r="AC638" s="174">
        <v>4032</v>
      </c>
      <c r="AD638" s="199">
        <v>38099.666666666664</v>
      </c>
      <c r="AE638" s="199">
        <v>38099.680555555555</v>
      </c>
      <c r="AF638" s="174" t="s">
        <v>205</v>
      </c>
      <c r="AG638" s="174" t="s">
        <v>207</v>
      </c>
      <c r="AH638" s="174">
        <v>-250</v>
      </c>
      <c r="AI638" s="174">
        <v>69159.887255969734</v>
      </c>
      <c r="AJ638" s="174">
        <v>25</v>
      </c>
      <c r="AK638" s="174">
        <v>287.5</v>
      </c>
      <c r="AL638" s="174">
        <v>62.5</v>
      </c>
      <c r="AM638" s="174">
        <v>312.5</v>
      </c>
      <c r="AN638" s="174">
        <v>3</v>
      </c>
      <c r="AP638" s="199">
        <v>38099</v>
      </c>
      <c r="AQ638" s="174">
        <v>-250</v>
      </c>
      <c r="AS638" s="240" t="s">
        <v>187</v>
      </c>
      <c r="AT638" t="s">
        <v>187</v>
      </c>
    </row>
    <row r="639" spans="22:46" x14ac:dyDescent="0.25">
      <c r="V639" s="174">
        <v>569</v>
      </c>
      <c r="W639" s="174" t="s">
        <v>155</v>
      </c>
      <c r="X639" s="174" t="s">
        <v>201</v>
      </c>
      <c r="Y639" s="174" t="s">
        <v>202</v>
      </c>
      <c r="Z639" s="174" t="s">
        <v>31</v>
      </c>
      <c r="AA639" s="174">
        <v>1</v>
      </c>
      <c r="AB639" s="174">
        <v>4041</v>
      </c>
      <c r="AC639" s="174">
        <v>4146</v>
      </c>
      <c r="AD639" s="199">
        <v>38099.701388888891</v>
      </c>
      <c r="AE639" s="199">
        <v>38103.694444444445</v>
      </c>
      <c r="AF639" s="174" t="s">
        <v>205</v>
      </c>
      <c r="AG639" s="174" t="s">
        <v>207</v>
      </c>
      <c r="AH639" s="174">
        <v>2600</v>
      </c>
      <c r="AI639" s="174">
        <v>71759.887255969734</v>
      </c>
      <c r="AJ639" s="174">
        <v>25</v>
      </c>
      <c r="AK639" s="174">
        <v>25</v>
      </c>
      <c r="AL639" s="174">
        <v>3262.5</v>
      </c>
      <c r="AM639" s="174">
        <v>662.5</v>
      </c>
      <c r="AN639" s="174">
        <v>132</v>
      </c>
      <c r="AP639" s="199">
        <v>38099</v>
      </c>
      <c r="AQ639" s="174">
        <v>2600</v>
      </c>
      <c r="AS639" s="240" t="s">
        <v>187</v>
      </c>
      <c r="AT639" t="s">
        <v>187</v>
      </c>
    </row>
    <row r="640" spans="22:46" x14ac:dyDescent="0.25">
      <c r="V640" s="174">
        <v>570</v>
      </c>
      <c r="W640" s="174" t="s">
        <v>155</v>
      </c>
      <c r="X640" s="174" t="s">
        <v>201</v>
      </c>
      <c r="Y640" s="174" t="s">
        <v>202</v>
      </c>
      <c r="Z640" s="174" t="s">
        <v>32</v>
      </c>
      <c r="AA640" s="174">
        <v>1</v>
      </c>
      <c r="AB640" s="174">
        <v>4065.5</v>
      </c>
      <c r="AC640" s="174">
        <v>4014.5</v>
      </c>
      <c r="AD640" s="199">
        <v>38106.402777777781</v>
      </c>
      <c r="AE640" s="199">
        <v>38107.618055555555</v>
      </c>
      <c r="AF640" s="174" t="s">
        <v>203</v>
      </c>
      <c r="AG640" s="174" t="s">
        <v>204</v>
      </c>
      <c r="AH640" s="174">
        <v>1250</v>
      </c>
      <c r="AI640" s="174">
        <v>73009.887255969734</v>
      </c>
      <c r="AJ640" s="174">
        <v>25</v>
      </c>
      <c r="AK640" s="174">
        <v>237.5</v>
      </c>
      <c r="AL640" s="174">
        <v>2137.5</v>
      </c>
      <c r="AM640" s="174">
        <v>887.5</v>
      </c>
      <c r="AN640" s="174">
        <v>98</v>
      </c>
      <c r="AP640" s="199">
        <v>38106</v>
      </c>
      <c r="AQ640" s="174">
        <v>1250</v>
      </c>
      <c r="AS640" s="240" t="s">
        <v>187</v>
      </c>
      <c r="AT640" t="s">
        <v>187</v>
      </c>
    </row>
    <row r="641" spans="22:46" x14ac:dyDescent="0.25">
      <c r="V641" s="174">
        <v>571</v>
      </c>
      <c r="W641" s="174" t="s">
        <v>155</v>
      </c>
      <c r="X641" s="174" t="s">
        <v>201</v>
      </c>
      <c r="Y641" s="174" t="s">
        <v>202</v>
      </c>
      <c r="Z641" s="174" t="s">
        <v>32</v>
      </c>
      <c r="AA641" s="174">
        <v>1</v>
      </c>
      <c r="AB641" s="174">
        <v>3993.5</v>
      </c>
      <c r="AC641" s="174">
        <v>3827.5</v>
      </c>
      <c r="AD641" s="199">
        <v>38113.506944444445</v>
      </c>
      <c r="AE641" s="199">
        <v>38118.388888888891</v>
      </c>
      <c r="AF641" s="174" t="s">
        <v>203</v>
      </c>
      <c r="AG641" s="174" t="s">
        <v>204</v>
      </c>
      <c r="AH641" s="174">
        <v>4125</v>
      </c>
      <c r="AI641" s="174">
        <v>77134.887255969734</v>
      </c>
      <c r="AJ641" s="174">
        <v>25</v>
      </c>
      <c r="AK641" s="174">
        <v>0</v>
      </c>
      <c r="AL641" s="174">
        <v>5250</v>
      </c>
      <c r="AM641" s="174">
        <v>1125</v>
      </c>
      <c r="AN641" s="174">
        <v>175</v>
      </c>
      <c r="AP641" s="199">
        <v>38113</v>
      </c>
      <c r="AQ641" s="174">
        <v>4125</v>
      </c>
      <c r="AS641" s="240" t="s">
        <v>187</v>
      </c>
      <c r="AT641" t="s">
        <v>187</v>
      </c>
    </row>
    <row r="642" spans="22:46" x14ac:dyDescent="0.25">
      <c r="V642" s="174">
        <v>572</v>
      </c>
      <c r="W642" s="174" t="s">
        <v>155</v>
      </c>
      <c r="X642" s="174" t="s">
        <v>201</v>
      </c>
      <c r="Y642" s="174" t="s">
        <v>202</v>
      </c>
      <c r="Z642" s="174" t="s">
        <v>31</v>
      </c>
      <c r="AA642" s="174">
        <v>1</v>
      </c>
      <c r="AB642" s="174">
        <v>3857.5</v>
      </c>
      <c r="AC642" s="174">
        <v>3828</v>
      </c>
      <c r="AD642" s="199">
        <v>38126.625</v>
      </c>
      <c r="AE642" s="199">
        <v>38127.381944444445</v>
      </c>
      <c r="AF642" s="174" t="s">
        <v>205</v>
      </c>
      <c r="AG642" s="174" t="s">
        <v>206</v>
      </c>
      <c r="AH642" s="174">
        <v>-762.5</v>
      </c>
      <c r="AI642" s="174">
        <v>76372.387255969734</v>
      </c>
      <c r="AJ642" s="174">
        <v>25</v>
      </c>
      <c r="AK642" s="174">
        <v>737.5</v>
      </c>
      <c r="AL642" s="174">
        <v>837.5</v>
      </c>
      <c r="AM642" s="174">
        <v>1600</v>
      </c>
      <c r="AN642" s="174">
        <v>32</v>
      </c>
      <c r="AP642" s="199">
        <v>38126</v>
      </c>
      <c r="AQ642" s="174">
        <v>-762.5</v>
      </c>
      <c r="AS642" s="240" t="s">
        <v>187</v>
      </c>
      <c r="AT642" t="s">
        <v>187</v>
      </c>
    </row>
    <row r="643" spans="22:46" x14ac:dyDescent="0.25">
      <c r="V643" s="174">
        <v>573</v>
      </c>
      <c r="W643" s="174" t="s">
        <v>155</v>
      </c>
      <c r="X643" s="174" t="s">
        <v>201</v>
      </c>
      <c r="Y643" s="174" t="s">
        <v>202</v>
      </c>
      <c r="Z643" s="174" t="s">
        <v>32</v>
      </c>
      <c r="AA643" s="174">
        <v>1</v>
      </c>
      <c r="AB643" s="174">
        <v>3819</v>
      </c>
      <c r="AC643" s="174">
        <v>3832.406635259525</v>
      </c>
      <c r="AD643" s="199">
        <v>38127.402777777781</v>
      </c>
      <c r="AE643" s="199">
        <v>38127.416666666664</v>
      </c>
      <c r="AF643" s="174" t="s">
        <v>203</v>
      </c>
      <c r="AG643" s="174" t="s">
        <v>206</v>
      </c>
      <c r="AH643" s="174">
        <v>-360.16588148812616</v>
      </c>
      <c r="AI643" s="174">
        <v>76012.221374481611</v>
      </c>
      <c r="AJ643" s="174">
        <v>25</v>
      </c>
      <c r="AK643" s="174">
        <v>335.16588148812616</v>
      </c>
      <c r="AL643" s="174">
        <v>0</v>
      </c>
      <c r="AM643" s="174">
        <v>0</v>
      </c>
      <c r="AN643" s="174">
        <v>3</v>
      </c>
      <c r="AP643" s="199">
        <v>38127</v>
      </c>
      <c r="AQ643" s="174">
        <v>-360.16588148812616</v>
      </c>
      <c r="AS643" s="240" t="s">
        <v>187</v>
      </c>
      <c r="AT643" t="s">
        <v>187</v>
      </c>
    </row>
    <row r="644" spans="22:46" x14ac:dyDescent="0.25">
      <c r="V644" s="174">
        <v>574</v>
      </c>
      <c r="W644" s="174" t="s">
        <v>155</v>
      </c>
      <c r="X644" s="174" t="s">
        <v>201</v>
      </c>
      <c r="Y644" s="174" t="s">
        <v>202</v>
      </c>
      <c r="Z644" s="174" t="s">
        <v>32</v>
      </c>
      <c r="AA644" s="174">
        <v>1</v>
      </c>
      <c r="AB644" s="174">
        <v>3831</v>
      </c>
      <c r="AC644" s="174">
        <v>3837.5</v>
      </c>
      <c r="AD644" s="199">
        <v>38127.458333333336</v>
      </c>
      <c r="AE644" s="199">
        <v>38127.666666666664</v>
      </c>
      <c r="AF644" s="174" t="s">
        <v>203</v>
      </c>
      <c r="AG644" s="174" t="s">
        <v>204</v>
      </c>
      <c r="AH644" s="174">
        <v>-187.5</v>
      </c>
      <c r="AI644" s="174">
        <v>75824.721374481611</v>
      </c>
      <c r="AJ644" s="174">
        <v>25</v>
      </c>
      <c r="AK644" s="174">
        <v>200</v>
      </c>
      <c r="AL644" s="174">
        <v>337.5</v>
      </c>
      <c r="AM644" s="174">
        <v>525</v>
      </c>
      <c r="AN644" s="174">
        <v>31</v>
      </c>
      <c r="AP644" s="199">
        <v>38127</v>
      </c>
      <c r="AQ644" s="174">
        <v>-187.5</v>
      </c>
      <c r="AS644" s="240" t="s">
        <v>187</v>
      </c>
      <c r="AT644" t="s">
        <v>187</v>
      </c>
    </row>
    <row r="645" spans="22:46" x14ac:dyDescent="0.25">
      <c r="V645" s="174">
        <v>575</v>
      </c>
      <c r="W645" s="174" t="s">
        <v>155</v>
      </c>
      <c r="X645" s="174" t="s">
        <v>201</v>
      </c>
      <c r="Y645" s="174" t="s">
        <v>202</v>
      </c>
      <c r="Z645" s="174" t="s">
        <v>32</v>
      </c>
      <c r="AA645" s="174">
        <v>1</v>
      </c>
      <c r="AB645" s="174">
        <v>3837.5</v>
      </c>
      <c r="AC645" s="174">
        <v>3860</v>
      </c>
      <c r="AD645" s="199">
        <v>38127.763888888891</v>
      </c>
      <c r="AE645" s="199">
        <v>38128.381944444445</v>
      </c>
      <c r="AF645" s="174" t="s">
        <v>203</v>
      </c>
      <c r="AG645" s="174" t="s">
        <v>204</v>
      </c>
      <c r="AH645" s="174">
        <v>-587.5</v>
      </c>
      <c r="AI645" s="174">
        <v>75237.221374481611</v>
      </c>
      <c r="AJ645" s="174">
        <v>25</v>
      </c>
      <c r="AK645" s="174">
        <v>562.5</v>
      </c>
      <c r="AL645" s="174">
        <v>375</v>
      </c>
      <c r="AM645" s="174">
        <v>962.5</v>
      </c>
      <c r="AN645" s="174">
        <v>12</v>
      </c>
      <c r="AP645" s="199">
        <v>38127</v>
      </c>
      <c r="AQ645" s="174">
        <v>-587.5</v>
      </c>
      <c r="AS645" s="240" t="s">
        <v>187</v>
      </c>
      <c r="AT645" t="s">
        <v>187</v>
      </c>
    </row>
    <row r="646" spans="22:46" x14ac:dyDescent="0.25">
      <c r="V646" s="174">
        <v>576</v>
      </c>
      <c r="W646" s="174" t="s">
        <v>155</v>
      </c>
      <c r="X646" s="174" t="s">
        <v>201</v>
      </c>
      <c r="Y646" s="174" t="s">
        <v>202</v>
      </c>
      <c r="Z646" s="174" t="s">
        <v>31</v>
      </c>
      <c r="AA646" s="174">
        <v>1</v>
      </c>
      <c r="AB646" s="174">
        <v>3863.5</v>
      </c>
      <c r="AC646" s="174">
        <v>3851</v>
      </c>
      <c r="AD646" s="199">
        <v>38128.409722222219</v>
      </c>
      <c r="AE646" s="199">
        <v>38128.465277777781</v>
      </c>
      <c r="AF646" s="174" t="s">
        <v>205</v>
      </c>
      <c r="AG646" s="174" t="s">
        <v>206</v>
      </c>
      <c r="AH646" s="174">
        <v>-337.5</v>
      </c>
      <c r="AI646" s="174">
        <v>74899.721374481611</v>
      </c>
      <c r="AJ646" s="174">
        <v>25</v>
      </c>
      <c r="AK646" s="174">
        <v>312.5</v>
      </c>
      <c r="AL646" s="174">
        <v>325</v>
      </c>
      <c r="AM646" s="174">
        <v>662.5</v>
      </c>
      <c r="AN646" s="174">
        <v>9</v>
      </c>
      <c r="AP646" s="199">
        <v>38128</v>
      </c>
      <c r="AQ646" s="174">
        <v>-337.5</v>
      </c>
      <c r="AS646" s="240" t="s">
        <v>187</v>
      </c>
      <c r="AT646" t="s">
        <v>187</v>
      </c>
    </row>
    <row r="647" spans="22:46" x14ac:dyDescent="0.25">
      <c r="V647" s="174">
        <v>577</v>
      </c>
      <c r="W647" s="174" t="s">
        <v>155</v>
      </c>
      <c r="X647" s="174" t="s">
        <v>201</v>
      </c>
      <c r="Y647" s="174" t="s">
        <v>202</v>
      </c>
      <c r="Z647" s="174" t="s">
        <v>31</v>
      </c>
      <c r="AA647" s="174">
        <v>1</v>
      </c>
      <c r="AB647" s="174">
        <v>3867.5</v>
      </c>
      <c r="AC647" s="174">
        <v>3855</v>
      </c>
      <c r="AD647" s="199">
        <v>38128.506944444445</v>
      </c>
      <c r="AE647" s="199">
        <v>38128.541666666664</v>
      </c>
      <c r="AF647" s="174" t="s">
        <v>205</v>
      </c>
      <c r="AG647" s="174" t="s">
        <v>206</v>
      </c>
      <c r="AH647" s="174">
        <v>-337.5</v>
      </c>
      <c r="AI647" s="174">
        <v>74562.221374481611</v>
      </c>
      <c r="AJ647" s="174">
        <v>25</v>
      </c>
      <c r="AK647" s="174">
        <v>312.5</v>
      </c>
      <c r="AL647" s="174">
        <v>12.5</v>
      </c>
      <c r="AM647" s="174">
        <v>350</v>
      </c>
      <c r="AN647" s="174">
        <v>6</v>
      </c>
      <c r="AP647" s="199">
        <v>38128</v>
      </c>
      <c r="AQ647" s="174">
        <v>-337.5</v>
      </c>
      <c r="AS647" s="240" t="s">
        <v>187</v>
      </c>
      <c r="AT647" t="s">
        <v>187</v>
      </c>
    </row>
    <row r="648" spans="22:46" x14ac:dyDescent="0.25">
      <c r="V648" s="174">
        <v>578</v>
      </c>
      <c r="W648" s="174" t="s">
        <v>155</v>
      </c>
      <c r="X648" s="174" t="s">
        <v>201</v>
      </c>
      <c r="Y648" s="174" t="s">
        <v>202</v>
      </c>
      <c r="Z648" s="174" t="s">
        <v>31</v>
      </c>
      <c r="AA648" s="174">
        <v>1</v>
      </c>
      <c r="AB648" s="174">
        <v>3860</v>
      </c>
      <c r="AC648" s="174">
        <v>3848.6062477077594</v>
      </c>
      <c r="AD648" s="199">
        <v>38128.611111111109</v>
      </c>
      <c r="AE648" s="199">
        <v>38128.625</v>
      </c>
      <c r="AF648" s="174" t="s">
        <v>205</v>
      </c>
      <c r="AG648" s="174" t="s">
        <v>206</v>
      </c>
      <c r="AH648" s="174">
        <v>-309.84380730601515</v>
      </c>
      <c r="AI648" s="174">
        <v>74252.377567175601</v>
      </c>
      <c r="AJ648" s="174">
        <v>25</v>
      </c>
      <c r="AK648" s="174">
        <v>284.84380730601515</v>
      </c>
      <c r="AL648" s="174">
        <v>75</v>
      </c>
      <c r="AM648" s="174">
        <v>384.84380730601515</v>
      </c>
      <c r="AN648" s="174">
        <v>3</v>
      </c>
      <c r="AP648" s="199">
        <v>38128</v>
      </c>
      <c r="AQ648" s="174">
        <v>-309.84380730601515</v>
      </c>
      <c r="AS648" s="240" t="s">
        <v>187</v>
      </c>
      <c r="AT648" t="s">
        <v>187</v>
      </c>
    </row>
    <row r="649" spans="22:46" x14ac:dyDescent="0.25">
      <c r="V649" s="174">
        <v>579</v>
      </c>
      <c r="W649" s="174" t="s">
        <v>155</v>
      </c>
      <c r="X649" s="174" t="s">
        <v>201</v>
      </c>
      <c r="Y649" s="174" t="s">
        <v>202</v>
      </c>
      <c r="Z649" s="174" t="s">
        <v>32</v>
      </c>
      <c r="AA649" s="174">
        <v>1</v>
      </c>
      <c r="AB649" s="174">
        <v>3840</v>
      </c>
      <c r="AC649" s="174">
        <v>3857</v>
      </c>
      <c r="AD649" s="199">
        <v>38128.631944444445</v>
      </c>
      <c r="AE649" s="199">
        <v>38131.381944444445</v>
      </c>
      <c r="AF649" s="174" t="s">
        <v>203</v>
      </c>
      <c r="AG649" s="174" t="s">
        <v>206</v>
      </c>
      <c r="AH649" s="174">
        <v>-450</v>
      </c>
      <c r="AI649" s="174">
        <v>73802.377567175601</v>
      </c>
      <c r="AJ649" s="174">
        <v>25</v>
      </c>
      <c r="AK649" s="174">
        <v>425</v>
      </c>
      <c r="AL649" s="174">
        <v>675</v>
      </c>
      <c r="AM649" s="174">
        <v>1125</v>
      </c>
      <c r="AN649" s="174">
        <v>31</v>
      </c>
      <c r="AP649" s="199">
        <v>38128</v>
      </c>
      <c r="AQ649" s="174">
        <v>-450</v>
      </c>
      <c r="AS649" s="240" t="s">
        <v>187</v>
      </c>
      <c r="AT649" t="s">
        <v>187</v>
      </c>
    </row>
    <row r="650" spans="22:46" x14ac:dyDescent="0.25">
      <c r="V650" s="174">
        <v>580</v>
      </c>
      <c r="W650" s="174" t="s">
        <v>155</v>
      </c>
      <c r="X650" s="174" t="s">
        <v>201</v>
      </c>
      <c r="Y650" s="174" t="s">
        <v>202</v>
      </c>
      <c r="Z650" s="174" t="s">
        <v>31</v>
      </c>
      <c r="AA650" s="174">
        <v>1</v>
      </c>
      <c r="AB650" s="174">
        <v>3857.5</v>
      </c>
      <c r="AC650" s="174">
        <v>3878.5</v>
      </c>
      <c r="AD650" s="199">
        <v>38131.402777777781</v>
      </c>
      <c r="AE650" s="199">
        <v>38131.722222222219</v>
      </c>
      <c r="AF650" s="174" t="s">
        <v>205</v>
      </c>
      <c r="AG650" s="174" t="s">
        <v>207</v>
      </c>
      <c r="AH650" s="174">
        <v>500</v>
      </c>
      <c r="AI650" s="174">
        <v>74302.377567175601</v>
      </c>
      <c r="AJ650" s="174">
        <v>25</v>
      </c>
      <c r="AK650" s="174">
        <v>50</v>
      </c>
      <c r="AL650" s="174">
        <v>1275</v>
      </c>
      <c r="AM650" s="174">
        <v>775</v>
      </c>
      <c r="AN650" s="174">
        <v>47</v>
      </c>
      <c r="AP650" s="199">
        <v>38131</v>
      </c>
      <c r="AQ650" s="174">
        <v>500</v>
      </c>
      <c r="AS650" s="240" t="s">
        <v>187</v>
      </c>
      <c r="AT650" t="s">
        <v>187</v>
      </c>
    </row>
    <row r="651" spans="22:46" x14ac:dyDescent="0.25">
      <c r="V651" s="174">
        <v>581</v>
      </c>
      <c r="W651" s="174" t="s">
        <v>155</v>
      </c>
      <c r="X651" s="174" t="s">
        <v>201</v>
      </c>
      <c r="Y651" s="174" t="s">
        <v>202</v>
      </c>
      <c r="Z651" s="174" t="s">
        <v>32</v>
      </c>
      <c r="AA651" s="174">
        <v>1</v>
      </c>
      <c r="AB651" s="174">
        <v>3826.5</v>
      </c>
      <c r="AC651" s="174">
        <v>3839.5</v>
      </c>
      <c r="AD651" s="199">
        <v>38132.638888888891</v>
      </c>
      <c r="AE651" s="199">
        <v>38132.694444444445</v>
      </c>
      <c r="AF651" s="174" t="s">
        <v>203</v>
      </c>
      <c r="AG651" s="174" t="s">
        <v>206</v>
      </c>
      <c r="AH651" s="174">
        <v>-350</v>
      </c>
      <c r="AI651" s="174">
        <v>73952.377567175601</v>
      </c>
      <c r="AJ651" s="174">
        <v>25</v>
      </c>
      <c r="AK651" s="174">
        <v>325</v>
      </c>
      <c r="AL651" s="174">
        <v>300</v>
      </c>
      <c r="AM651" s="174">
        <v>650</v>
      </c>
      <c r="AN651" s="174">
        <v>9</v>
      </c>
      <c r="AP651" s="199">
        <v>38132</v>
      </c>
      <c r="AQ651" s="174">
        <v>-350</v>
      </c>
      <c r="AS651" s="240" t="s">
        <v>187</v>
      </c>
      <c r="AT651" t="s">
        <v>187</v>
      </c>
    </row>
    <row r="652" spans="22:46" x14ac:dyDescent="0.25">
      <c r="V652" s="174">
        <v>582</v>
      </c>
      <c r="W652" s="174" t="s">
        <v>155</v>
      </c>
      <c r="X652" s="174" t="s">
        <v>201</v>
      </c>
      <c r="Y652" s="174" t="s">
        <v>202</v>
      </c>
      <c r="Z652" s="174" t="s">
        <v>31</v>
      </c>
      <c r="AA652" s="174">
        <v>1</v>
      </c>
      <c r="AB652" s="174">
        <v>3854</v>
      </c>
      <c r="AC652" s="174">
        <v>3876</v>
      </c>
      <c r="AD652" s="199">
        <v>38132.770833333336</v>
      </c>
      <c r="AE652" s="199">
        <v>38133.680555555555</v>
      </c>
      <c r="AF652" s="174" t="s">
        <v>205</v>
      </c>
      <c r="AG652" s="174" t="s">
        <v>207</v>
      </c>
      <c r="AH652" s="174">
        <v>525</v>
      </c>
      <c r="AI652" s="174">
        <v>74477.377567175601</v>
      </c>
      <c r="AJ652" s="174">
        <v>25</v>
      </c>
      <c r="AK652" s="174">
        <v>37.5</v>
      </c>
      <c r="AL652" s="174">
        <v>1500</v>
      </c>
      <c r="AM652" s="174">
        <v>975</v>
      </c>
      <c r="AN652" s="174">
        <v>54</v>
      </c>
      <c r="AP652" s="199">
        <v>38132</v>
      </c>
      <c r="AQ652" s="174">
        <v>525</v>
      </c>
      <c r="AS652" s="240" t="s">
        <v>187</v>
      </c>
      <c r="AT652" t="s">
        <v>187</v>
      </c>
    </row>
    <row r="653" spans="22:46" x14ac:dyDescent="0.25">
      <c r="V653" s="174">
        <v>583</v>
      </c>
      <c r="W653" s="174" t="s">
        <v>155</v>
      </c>
      <c r="X653" s="174" t="s">
        <v>201</v>
      </c>
      <c r="Y653" s="174" t="s">
        <v>202</v>
      </c>
      <c r="Z653" s="174" t="s">
        <v>31</v>
      </c>
      <c r="AA653" s="174">
        <v>1</v>
      </c>
      <c r="AB653" s="174">
        <v>3892</v>
      </c>
      <c r="AC653" s="174">
        <v>3888.5</v>
      </c>
      <c r="AD653" s="199">
        <v>38139.680555555555</v>
      </c>
      <c r="AE653" s="199">
        <v>38139.6875</v>
      </c>
      <c r="AF653" s="174" t="s">
        <v>205</v>
      </c>
      <c r="AG653" s="174" t="s">
        <v>207</v>
      </c>
      <c r="AH653" s="174">
        <v>-112.5</v>
      </c>
      <c r="AI653" s="174">
        <v>74364.877567175601</v>
      </c>
      <c r="AJ653" s="174">
        <v>25</v>
      </c>
      <c r="AK653" s="174">
        <v>125</v>
      </c>
      <c r="AL653" s="174">
        <v>125</v>
      </c>
      <c r="AM653" s="174">
        <v>237.5</v>
      </c>
      <c r="AN653" s="174">
        <v>2</v>
      </c>
      <c r="AP653" s="199">
        <v>38139</v>
      </c>
      <c r="AQ653" s="174">
        <v>-112.5</v>
      </c>
      <c r="AS653" s="240" t="s">
        <v>187</v>
      </c>
      <c r="AT653" t="s">
        <v>187</v>
      </c>
    </row>
    <row r="654" spans="22:46" x14ac:dyDescent="0.25">
      <c r="V654" s="174">
        <v>584</v>
      </c>
      <c r="W654" s="174" t="s">
        <v>155</v>
      </c>
      <c r="X654" s="174" t="s">
        <v>201</v>
      </c>
      <c r="Y654" s="174" t="s">
        <v>202</v>
      </c>
      <c r="Z654" s="174" t="s">
        <v>32</v>
      </c>
      <c r="AA654" s="174">
        <v>1</v>
      </c>
      <c r="AB654" s="174">
        <v>3880.5</v>
      </c>
      <c r="AC654" s="174">
        <v>3894.5</v>
      </c>
      <c r="AD654" s="199">
        <v>38139.708333333336</v>
      </c>
      <c r="AE654" s="199">
        <v>38140.381944444445</v>
      </c>
      <c r="AF654" s="174" t="s">
        <v>203</v>
      </c>
      <c r="AG654" s="174" t="s">
        <v>206</v>
      </c>
      <c r="AH654" s="174">
        <v>-375</v>
      </c>
      <c r="AI654" s="174">
        <v>73989.877567175601</v>
      </c>
      <c r="AJ654" s="174">
        <v>25</v>
      </c>
      <c r="AK654" s="174">
        <v>350</v>
      </c>
      <c r="AL654" s="174">
        <v>550</v>
      </c>
      <c r="AM654" s="174">
        <v>925</v>
      </c>
      <c r="AN654" s="174">
        <v>20</v>
      </c>
      <c r="AP654" s="199">
        <v>38139</v>
      </c>
      <c r="AQ654" s="174">
        <v>-375</v>
      </c>
      <c r="AS654" s="240" t="s">
        <v>187</v>
      </c>
      <c r="AT654" t="s">
        <v>187</v>
      </c>
    </row>
    <row r="655" spans="22:46" x14ac:dyDescent="0.25">
      <c r="V655" s="174">
        <v>585</v>
      </c>
      <c r="W655" s="174" t="s">
        <v>155</v>
      </c>
      <c r="X655" s="174" t="s">
        <v>201</v>
      </c>
      <c r="Y655" s="174" t="s">
        <v>202</v>
      </c>
      <c r="Z655" s="174" t="s">
        <v>31</v>
      </c>
      <c r="AA655" s="174">
        <v>1</v>
      </c>
      <c r="AB655" s="174">
        <v>3899.5</v>
      </c>
      <c r="AC655" s="174">
        <v>3897</v>
      </c>
      <c r="AD655" s="199">
        <v>38140.402777777781</v>
      </c>
      <c r="AE655" s="199">
        <v>38140.694444444445</v>
      </c>
      <c r="AF655" s="174" t="s">
        <v>205</v>
      </c>
      <c r="AG655" s="174" t="s">
        <v>207</v>
      </c>
      <c r="AH655" s="174">
        <v>-87.5</v>
      </c>
      <c r="AI655" s="174">
        <v>73902.377567175601</v>
      </c>
      <c r="AJ655" s="174">
        <v>25</v>
      </c>
      <c r="AK655" s="174">
        <v>237.5</v>
      </c>
      <c r="AL655" s="174">
        <v>587.5</v>
      </c>
      <c r="AM655" s="174">
        <v>675</v>
      </c>
      <c r="AN655" s="174">
        <v>43</v>
      </c>
      <c r="AP655" s="199">
        <v>38140</v>
      </c>
      <c r="AQ655" s="174">
        <v>-87.5</v>
      </c>
      <c r="AS655" s="240" t="s">
        <v>187</v>
      </c>
      <c r="AT655" t="s">
        <v>187</v>
      </c>
    </row>
    <row r="656" spans="22:46" x14ac:dyDescent="0.25">
      <c r="V656" s="174">
        <v>586</v>
      </c>
      <c r="W656" s="174" t="s">
        <v>155</v>
      </c>
      <c r="X656" s="174" t="s">
        <v>201</v>
      </c>
      <c r="Y656" s="174" t="s">
        <v>202</v>
      </c>
      <c r="Z656" s="174" t="s">
        <v>31</v>
      </c>
      <c r="AA656" s="174">
        <v>1</v>
      </c>
      <c r="AB656" s="174">
        <v>3905</v>
      </c>
      <c r="AC656" s="174">
        <v>3893.5</v>
      </c>
      <c r="AD656" s="199">
        <v>38140.763888888891</v>
      </c>
      <c r="AE656" s="199">
        <v>38141.381944444445</v>
      </c>
      <c r="AF656" s="174" t="s">
        <v>205</v>
      </c>
      <c r="AG656" s="174" t="s">
        <v>206</v>
      </c>
      <c r="AH656" s="174">
        <v>-312.5</v>
      </c>
      <c r="AI656" s="174">
        <v>73589.877567175601</v>
      </c>
      <c r="AJ656" s="174">
        <v>25</v>
      </c>
      <c r="AK656" s="174">
        <v>287.5</v>
      </c>
      <c r="AL656" s="174">
        <v>450</v>
      </c>
      <c r="AM656" s="174">
        <v>762.5</v>
      </c>
      <c r="AN656" s="174">
        <v>12</v>
      </c>
      <c r="AP656" s="199">
        <v>38140</v>
      </c>
      <c r="AQ656" s="174">
        <v>-312.5</v>
      </c>
      <c r="AS656" s="240" t="s">
        <v>187</v>
      </c>
      <c r="AT656" t="s">
        <v>187</v>
      </c>
    </row>
    <row r="657" spans="22:46" x14ac:dyDescent="0.25">
      <c r="V657" s="174">
        <v>587</v>
      </c>
      <c r="W657" s="174" t="s">
        <v>155</v>
      </c>
      <c r="X657" s="174" t="s">
        <v>201</v>
      </c>
      <c r="Y657" s="174" t="s">
        <v>202</v>
      </c>
      <c r="Z657" s="174" t="s">
        <v>32</v>
      </c>
      <c r="AA657" s="174">
        <v>1</v>
      </c>
      <c r="AB657" s="174">
        <v>3885.5</v>
      </c>
      <c r="AC657" s="174">
        <v>3886</v>
      </c>
      <c r="AD657" s="199">
        <v>38141.395833333336</v>
      </c>
      <c r="AE657" s="199">
        <v>38141.409722222219</v>
      </c>
      <c r="AF657" s="174" t="s">
        <v>203</v>
      </c>
      <c r="AG657" s="174" t="s">
        <v>204</v>
      </c>
      <c r="AH657" s="174">
        <v>-37.5</v>
      </c>
      <c r="AI657" s="174">
        <v>73552.377567175601</v>
      </c>
      <c r="AJ657" s="174">
        <v>25</v>
      </c>
      <c r="AK657" s="174">
        <v>100</v>
      </c>
      <c r="AL657" s="174">
        <v>187.5</v>
      </c>
      <c r="AM657" s="174">
        <v>225</v>
      </c>
      <c r="AN657" s="174">
        <v>3</v>
      </c>
      <c r="AP657" s="199">
        <v>38141</v>
      </c>
      <c r="AQ657" s="174">
        <v>-37.5</v>
      </c>
      <c r="AS657" s="240" t="s">
        <v>187</v>
      </c>
      <c r="AT657" t="s">
        <v>187</v>
      </c>
    </row>
    <row r="658" spans="22:46" x14ac:dyDescent="0.25">
      <c r="V658" s="174">
        <v>588</v>
      </c>
      <c r="W658" s="174" t="s">
        <v>155</v>
      </c>
      <c r="X658" s="174" t="s">
        <v>201</v>
      </c>
      <c r="Y658" s="174" t="s">
        <v>202</v>
      </c>
      <c r="Z658" s="174" t="s">
        <v>32</v>
      </c>
      <c r="AA658" s="174">
        <v>1</v>
      </c>
      <c r="AB658" s="174">
        <v>3885</v>
      </c>
      <c r="AC658" s="174">
        <v>3889</v>
      </c>
      <c r="AD658" s="199">
        <v>38141.430555555555</v>
      </c>
      <c r="AE658" s="199">
        <v>38141.527777777781</v>
      </c>
      <c r="AF658" s="174" t="s">
        <v>203</v>
      </c>
      <c r="AG658" s="174" t="s">
        <v>204</v>
      </c>
      <c r="AH658" s="174">
        <v>-125</v>
      </c>
      <c r="AI658" s="174">
        <v>73427.377567175601</v>
      </c>
      <c r="AJ658" s="174">
        <v>25</v>
      </c>
      <c r="AK658" s="174">
        <v>125</v>
      </c>
      <c r="AL658" s="174">
        <v>312.5</v>
      </c>
      <c r="AM658" s="174">
        <v>437.5</v>
      </c>
      <c r="AN658" s="174">
        <v>15</v>
      </c>
      <c r="AP658" s="199">
        <v>38141</v>
      </c>
      <c r="AQ658" s="174">
        <v>-125</v>
      </c>
      <c r="AS658" s="240" t="s">
        <v>187</v>
      </c>
      <c r="AT658" t="s">
        <v>187</v>
      </c>
    </row>
    <row r="659" spans="22:46" x14ac:dyDescent="0.25">
      <c r="V659" s="174">
        <v>589</v>
      </c>
      <c r="W659" s="174" t="s">
        <v>155</v>
      </c>
      <c r="X659" s="174" t="s">
        <v>201</v>
      </c>
      <c r="Y659" s="174" t="s">
        <v>202</v>
      </c>
      <c r="Z659" s="174" t="s">
        <v>31</v>
      </c>
      <c r="AA659" s="174">
        <v>1</v>
      </c>
      <c r="AB659" s="174">
        <v>3894.5</v>
      </c>
      <c r="AC659" s="174">
        <v>3893</v>
      </c>
      <c r="AD659" s="199">
        <v>38141.555555555555</v>
      </c>
      <c r="AE659" s="199">
        <v>38141.5625</v>
      </c>
      <c r="AF659" s="174" t="s">
        <v>205</v>
      </c>
      <c r="AG659" s="174" t="s">
        <v>207</v>
      </c>
      <c r="AH659" s="174">
        <v>-62.5</v>
      </c>
      <c r="AI659" s="174">
        <v>73364.877567175601</v>
      </c>
      <c r="AJ659" s="174">
        <v>25</v>
      </c>
      <c r="AK659" s="174">
        <v>50</v>
      </c>
      <c r="AL659" s="174">
        <v>37.5</v>
      </c>
      <c r="AM659" s="174">
        <v>100</v>
      </c>
      <c r="AN659" s="174">
        <v>2</v>
      </c>
      <c r="AP659" s="199">
        <v>38141</v>
      </c>
      <c r="AQ659" s="174">
        <v>-62.5</v>
      </c>
      <c r="AS659" s="240" t="s">
        <v>187</v>
      </c>
      <c r="AT659" t="s">
        <v>187</v>
      </c>
    </row>
    <row r="660" spans="22:46" x14ac:dyDescent="0.25">
      <c r="V660" s="174">
        <v>590</v>
      </c>
      <c r="W660" s="174" t="s">
        <v>155</v>
      </c>
      <c r="X660" s="174" t="s">
        <v>201</v>
      </c>
      <c r="Y660" s="174" t="s">
        <v>202</v>
      </c>
      <c r="Z660" s="174" t="s">
        <v>31</v>
      </c>
      <c r="AA660" s="174">
        <v>1</v>
      </c>
      <c r="AB660" s="174">
        <v>3894.5</v>
      </c>
      <c r="AC660" s="174">
        <v>3892</v>
      </c>
      <c r="AD660" s="199">
        <v>38141.569444444445</v>
      </c>
      <c r="AE660" s="199">
        <v>38141.583333333336</v>
      </c>
      <c r="AF660" s="174" t="s">
        <v>205</v>
      </c>
      <c r="AG660" s="174" t="s">
        <v>207</v>
      </c>
      <c r="AH660" s="174">
        <v>-87.5</v>
      </c>
      <c r="AI660" s="174">
        <v>73277.377567175601</v>
      </c>
      <c r="AJ660" s="174">
        <v>25</v>
      </c>
      <c r="AK660" s="174">
        <v>87.5</v>
      </c>
      <c r="AL660" s="174">
        <v>100</v>
      </c>
      <c r="AM660" s="174">
        <v>187.5</v>
      </c>
      <c r="AN660" s="174">
        <v>3</v>
      </c>
      <c r="AP660" s="199">
        <v>38141</v>
      </c>
      <c r="AQ660" s="174">
        <v>-87.5</v>
      </c>
      <c r="AS660" s="240" t="s">
        <v>187</v>
      </c>
      <c r="AT660" t="s">
        <v>187</v>
      </c>
    </row>
    <row r="661" spans="22:46" x14ac:dyDescent="0.25">
      <c r="V661" s="174">
        <v>591</v>
      </c>
      <c r="W661" s="174" t="s">
        <v>155</v>
      </c>
      <c r="X661" s="174" t="s">
        <v>201</v>
      </c>
      <c r="Y661" s="174" t="s">
        <v>202</v>
      </c>
      <c r="Z661" s="174" t="s">
        <v>31</v>
      </c>
      <c r="AA661" s="174">
        <v>1</v>
      </c>
      <c r="AB661" s="174">
        <v>3894.5</v>
      </c>
      <c r="AC661" s="174">
        <v>3891.5</v>
      </c>
      <c r="AD661" s="199">
        <v>38141.597222222219</v>
      </c>
      <c r="AE661" s="199">
        <v>38141.604166666664</v>
      </c>
      <c r="AF661" s="174" t="s">
        <v>205</v>
      </c>
      <c r="AG661" s="174" t="s">
        <v>207</v>
      </c>
      <c r="AH661" s="174">
        <v>-100</v>
      </c>
      <c r="AI661" s="174">
        <v>73177.377567175601</v>
      </c>
      <c r="AJ661" s="174">
        <v>25</v>
      </c>
      <c r="AK661" s="174">
        <v>87.5</v>
      </c>
      <c r="AL661" s="174">
        <v>12.5</v>
      </c>
      <c r="AM661" s="174">
        <v>112.5</v>
      </c>
      <c r="AN661" s="174">
        <v>2</v>
      </c>
      <c r="AP661" s="199">
        <v>38141</v>
      </c>
      <c r="AQ661" s="174">
        <v>-100</v>
      </c>
      <c r="AS661" s="240" t="s">
        <v>187</v>
      </c>
      <c r="AT661" t="s">
        <v>187</v>
      </c>
    </row>
    <row r="662" spans="22:46" x14ac:dyDescent="0.25">
      <c r="V662" s="174">
        <v>592</v>
      </c>
      <c r="W662" s="174" t="s">
        <v>155</v>
      </c>
      <c r="X662" s="174" t="s">
        <v>201</v>
      </c>
      <c r="Y662" s="174" t="s">
        <v>202</v>
      </c>
      <c r="Z662" s="174" t="s">
        <v>31</v>
      </c>
      <c r="AA662" s="174">
        <v>1</v>
      </c>
      <c r="AB662" s="174">
        <v>3895.5</v>
      </c>
      <c r="AC662" s="174">
        <v>3894.5</v>
      </c>
      <c r="AD662" s="199">
        <v>38141.618055555555</v>
      </c>
      <c r="AE662" s="199">
        <v>38141.680555555555</v>
      </c>
      <c r="AF662" s="174" t="s">
        <v>205</v>
      </c>
      <c r="AG662" s="174" t="s">
        <v>207</v>
      </c>
      <c r="AH662" s="174">
        <v>-50</v>
      </c>
      <c r="AI662" s="174">
        <v>73127.377567175601</v>
      </c>
      <c r="AJ662" s="174">
        <v>25</v>
      </c>
      <c r="AK662" s="174">
        <v>125</v>
      </c>
      <c r="AL662" s="174">
        <v>237.5</v>
      </c>
      <c r="AM662" s="174">
        <v>287.5</v>
      </c>
      <c r="AN662" s="174">
        <v>10</v>
      </c>
      <c r="AP662" s="199">
        <v>38141</v>
      </c>
      <c r="AQ662" s="174">
        <v>-50</v>
      </c>
      <c r="AS662" s="240" t="s">
        <v>187</v>
      </c>
      <c r="AT662" t="s">
        <v>187</v>
      </c>
    </row>
    <row r="663" spans="22:46" x14ac:dyDescent="0.25">
      <c r="V663" s="174">
        <v>593</v>
      </c>
      <c r="W663" s="174" t="s">
        <v>155</v>
      </c>
      <c r="X663" s="174" t="s">
        <v>201</v>
      </c>
      <c r="Y663" s="174" t="s">
        <v>202</v>
      </c>
      <c r="Z663" s="174" t="s">
        <v>31</v>
      </c>
      <c r="AA663" s="174">
        <v>1</v>
      </c>
      <c r="AB663" s="174">
        <v>3905</v>
      </c>
      <c r="AC663" s="174">
        <v>4011.5</v>
      </c>
      <c r="AD663" s="199">
        <v>38141.701388888891</v>
      </c>
      <c r="AE663" s="199">
        <v>38146.465277777781</v>
      </c>
      <c r="AF663" s="174" t="s">
        <v>205</v>
      </c>
      <c r="AG663" s="174" t="s">
        <v>207</v>
      </c>
      <c r="AH663" s="174">
        <v>2637.5</v>
      </c>
      <c r="AI663" s="174">
        <v>75764.877567175601</v>
      </c>
      <c r="AJ663" s="174">
        <v>25</v>
      </c>
      <c r="AK663" s="174">
        <v>200</v>
      </c>
      <c r="AL663" s="174">
        <v>3475</v>
      </c>
      <c r="AM663" s="174">
        <v>837.5</v>
      </c>
      <c r="AN663" s="174">
        <v>165</v>
      </c>
      <c r="AP663" s="199">
        <v>38141</v>
      </c>
      <c r="AQ663" s="174">
        <v>2637.5</v>
      </c>
      <c r="AS663" s="240" t="s">
        <v>187</v>
      </c>
      <c r="AT663" t="s">
        <v>187</v>
      </c>
    </row>
    <row r="664" spans="22:46" x14ac:dyDescent="0.25">
      <c r="V664" s="174">
        <v>594</v>
      </c>
      <c r="W664" s="174" t="s">
        <v>155</v>
      </c>
      <c r="X664" s="174" t="s">
        <v>201</v>
      </c>
      <c r="Y664" s="174" t="s">
        <v>202</v>
      </c>
      <c r="Z664" s="174" t="s">
        <v>32</v>
      </c>
      <c r="AA664" s="174">
        <v>1</v>
      </c>
      <c r="AB664" s="174">
        <v>3960.5</v>
      </c>
      <c r="AC664" s="174">
        <v>3955.5</v>
      </c>
      <c r="AD664" s="199">
        <v>38152.472222222219</v>
      </c>
      <c r="AE664" s="199">
        <v>38153.479166666664</v>
      </c>
      <c r="AF664" s="174" t="s">
        <v>203</v>
      </c>
      <c r="AG664" s="174" t="s">
        <v>204</v>
      </c>
      <c r="AH664" s="174">
        <v>100</v>
      </c>
      <c r="AI664" s="174">
        <v>75864.877567175601</v>
      </c>
      <c r="AJ664" s="174">
        <v>25</v>
      </c>
      <c r="AK664" s="174">
        <v>12.5</v>
      </c>
      <c r="AL664" s="174">
        <v>800</v>
      </c>
      <c r="AM664" s="174">
        <v>700</v>
      </c>
      <c r="AN664" s="174">
        <v>68</v>
      </c>
      <c r="AP664" s="199">
        <v>38152</v>
      </c>
      <c r="AQ664" s="174">
        <v>100</v>
      </c>
      <c r="AS664" s="240" t="s">
        <v>187</v>
      </c>
      <c r="AT664" t="s">
        <v>187</v>
      </c>
    </row>
    <row r="665" spans="22:46" x14ac:dyDescent="0.25">
      <c r="V665" s="174">
        <v>595</v>
      </c>
      <c r="W665" s="174" t="s">
        <v>155</v>
      </c>
      <c r="X665" s="174" t="s">
        <v>201</v>
      </c>
      <c r="Y665" s="174" t="s">
        <v>202</v>
      </c>
      <c r="Z665" s="174" t="s">
        <v>32</v>
      </c>
      <c r="AA665" s="174">
        <v>1</v>
      </c>
      <c r="AB665" s="174">
        <v>3946</v>
      </c>
      <c r="AC665" s="174">
        <v>3954.5</v>
      </c>
      <c r="AD665" s="199">
        <v>38153.506944444445</v>
      </c>
      <c r="AE665" s="199">
        <v>38153.611111111109</v>
      </c>
      <c r="AF665" s="174" t="s">
        <v>203</v>
      </c>
      <c r="AG665" s="174" t="s">
        <v>206</v>
      </c>
      <c r="AH665" s="174">
        <v>-237.5</v>
      </c>
      <c r="AI665" s="174">
        <v>75627.377567175601</v>
      </c>
      <c r="AJ665" s="174">
        <v>25</v>
      </c>
      <c r="AK665" s="174">
        <v>212.5</v>
      </c>
      <c r="AL665" s="174">
        <v>175</v>
      </c>
      <c r="AM665" s="174">
        <v>412.5</v>
      </c>
      <c r="AN665" s="174">
        <v>16</v>
      </c>
      <c r="AP665" s="199">
        <v>38153</v>
      </c>
      <c r="AQ665" s="174">
        <v>-237.5</v>
      </c>
      <c r="AS665" s="240" t="s">
        <v>187</v>
      </c>
      <c r="AT665" t="s">
        <v>187</v>
      </c>
    </row>
    <row r="666" spans="22:46" x14ac:dyDescent="0.25">
      <c r="V666" s="174">
        <v>596</v>
      </c>
      <c r="W666" s="174" t="s">
        <v>155</v>
      </c>
      <c r="X666" s="174" t="s">
        <v>201</v>
      </c>
      <c r="Y666" s="174" t="s">
        <v>202</v>
      </c>
      <c r="Z666" s="174" t="s">
        <v>31</v>
      </c>
      <c r="AA666" s="174">
        <v>1</v>
      </c>
      <c r="AB666" s="174">
        <v>3970.5</v>
      </c>
      <c r="AC666" s="174">
        <v>3995</v>
      </c>
      <c r="AD666" s="199">
        <v>38153.618055555555</v>
      </c>
      <c r="AE666" s="199">
        <v>38154.666666666664</v>
      </c>
      <c r="AF666" s="174" t="s">
        <v>205</v>
      </c>
      <c r="AG666" s="174" t="s">
        <v>207</v>
      </c>
      <c r="AH666" s="174">
        <v>587.5</v>
      </c>
      <c r="AI666" s="174">
        <v>76214.877567175601</v>
      </c>
      <c r="AJ666" s="174">
        <v>25</v>
      </c>
      <c r="AK666" s="174">
        <v>87.5</v>
      </c>
      <c r="AL666" s="174">
        <v>1137.5</v>
      </c>
      <c r="AM666" s="174">
        <v>550</v>
      </c>
      <c r="AN666" s="174">
        <v>74</v>
      </c>
      <c r="AP666" s="199">
        <v>38153</v>
      </c>
      <c r="AQ666" s="174">
        <v>587.5</v>
      </c>
      <c r="AS666" s="240" t="s">
        <v>187</v>
      </c>
      <c r="AT666" t="s">
        <v>187</v>
      </c>
    </row>
    <row r="667" spans="22:46" x14ac:dyDescent="0.25">
      <c r="V667" s="174">
        <v>597</v>
      </c>
      <c r="W667" s="174" t="s">
        <v>155</v>
      </c>
      <c r="X667" s="174" t="s">
        <v>201</v>
      </c>
      <c r="Y667" s="174" t="s">
        <v>202</v>
      </c>
      <c r="Z667" s="174" t="s">
        <v>31</v>
      </c>
      <c r="AA667" s="174">
        <v>1</v>
      </c>
      <c r="AB667" s="174">
        <v>4003.5</v>
      </c>
      <c r="AC667" s="174">
        <v>3993.5</v>
      </c>
      <c r="AD667" s="199">
        <v>38154.6875</v>
      </c>
      <c r="AE667" s="199">
        <v>38155.381944444445</v>
      </c>
      <c r="AF667" s="174" t="s">
        <v>205</v>
      </c>
      <c r="AG667" s="174" t="s">
        <v>206</v>
      </c>
      <c r="AH667" s="174">
        <v>-275</v>
      </c>
      <c r="AI667" s="174">
        <v>75939.877567175601</v>
      </c>
      <c r="AJ667" s="174">
        <v>25</v>
      </c>
      <c r="AK667" s="174">
        <v>250</v>
      </c>
      <c r="AL667" s="174">
        <v>237.5</v>
      </c>
      <c r="AM667" s="174">
        <v>512.5</v>
      </c>
      <c r="AN667" s="174">
        <v>23</v>
      </c>
      <c r="AP667" s="199">
        <v>38154</v>
      </c>
      <c r="AQ667" s="174">
        <v>-275</v>
      </c>
      <c r="AS667" s="240" t="s">
        <v>187</v>
      </c>
      <c r="AT667" t="s">
        <v>187</v>
      </c>
    </row>
    <row r="668" spans="22:46" x14ac:dyDescent="0.25">
      <c r="V668" s="174">
        <v>598</v>
      </c>
      <c r="W668" s="174" t="s">
        <v>155</v>
      </c>
      <c r="X668" s="174" t="s">
        <v>201</v>
      </c>
      <c r="Y668" s="174" t="s">
        <v>202</v>
      </c>
      <c r="Z668" s="174" t="s">
        <v>31</v>
      </c>
      <c r="AA668" s="174">
        <v>1</v>
      </c>
      <c r="AB668" s="174">
        <v>4019.5</v>
      </c>
      <c r="AC668" s="174">
        <v>4008.5399575503347</v>
      </c>
      <c r="AD668" s="199">
        <v>38155.402777777781</v>
      </c>
      <c r="AE668" s="199">
        <v>38155.430555555555</v>
      </c>
      <c r="AF668" s="174" t="s">
        <v>205</v>
      </c>
      <c r="AG668" s="174" t="s">
        <v>206</v>
      </c>
      <c r="AH668" s="174">
        <v>-299.00106124163131</v>
      </c>
      <c r="AI668" s="174">
        <v>75640.876505933964</v>
      </c>
      <c r="AJ668" s="174">
        <v>25</v>
      </c>
      <c r="AK668" s="174">
        <v>274.00106124163131</v>
      </c>
      <c r="AL668" s="174">
        <v>12.5</v>
      </c>
      <c r="AM668" s="174">
        <v>311.50106124163131</v>
      </c>
      <c r="AN668" s="174">
        <v>5</v>
      </c>
      <c r="AP668" s="199">
        <v>38155</v>
      </c>
      <c r="AQ668" s="174">
        <v>-299.00106124163131</v>
      </c>
      <c r="AS668" s="240" t="s">
        <v>187</v>
      </c>
      <c r="AT668" t="s">
        <v>187</v>
      </c>
    </row>
    <row r="669" spans="22:46" x14ac:dyDescent="0.25">
      <c r="V669" s="174">
        <v>599</v>
      </c>
      <c r="W669" s="174" t="s">
        <v>155</v>
      </c>
      <c r="X669" s="174" t="s">
        <v>201</v>
      </c>
      <c r="Y669" s="174" t="s">
        <v>202</v>
      </c>
      <c r="Z669" s="174" t="s">
        <v>31</v>
      </c>
      <c r="AA669" s="174">
        <v>1</v>
      </c>
      <c r="AB669" s="174">
        <v>4010</v>
      </c>
      <c r="AC669" s="174">
        <v>4004.5</v>
      </c>
      <c r="AD669" s="199">
        <v>38155.486111111109</v>
      </c>
      <c r="AE669" s="199">
        <v>38155.548611111109</v>
      </c>
      <c r="AF669" s="174" t="s">
        <v>205</v>
      </c>
      <c r="AG669" s="174" t="s">
        <v>207</v>
      </c>
      <c r="AH669" s="174">
        <v>-162.5</v>
      </c>
      <c r="AI669" s="174">
        <v>75478.376505933964</v>
      </c>
      <c r="AJ669" s="174">
        <v>25</v>
      </c>
      <c r="AK669" s="174">
        <v>137.5</v>
      </c>
      <c r="AL669" s="174">
        <v>87.5</v>
      </c>
      <c r="AM669" s="174">
        <v>250</v>
      </c>
      <c r="AN669" s="174">
        <v>10</v>
      </c>
      <c r="AP669" s="199">
        <v>38155</v>
      </c>
      <c r="AQ669" s="174">
        <v>-162.5</v>
      </c>
      <c r="AS669" s="240" t="s">
        <v>187</v>
      </c>
      <c r="AT669" t="s">
        <v>187</v>
      </c>
    </row>
    <row r="670" spans="22:46" x14ac:dyDescent="0.25">
      <c r="V670" s="174">
        <v>600</v>
      </c>
      <c r="W670" s="174" t="s">
        <v>155</v>
      </c>
      <c r="X670" s="174" t="s">
        <v>201</v>
      </c>
      <c r="Y670" s="174" t="s">
        <v>202</v>
      </c>
      <c r="Z670" s="174" t="s">
        <v>31</v>
      </c>
      <c r="AA670" s="174">
        <v>1</v>
      </c>
      <c r="AB670" s="174">
        <v>4008</v>
      </c>
      <c r="AC670" s="174">
        <v>3999.0723502021374</v>
      </c>
      <c r="AD670" s="199">
        <v>38155.583333333336</v>
      </c>
      <c r="AE670" s="199">
        <v>38155.611111111109</v>
      </c>
      <c r="AF670" s="174" t="s">
        <v>205</v>
      </c>
      <c r="AG670" s="174" t="s">
        <v>206</v>
      </c>
      <c r="AH670" s="174">
        <v>-248.19124494656535</v>
      </c>
      <c r="AI670" s="174">
        <v>75230.185260987404</v>
      </c>
      <c r="AJ670" s="174">
        <v>25</v>
      </c>
      <c r="AK670" s="174">
        <v>223.19124494656535</v>
      </c>
      <c r="AL670" s="174">
        <v>100</v>
      </c>
      <c r="AM670" s="174">
        <v>348.19124494656535</v>
      </c>
      <c r="AN670" s="174">
        <v>5</v>
      </c>
      <c r="AP670" s="199">
        <v>38155</v>
      </c>
      <c r="AQ670" s="174">
        <v>-248.19124494656535</v>
      </c>
      <c r="AS670" s="240" t="s">
        <v>187</v>
      </c>
      <c r="AT670" t="s">
        <v>187</v>
      </c>
    </row>
    <row r="671" spans="22:46" x14ac:dyDescent="0.25">
      <c r="V671" s="174">
        <v>601</v>
      </c>
      <c r="W671" s="174" t="s">
        <v>155</v>
      </c>
      <c r="X671" s="174" t="s">
        <v>201</v>
      </c>
      <c r="Y671" s="174" t="s">
        <v>202</v>
      </c>
      <c r="Z671" s="174" t="s">
        <v>31</v>
      </c>
      <c r="AA671" s="174">
        <v>1</v>
      </c>
      <c r="AB671" s="174">
        <v>3999.5</v>
      </c>
      <c r="AC671" s="174">
        <v>4000</v>
      </c>
      <c r="AD671" s="199">
        <v>38156.451388888891</v>
      </c>
      <c r="AE671" s="199">
        <v>38156.555555555555</v>
      </c>
      <c r="AF671" s="174" t="s">
        <v>205</v>
      </c>
      <c r="AG671" s="174" t="s">
        <v>207</v>
      </c>
      <c r="AH671" s="174">
        <v>-12.5</v>
      </c>
      <c r="AI671" s="174">
        <v>75217.685260987404</v>
      </c>
      <c r="AJ671" s="174">
        <v>25</v>
      </c>
      <c r="AK671" s="174">
        <v>187.5</v>
      </c>
      <c r="AL671" s="174">
        <v>437.5</v>
      </c>
      <c r="AM671" s="174">
        <v>450</v>
      </c>
      <c r="AN671" s="174">
        <v>16</v>
      </c>
      <c r="AP671" s="199">
        <v>38156</v>
      </c>
      <c r="AQ671" s="174">
        <v>-12.5</v>
      </c>
      <c r="AS671" s="240" t="s">
        <v>187</v>
      </c>
      <c r="AT671" t="s">
        <v>187</v>
      </c>
    </row>
    <row r="672" spans="22:46" x14ac:dyDescent="0.25">
      <c r="V672" s="174">
        <v>602</v>
      </c>
      <c r="W672" s="174" t="s">
        <v>155</v>
      </c>
      <c r="X672" s="174" t="s">
        <v>201</v>
      </c>
      <c r="Y672" s="174" t="s">
        <v>202</v>
      </c>
      <c r="Z672" s="174" t="s">
        <v>31</v>
      </c>
      <c r="AA672" s="174">
        <v>1</v>
      </c>
      <c r="AB672" s="174">
        <v>4000</v>
      </c>
      <c r="AC672" s="174">
        <v>3998</v>
      </c>
      <c r="AD672" s="199">
        <v>38156.625</v>
      </c>
      <c r="AE672" s="199">
        <v>38156.652777777781</v>
      </c>
      <c r="AF672" s="174" t="s">
        <v>205</v>
      </c>
      <c r="AG672" s="174" t="s">
        <v>207</v>
      </c>
      <c r="AH672" s="174">
        <v>-75</v>
      </c>
      <c r="AI672" s="174">
        <v>75142.685260987404</v>
      </c>
      <c r="AJ672" s="174">
        <v>25</v>
      </c>
      <c r="AK672" s="174">
        <v>50</v>
      </c>
      <c r="AL672" s="174">
        <v>200</v>
      </c>
      <c r="AM672" s="174">
        <v>275</v>
      </c>
      <c r="AN672" s="174">
        <v>5</v>
      </c>
      <c r="AP672" s="199">
        <v>38156</v>
      </c>
      <c r="AQ672" s="174">
        <v>-75</v>
      </c>
      <c r="AS672" s="240" t="s">
        <v>187</v>
      </c>
      <c r="AT672" t="s">
        <v>187</v>
      </c>
    </row>
    <row r="673" spans="22:46" x14ac:dyDescent="0.25">
      <c r="V673" s="174">
        <v>603</v>
      </c>
      <c r="W673" s="174" t="s">
        <v>155</v>
      </c>
      <c r="X673" s="174" t="s">
        <v>201</v>
      </c>
      <c r="Y673" s="174" t="s">
        <v>202</v>
      </c>
      <c r="Z673" s="174" t="s">
        <v>31</v>
      </c>
      <c r="AA673" s="174">
        <v>1</v>
      </c>
      <c r="AB673" s="174">
        <v>4001.5</v>
      </c>
      <c r="AC673" s="174">
        <v>4024</v>
      </c>
      <c r="AD673" s="199">
        <v>38156.659722222219</v>
      </c>
      <c r="AE673" s="199">
        <v>38159.590277777781</v>
      </c>
      <c r="AF673" s="174" t="s">
        <v>205</v>
      </c>
      <c r="AG673" s="174" t="s">
        <v>207</v>
      </c>
      <c r="AH673" s="174">
        <v>537.5</v>
      </c>
      <c r="AI673" s="174">
        <v>75680.185260987404</v>
      </c>
      <c r="AJ673" s="174">
        <v>25</v>
      </c>
      <c r="AK673" s="174">
        <v>12.5</v>
      </c>
      <c r="AL673" s="174">
        <v>1275</v>
      </c>
      <c r="AM673" s="174">
        <v>737.5</v>
      </c>
      <c r="AN673" s="174">
        <v>57</v>
      </c>
      <c r="AP673" s="199">
        <v>38156</v>
      </c>
      <c r="AQ673" s="174">
        <v>537.5</v>
      </c>
      <c r="AS673" s="240" t="s">
        <v>187</v>
      </c>
      <c r="AT673" t="s">
        <v>187</v>
      </c>
    </row>
    <row r="674" spans="22:46" x14ac:dyDescent="0.25">
      <c r="V674" s="174">
        <v>604</v>
      </c>
      <c r="W674" s="174" t="s">
        <v>155</v>
      </c>
      <c r="X674" s="174" t="s">
        <v>201</v>
      </c>
      <c r="Y674" s="174" t="s">
        <v>202</v>
      </c>
      <c r="Z674" s="174" t="s">
        <v>32</v>
      </c>
      <c r="AA674" s="174">
        <v>1</v>
      </c>
      <c r="AB674" s="174">
        <v>3978.5</v>
      </c>
      <c r="AC674" s="174">
        <v>3983</v>
      </c>
      <c r="AD674" s="199">
        <v>38160.611111111109</v>
      </c>
      <c r="AE674" s="199">
        <v>38161.402777777781</v>
      </c>
      <c r="AF674" s="174" t="s">
        <v>203</v>
      </c>
      <c r="AG674" s="174" t="s">
        <v>204</v>
      </c>
      <c r="AH674" s="174">
        <v>-137.5</v>
      </c>
      <c r="AI674" s="174">
        <v>75542.685260987404</v>
      </c>
      <c r="AJ674" s="174">
        <v>25</v>
      </c>
      <c r="AK674" s="174">
        <v>137.5</v>
      </c>
      <c r="AL674" s="174">
        <v>1062.5</v>
      </c>
      <c r="AM674" s="174">
        <v>1200</v>
      </c>
      <c r="AN674" s="174">
        <v>37</v>
      </c>
      <c r="AP674" s="199">
        <v>38160</v>
      </c>
      <c r="AQ674" s="174">
        <v>-137.5</v>
      </c>
      <c r="AS674" s="240" t="s">
        <v>187</v>
      </c>
      <c r="AT674" t="s">
        <v>187</v>
      </c>
    </row>
    <row r="675" spans="22:46" x14ac:dyDescent="0.25">
      <c r="V675" s="174">
        <v>605</v>
      </c>
      <c r="W675" s="174" t="s">
        <v>155</v>
      </c>
      <c r="X675" s="174" t="s">
        <v>201</v>
      </c>
      <c r="Y675" s="174" t="s">
        <v>202</v>
      </c>
      <c r="Z675" s="174" t="s">
        <v>32</v>
      </c>
      <c r="AA675" s="174">
        <v>1</v>
      </c>
      <c r="AB675" s="174">
        <v>3975.5</v>
      </c>
      <c r="AC675" s="174">
        <v>3977.5</v>
      </c>
      <c r="AD675" s="199">
        <v>38161.472222222219</v>
      </c>
      <c r="AE675" s="199">
        <v>38161.479166666664</v>
      </c>
      <c r="AF675" s="174" t="s">
        <v>203</v>
      </c>
      <c r="AG675" s="174" t="s">
        <v>204</v>
      </c>
      <c r="AH675" s="174">
        <v>-75</v>
      </c>
      <c r="AI675" s="174">
        <v>75467.685260987404</v>
      </c>
      <c r="AJ675" s="174">
        <v>25</v>
      </c>
      <c r="AK675" s="174">
        <v>75</v>
      </c>
      <c r="AL675" s="174">
        <v>37.5</v>
      </c>
      <c r="AM675" s="174">
        <v>112.5</v>
      </c>
      <c r="AN675" s="174">
        <v>2</v>
      </c>
      <c r="AP675" s="199">
        <v>38161</v>
      </c>
      <c r="AQ675" s="174">
        <v>-75</v>
      </c>
      <c r="AS675" s="240" t="s">
        <v>187</v>
      </c>
      <c r="AT675" t="s">
        <v>187</v>
      </c>
    </row>
    <row r="676" spans="22:46" x14ac:dyDescent="0.25">
      <c r="V676" s="174">
        <v>606</v>
      </c>
      <c r="W676" s="174" t="s">
        <v>155</v>
      </c>
      <c r="X676" s="174" t="s">
        <v>201</v>
      </c>
      <c r="Y676" s="174" t="s">
        <v>202</v>
      </c>
      <c r="Z676" s="174" t="s">
        <v>32</v>
      </c>
      <c r="AA676" s="174">
        <v>1</v>
      </c>
      <c r="AB676" s="174">
        <v>3973.5</v>
      </c>
      <c r="AC676" s="174">
        <v>3977</v>
      </c>
      <c r="AD676" s="199">
        <v>38161.5</v>
      </c>
      <c r="AE676" s="199">
        <v>38161.576388888891</v>
      </c>
      <c r="AF676" s="174" t="s">
        <v>203</v>
      </c>
      <c r="AG676" s="174" t="s">
        <v>204</v>
      </c>
      <c r="AH676" s="174">
        <v>-112.5</v>
      </c>
      <c r="AI676" s="174">
        <v>75355.185260987404</v>
      </c>
      <c r="AJ676" s="174">
        <v>25</v>
      </c>
      <c r="AK676" s="174">
        <v>112.5</v>
      </c>
      <c r="AL676" s="174">
        <v>87.5</v>
      </c>
      <c r="AM676" s="174">
        <v>200</v>
      </c>
      <c r="AN676" s="174">
        <v>12</v>
      </c>
      <c r="AP676" s="199">
        <v>38161</v>
      </c>
      <c r="AQ676" s="174">
        <v>-112.5</v>
      </c>
      <c r="AS676" s="240" t="s">
        <v>187</v>
      </c>
      <c r="AT676" t="s">
        <v>187</v>
      </c>
    </row>
    <row r="677" spans="22:46" x14ac:dyDescent="0.25">
      <c r="V677" s="174">
        <v>607</v>
      </c>
      <c r="W677" s="174" t="s">
        <v>155</v>
      </c>
      <c r="X677" s="174" t="s">
        <v>201</v>
      </c>
      <c r="Y677" s="174" t="s">
        <v>202</v>
      </c>
      <c r="Z677" s="174" t="s">
        <v>32</v>
      </c>
      <c r="AA677" s="174">
        <v>1</v>
      </c>
      <c r="AB677" s="174">
        <v>3972.5</v>
      </c>
      <c r="AC677" s="174">
        <v>3977</v>
      </c>
      <c r="AD677" s="199">
        <v>38161.645833333336</v>
      </c>
      <c r="AE677" s="199">
        <v>38161.75</v>
      </c>
      <c r="AF677" s="174" t="s">
        <v>203</v>
      </c>
      <c r="AG677" s="174" t="s">
        <v>204</v>
      </c>
      <c r="AH677" s="174">
        <v>-137.5</v>
      </c>
      <c r="AI677" s="174">
        <v>75217.685260987404</v>
      </c>
      <c r="AJ677" s="174">
        <v>25</v>
      </c>
      <c r="AK677" s="174">
        <v>125</v>
      </c>
      <c r="AL677" s="174">
        <v>425</v>
      </c>
      <c r="AM677" s="174">
        <v>562.5</v>
      </c>
      <c r="AN677" s="174">
        <v>16</v>
      </c>
      <c r="AP677" s="199">
        <v>38161</v>
      </c>
      <c r="AQ677" s="174">
        <v>-137.5</v>
      </c>
      <c r="AS677" s="240" t="s">
        <v>187</v>
      </c>
      <c r="AT677" t="s">
        <v>187</v>
      </c>
    </row>
    <row r="678" spans="22:46" x14ac:dyDescent="0.25">
      <c r="V678" s="174">
        <v>608</v>
      </c>
      <c r="W678" s="174" t="s">
        <v>155</v>
      </c>
      <c r="X678" s="174" t="s">
        <v>201</v>
      </c>
      <c r="Y678" s="174" t="s">
        <v>202</v>
      </c>
      <c r="Z678" s="174" t="s">
        <v>31</v>
      </c>
      <c r="AA678" s="174">
        <v>1</v>
      </c>
      <c r="AB678" s="174">
        <v>4027.5</v>
      </c>
      <c r="AC678" s="174">
        <v>4015</v>
      </c>
      <c r="AD678" s="199">
        <v>38162.395833333336</v>
      </c>
      <c r="AE678" s="199">
        <v>38162.4375</v>
      </c>
      <c r="AF678" s="174" t="s">
        <v>205</v>
      </c>
      <c r="AG678" s="174" t="s">
        <v>206</v>
      </c>
      <c r="AH678" s="174">
        <v>-337.5</v>
      </c>
      <c r="AI678" s="174">
        <v>74880.185260987404</v>
      </c>
      <c r="AJ678" s="174">
        <v>25</v>
      </c>
      <c r="AK678" s="174">
        <v>312.5</v>
      </c>
      <c r="AL678" s="174">
        <v>87.5</v>
      </c>
      <c r="AM678" s="174">
        <v>425</v>
      </c>
      <c r="AN678" s="174">
        <v>7</v>
      </c>
      <c r="AP678" s="199">
        <v>38162</v>
      </c>
      <c r="AQ678" s="174">
        <v>-337.5</v>
      </c>
      <c r="AS678" s="240" t="s">
        <v>187</v>
      </c>
      <c r="AT678" t="s">
        <v>187</v>
      </c>
    </row>
    <row r="679" spans="22:46" x14ac:dyDescent="0.25">
      <c r="V679" s="174">
        <v>609</v>
      </c>
      <c r="W679" s="174" t="s">
        <v>155</v>
      </c>
      <c r="X679" s="174" t="s">
        <v>201</v>
      </c>
      <c r="Y679" s="174" t="s">
        <v>202</v>
      </c>
      <c r="Z679" s="174" t="s">
        <v>31</v>
      </c>
      <c r="AA679" s="174">
        <v>1</v>
      </c>
      <c r="AB679" s="174">
        <v>4018</v>
      </c>
      <c r="AC679" s="174">
        <v>4007</v>
      </c>
      <c r="AD679" s="199">
        <v>38162.451388888891</v>
      </c>
      <c r="AE679" s="199">
        <v>38162.625</v>
      </c>
      <c r="AF679" s="174" t="s">
        <v>205</v>
      </c>
      <c r="AG679" s="174" t="s">
        <v>206</v>
      </c>
      <c r="AH679" s="174">
        <v>-300</v>
      </c>
      <c r="AI679" s="174">
        <v>74580.185260987404</v>
      </c>
      <c r="AJ679" s="174">
        <v>25</v>
      </c>
      <c r="AK679" s="174">
        <v>275</v>
      </c>
      <c r="AL679" s="174">
        <v>400</v>
      </c>
      <c r="AM679" s="174">
        <v>700</v>
      </c>
      <c r="AN679" s="174">
        <v>26</v>
      </c>
      <c r="AP679" s="199">
        <v>38162</v>
      </c>
      <c r="AQ679" s="174">
        <v>-300</v>
      </c>
      <c r="AS679" s="240" t="s">
        <v>187</v>
      </c>
      <c r="AT679" t="s">
        <v>187</v>
      </c>
    </row>
    <row r="680" spans="22:46" x14ac:dyDescent="0.25">
      <c r="V680" s="174">
        <v>610</v>
      </c>
      <c r="W680" s="174" t="s">
        <v>155</v>
      </c>
      <c r="X680" s="174" t="s">
        <v>201</v>
      </c>
      <c r="Y680" s="174" t="s">
        <v>202</v>
      </c>
      <c r="Z680" s="174" t="s">
        <v>31</v>
      </c>
      <c r="AA680" s="174">
        <v>1</v>
      </c>
      <c r="AB680" s="174">
        <v>4017.5</v>
      </c>
      <c r="AC680" s="174">
        <v>4018</v>
      </c>
      <c r="AD680" s="199">
        <v>38162.666666666664</v>
      </c>
      <c r="AE680" s="199">
        <v>38163.430555555555</v>
      </c>
      <c r="AF680" s="174" t="s">
        <v>205</v>
      </c>
      <c r="AG680" s="174" t="s">
        <v>207</v>
      </c>
      <c r="AH680" s="174">
        <v>-12.5</v>
      </c>
      <c r="AI680" s="174">
        <v>74567.685260987404</v>
      </c>
      <c r="AJ680" s="174">
        <v>25</v>
      </c>
      <c r="AK680" s="174">
        <v>150</v>
      </c>
      <c r="AL680" s="174">
        <v>587.5</v>
      </c>
      <c r="AM680" s="174">
        <v>600</v>
      </c>
      <c r="AN680" s="174">
        <v>33</v>
      </c>
      <c r="AP680" s="199">
        <v>38162</v>
      </c>
      <c r="AQ680" s="174">
        <v>-12.5</v>
      </c>
      <c r="AS680" s="240" t="s">
        <v>187</v>
      </c>
      <c r="AT680" t="s">
        <v>187</v>
      </c>
    </row>
    <row r="681" spans="22:46" x14ac:dyDescent="0.25">
      <c r="V681" s="174">
        <v>611</v>
      </c>
      <c r="W681" s="174" t="s">
        <v>155</v>
      </c>
      <c r="X681" s="174" t="s">
        <v>201</v>
      </c>
      <c r="Y681" s="174" t="s">
        <v>202</v>
      </c>
      <c r="Z681" s="174" t="s">
        <v>31</v>
      </c>
      <c r="AA681" s="174">
        <v>1</v>
      </c>
      <c r="AB681" s="174">
        <v>4020.5</v>
      </c>
      <c r="AC681" s="174">
        <v>4019</v>
      </c>
      <c r="AD681" s="199">
        <v>38163.534722222219</v>
      </c>
      <c r="AE681" s="199">
        <v>38163.541666666664</v>
      </c>
      <c r="AF681" s="174" t="s">
        <v>205</v>
      </c>
      <c r="AG681" s="174" t="s">
        <v>207</v>
      </c>
      <c r="AH681" s="174">
        <v>-62.5</v>
      </c>
      <c r="AI681" s="174">
        <v>74505.185260987404</v>
      </c>
      <c r="AJ681" s="174">
        <v>25</v>
      </c>
      <c r="AK681" s="174">
        <v>75</v>
      </c>
      <c r="AL681" s="174">
        <v>12.5</v>
      </c>
      <c r="AM681" s="174">
        <v>75</v>
      </c>
      <c r="AN681" s="174">
        <v>2</v>
      </c>
      <c r="AP681" s="199">
        <v>38163</v>
      </c>
      <c r="AQ681" s="174">
        <v>-62.5</v>
      </c>
      <c r="AS681" s="240" t="s">
        <v>187</v>
      </c>
      <c r="AT681" t="s">
        <v>187</v>
      </c>
    </row>
    <row r="682" spans="22:46" x14ac:dyDescent="0.25">
      <c r="V682" s="174">
        <v>612</v>
      </c>
      <c r="W682" s="174" t="s">
        <v>155</v>
      </c>
      <c r="X682" s="174" t="s">
        <v>201</v>
      </c>
      <c r="Y682" s="174" t="s">
        <v>202</v>
      </c>
      <c r="Z682" s="174" t="s">
        <v>31</v>
      </c>
      <c r="AA682" s="174">
        <v>1</v>
      </c>
      <c r="AB682" s="174">
        <v>4020</v>
      </c>
      <c r="AC682" s="174">
        <v>4015</v>
      </c>
      <c r="AD682" s="199">
        <v>38163.548611111109</v>
      </c>
      <c r="AE682" s="199">
        <v>38163.618055555555</v>
      </c>
      <c r="AF682" s="174" t="s">
        <v>205</v>
      </c>
      <c r="AG682" s="174" t="s">
        <v>207</v>
      </c>
      <c r="AH682" s="174">
        <v>-150</v>
      </c>
      <c r="AI682" s="174">
        <v>74355.185260987404</v>
      </c>
      <c r="AJ682" s="174">
        <v>25</v>
      </c>
      <c r="AK682" s="174">
        <v>200</v>
      </c>
      <c r="AL682" s="174">
        <v>50</v>
      </c>
      <c r="AM682" s="174">
        <v>200</v>
      </c>
      <c r="AN682" s="174">
        <v>11</v>
      </c>
      <c r="AP682" s="199">
        <v>38163</v>
      </c>
      <c r="AQ682" s="174">
        <v>-150</v>
      </c>
      <c r="AS682" s="240" t="s">
        <v>187</v>
      </c>
      <c r="AT682" t="s">
        <v>187</v>
      </c>
    </row>
    <row r="683" spans="22:46" x14ac:dyDescent="0.25">
      <c r="V683" s="174">
        <v>613</v>
      </c>
      <c r="W683" s="174" t="s">
        <v>155</v>
      </c>
      <c r="X683" s="174" t="s">
        <v>201</v>
      </c>
      <c r="Y683" s="174" t="s">
        <v>202</v>
      </c>
      <c r="Z683" s="174" t="s">
        <v>31</v>
      </c>
      <c r="AA683" s="174">
        <v>1</v>
      </c>
      <c r="AB683" s="174">
        <v>4022</v>
      </c>
      <c r="AC683" s="174">
        <v>4021</v>
      </c>
      <c r="AD683" s="199">
        <v>38163.666666666664</v>
      </c>
      <c r="AE683" s="199">
        <v>38163.8125</v>
      </c>
      <c r="AF683" s="174" t="s">
        <v>205</v>
      </c>
      <c r="AG683" s="174" t="s">
        <v>207</v>
      </c>
      <c r="AH683" s="174">
        <v>-50</v>
      </c>
      <c r="AI683" s="174">
        <v>74305.185260987404</v>
      </c>
      <c r="AJ683" s="174">
        <v>25</v>
      </c>
      <c r="AK683" s="174">
        <v>75</v>
      </c>
      <c r="AL683" s="174">
        <v>325</v>
      </c>
      <c r="AM683" s="174">
        <v>375</v>
      </c>
      <c r="AN683" s="174">
        <v>22</v>
      </c>
      <c r="AP683" s="199">
        <v>38163</v>
      </c>
      <c r="AQ683" s="174">
        <v>-50</v>
      </c>
      <c r="AS683" s="240" t="s">
        <v>187</v>
      </c>
      <c r="AT683" t="s">
        <v>187</v>
      </c>
    </row>
    <row r="684" spans="22:46" x14ac:dyDescent="0.25">
      <c r="V684" s="174">
        <v>614</v>
      </c>
      <c r="W684" s="174" t="s">
        <v>155</v>
      </c>
      <c r="X684" s="174" t="s">
        <v>201</v>
      </c>
      <c r="Y684" s="174" t="s">
        <v>202</v>
      </c>
      <c r="Z684" s="174" t="s">
        <v>31</v>
      </c>
      <c r="AA684" s="174">
        <v>1</v>
      </c>
      <c r="AB684" s="174">
        <v>4035.5</v>
      </c>
      <c r="AC684" s="174">
        <v>4025.1142065084891</v>
      </c>
      <c r="AD684" s="199">
        <v>38166.395833333336</v>
      </c>
      <c r="AE684" s="199">
        <v>38166.402777777781</v>
      </c>
      <c r="AF684" s="174" t="s">
        <v>205</v>
      </c>
      <c r="AG684" s="174" t="s">
        <v>206</v>
      </c>
      <c r="AH684" s="174">
        <v>-284.64483728777168</v>
      </c>
      <c r="AI684" s="174">
        <v>74020.540423699626</v>
      </c>
      <c r="AJ684" s="174">
        <v>25</v>
      </c>
      <c r="AK684" s="174">
        <v>259.64483728777168</v>
      </c>
      <c r="AL684" s="174">
        <v>25</v>
      </c>
      <c r="AM684" s="174">
        <v>309.64483728777168</v>
      </c>
      <c r="AN684" s="174">
        <v>2</v>
      </c>
      <c r="AP684" s="199">
        <v>38166</v>
      </c>
      <c r="AQ684" s="174">
        <v>-284.64483728777168</v>
      </c>
      <c r="AS684" s="240" t="s">
        <v>187</v>
      </c>
      <c r="AT684" t="s">
        <v>187</v>
      </c>
    </row>
    <row r="685" spans="22:46" x14ac:dyDescent="0.25">
      <c r="V685" s="174">
        <v>615</v>
      </c>
      <c r="W685" s="174" t="s">
        <v>155</v>
      </c>
      <c r="X685" s="174" t="s">
        <v>201</v>
      </c>
      <c r="Y685" s="174" t="s">
        <v>202</v>
      </c>
      <c r="Z685" s="174" t="s">
        <v>31</v>
      </c>
      <c r="AA685" s="174">
        <v>1</v>
      </c>
      <c r="AB685" s="174">
        <v>4030.5</v>
      </c>
      <c r="AC685" s="174">
        <v>4080.5</v>
      </c>
      <c r="AD685" s="199">
        <v>38166.409722222219</v>
      </c>
      <c r="AE685" s="199">
        <v>38167.409722222219</v>
      </c>
      <c r="AF685" s="174" t="s">
        <v>205</v>
      </c>
      <c r="AG685" s="174" t="s">
        <v>207</v>
      </c>
      <c r="AH685" s="174">
        <v>1225</v>
      </c>
      <c r="AI685" s="174">
        <v>75245.540423699626</v>
      </c>
      <c r="AJ685" s="174">
        <v>25</v>
      </c>
      <c r="AK685" s="174">
        <v>50</v>
      </c>
      <c r="AL685" s="174">
        <v>1925</v>
      </c>
      <c r="AM685" s="174">
        <v>700</v>
      </c>
      <c r="AN685" s="174">
        <v>67</v>
      </c>
      <c r="AP685" s="199">
        <v>38166</v>
      </c>
      <c r="AQ685" s="174">
        <v>1225</v>
      </c>
      <c r="AS685" s="240" t="s">
        <v>187</v>
      </c>
      <c r="AT685" t="s">
        <v>187</v>
      </c>
    </row>
    <row r="686" spans="22:46" x14ac:dyDescent="0.25">
      <c r="V686" s="174">
        <v>616</v>
      </c>
      <c r="W686" s="174" t="s">
        <v>155</v>
      </c>
      <c r="X686" s="174" t="s">
        <v>201</v>
      </c>
      <c r="Y686" s="174" t="s">
        <v>202</v>
      </c>
      <c r="Z686" s="174" t="s">
        <v>32</v>
      </c>
      <c r="AA686" s="174">
        <v>1</v>
      </c>
      <c r="AB686" s="174">
        <v>4039.5</v>
      </c>
      <c r="AC686" s="174">
        <v>4045</v>
      </c>
      <c r="AD686" s="199">
        <v>38170.472222222219</v>
      </c>
      <c r="AE686" s="199">
        <v>38170.555555555555</v>
      </c>
      <c r="AF686" s="174" t="s">
        <v>203</v>
      </c>
      <c r="AG686" s="174" t="s">
        <v>204</v>
      </c>
      <c r="AH686" s="174">
        <v>-162.5</v>
      </c>
      <c r="AI686" s="174">
        <v>75083.040423699626</v>
      </c>
      <c r="AJ686" s="174">
        <v>25</v>
      </c>
      <c r="AK686" s="174">
        <v>150</v>
      </c>
      <c r="AL686" s="174">
        <v>100</v>
      </c>
      <c r="AM686" s="174">
        <v>262.5</v>
      </c>
      <c r="AN686" s="174">
        <v>13</v>
      </c>
      <c r="AP686" s="199">
        <v>38170</v>
      </c>
      <c r="AQ686" s="174">
        <v>-162.5</v>
      </c>
      <c r="AS686" s="240" t="s">
        <v>187</v>
      </c>
      <c r="AT686" t="s">
        <v>187</v>
      </c>
    </row>
    <row r="687" spans="22:46" x14ac:dyDescent="0.25">
      <c r="V687" s="174">
        <v>617</v>
      </c>
      <c r="W687" s="174" t="s">
        <v>155</v>
      </c>
      <c r="X687" s="174" t="s">
        <v>201</v>
      </c>
      <c r="Y687" s="174" t="s">
        <v>202</v>
      </c>
      <c r="Z687" s="174" t="s">
        <v>32</v>
      </c>
      <c r="AA687" s="174">
        <v>1</v>
      </c>
      <c r="AB687" s="174">
        <v>4042.5</v>
      </c>
      <c r="AC687" s="174">
        <v>4045</v>
      </c>
      <c r="AD687" s="199">
        <v>38170.597222222219</v>
      </c>
      <c r="AE687" s="199">
        <v>38170.604166666664</v>
      </c>
      <c r="AF687" s="174" t="s">
        <v>203</v>
      </c>
      <c r="AG687" s="174" t="s">
        <v>204</v>
      </c>
      <c r="AH687" s="174">
        <v>-87.5</v>
      </c>
      <c r="AI687" s="174">
        <v>74995.540423699626</v>
      </c>
      <c r="AJ687" s="174">
        <v>25</v>
      </c>
      <c r="AK687" s="174">
        <v>112.5</v>
      </c>
      <c r="AL687" s="174">
        <v>25</v>
      </c>
      <c r="AM687" s="174">
        <v>112.5</v>
      </c>
      <c r="AN687" s="174">
        <v>2</v>
      </c>
      <c r="AP687" s="199">
        <v>38170</v>
      </c>
      <c r="AQ687" s="174">
        <v>-87.5</v>
      </c>
      <c r="AS687" s="240" t="s">
        <v>187</v>
      </c>
      <c r="AT687" t="s">
        <v>187</v>
      </c>
    </row>
    <row r="688" spans="22:46" x14ac:dyDescent="0.25">
      <c r="V688" s="174">
        <v>618</v>
      </c>
      <c r="W688" s="174" t="s">
        <v>155</v>
      </c>
      <c r="X688" s="174" t="s">
        <v>201</v>
      </c>
      <c r="Y688" s="174" t="s">
        <v>202</v>
      </c>
      <c r="Z688" s="174" t="s">
        <v>32</v>
      </c>
      <c r="AA688" s="174">
        <v>1</v>
      </c>
      <c r="AB688" s="174">
        <v>4031.5</v>
      </c>
      <c r="AC688" s="174">
        <v>4022</v>
      </c>
      <c r="AD688" s="199">
        <v>38170.611111111109</v>
      </c>
      <c r="AE688" s="199">
        <v>38173.777777777781</v>
      </c>
      <c r="AF688" s="174" t="s">
        <v>203</v>
      </c>
      <c r="AG688" s="174" t="s">
        <v>204</v>
      </c>
      <c r="AH688" s="174">
        <v>212.5</v>
      </c>
      <c r="AI688" s="174">
        <v>75208.040423699626</v>
      </c>
      <c r="AJ688" s="174">
        <v>25</v>
      </c>
      <c r="AK688" s="174">
        <v>237.5</v>
      </c>
      <c r="AL688" s="174">
        <v>600</v>
      </c>
      <c r="AM688" s="174">
        <v>387.5</v>
      </c>
      <c r="AN688" s="174">
        <v>91</v>
      </c>
      <c r="AP688" s="199">
        <v>38170</v>
      </c>
      <c r="AQ688" s="174">
        <v>212.5</v>
      </c>
      <c r="AS688" s="240" t="s">
        <v>187</v>
      </c>
      <c r="AT688" t="s">
        <v>187</v>
      </c>
    </row>
    <row r="689" spans="22:46" x14ac:dyDescent="0.25">
      <c r="V689" s="174">
        <v>619</v>
      </c>
      <c r="W689" s="174" t="s">
        <v>155</v>
      </c>
      <c r="X689" s="174" t="s">
        <v>201</v>
      </c>
      <c r="Y689" s="174" t="s">
        <v>202</v>
      </c>
      <c r="Z689" s="174" t="s">
        <v>32</v>
      </c>
      <c r="AA689" s="174">
        <v>1</v>
      </c>
      <c r="AB689" s="174">
        <v>4015</v>
      </c>
      <c r="AC689" s="174">
        <v>3974</v>
      </c>
      <c r="AD689" s="199">
        <v>38174.402777777781</v>
      </c>
      <c r="AE689" s="199">
        <v>38175.416666666664</v>
      </c>
      <c r="AF689" s="174" t="s">
        <v>203</v>
      </c>
      <c r="AG689" s="174" t="s">
        <v>204</v>
      </c>
      <c r="AH689" s="174">
        <v>1000</v>
      </c>
      <c r="AI689" s="174">
        <v>76208.040423699626</v>
      </c>
      <c r="AJ689" s="174">
        <v>25</v>
      </c>
      <c r="AK689" s="174">
        <v>25</v>
      </c>
      <c r="AL689" s="174">
        <v>1562.5</v>
      </c>
      <c r="AM689" s="174">
        <v>562.5</v>
      </c>
      <c r="AN689" s="174">
        <v>69</v>
      </c>
      <c r="AP689" s="199">
        <v>38174</v>
      </c>
      <c r="AQ689" s="174">
        <v>1000</v>
      </c>
      <c r="AS689" s="240" t="s">
        <v>187</v>
      </c>
      <c r="AT689" t="s">
        <v>187</v>
      </c>
    </row>
    <row r="690" spans="22:46" x14ac:dyDescent="0.25">
      <c r="V690" s="174">
        <v>620</v>
      </c>
      <c r="W690" s="174" t="s">
        <v>155</v>
      </c>
      <c r="X690" s="174" t="s">
        <v>201</v>
      </c>
      <c r="Y690" s="174" t="s">
        <v>202</v>
      </c>
      <c r="Z690" s="174" t="s">
        <v>31</v>
      </c>
      <c r="AA690" s="174">
        <v>1</v>
      </c>
      <c r="AB690" s="174">
        <v>3904</v>
      </c>
      <c r="AC690" s="174">
        <v>3900.5</v>
      </c>
      <c r="AD690" s="199">
        <v>38189.548611111109</v>
      </c>
      <c r="AE690" s="199">
        <v>38189.673611111109</v>
      </c>
      <c r="AF690" s="174" t="s">
        <v>205</v>
      </c>
      <c r="AG690" s="174" t="s">
        <v>207</v>
      </c>
      <c r="AH690" s="174">
        <v>-112.5</v>
      </c>
      <c r="AI690" s="174">
        <v>76095.540423699626</v>
      </c>
      <c r="AJ690" s="174">
        <v>25</v>
      </c>
      <c r="AK690" s="174">
        <v>200</v>
      </c>
      <c r="AL690" s="174">
        <v>225</v>
      </c>
      <c r="AM690" s="174">
        <v>337.5</v>
      </c>
      <c r="AN690" s="174">
        <v>19</v>
      </c>
      <c r="AP690" s="199">
        <v>38189</v>
      </c>
      <c r="AQ690" s="174">
        <v>-112.5</v>
      </c>
      <c r="AS690" s="240" t="s">
        <v>187</v>
      </c>
      <c r="AT690" t="s">
        <v>187</v>
      </c>
    </row>
    <row r="691" spans="22:46" x14ac:dyDescent="0.25">
      <c r="V691" s="174">
        <v>621</v>
      </c>
      <c r="W691" s="174" t="s">
        <v>155</v>
      </c>
      <c r="X691" s="174" t="s">
        <v>201</v>
      </c>
      <c r="Y691" s="174" t="s">
        <v>202</v>
      </c>
      <c r="Z691" s="174" t="s">
        <v>32</v>
      </c>
      <c r="AA691" s="174">
        <v>1</v>
      </c>
      <c r="AB691" s="174">
        <v>3888</v>
      </c>
      <c r="AC691" s="174">
        <v>3892</v>
      </c>
      <c r="AD691" s="199">
        <v>38189.722222222219</v>
      </c>
      <c r="AE691" s="199">
        <v>38189.743055555555</v>
      </c>
      <c r="AF691" s="174" t="s">
        <v>203</v>
      </c>
      <c r="AG691" s="174" t="s">
        <v>204</v>
      </c>
      <c r="AH691" s="174">
        <v>-125</v>
      </c>
      <c r="AI691" s="174">
        <v>75970.540423699626</v>
      </c>
      <c r="AJ691" s="174">
        <v>25</v>
      </c>
      <c r="AK691" s="174">
        <v>125</v>
      </c>
      <c r="AL691" s="174">
        <v>87.5</v>
      </c>
      <c r="AM691" s="174">
        <v>212.5</v>
      </c>
      <c r="AN691" s="174">
        <v>4</v>
      </c>
      <c r="AP691" s="199">
        <v>38189</v>
      </c>
      <c r="AQ691" s="174">
        <v>-125</v>
      </c>
      <c r="AS691" s="240" t="s">
        <v>187</v>
      </c>
      <c r="AT691" t="s">
        <v>187</v>
      </c>
    </row>
    <row r="692" spans="22:46" x14ac:dyDescent="0.25">
      <c r="V692" s="174">
        <v>622</v>
      </c>
      <c r="W692" s="174" t="s">
        <v>155</v>
      </c>
      <c r="X692" s="174" t="s">
        <v>201</v>
      </c>
      <c r="Y692" s="174" t="s">
        <v>202</v>
      </c>
      <c r="Z692" s="174" t="s">
        <v>32</v>
      </c>
      <c r="AA692" s="174">
        <v>1</v>
      </c>
      <c r="AB692" s="174">
        <v>3885</v>
      </c>
      <c r="AC692" s="174">
        <v>3834.5</v>
      </c>
      <c r="AD692" s="199">
        <v>38189.756944444445</v>
      </c>
      <c r="AE692" s="199">
        <v>38191.395833333336</v>
      </c>
      <c r="AF692" s="174" t="s">
        <v>203</v>
      </c>
      <c r="AG692" s="174" t="s">
        <v>204</v>
      </c>
      <c r="AH692" s="174">
        <v>1237.5</v>
      </c>
      <c r="AI692" s="174">
        <v>77208.040423699626</v>
      </c>
      <c r="AJ692" s="174">
        <v>25</v>
      </c>
      <c r="AK692" s="174">
        <v>50</v>
      </c>
      <c r="AL692" s="174">
        <v>2037.5</v>
      </c>
      <c r="AM692" s="174">
        <v>800</v>
      </c>
      <c r="AN692" s="174">
        <v>81</v>
      </c>
      <c r="AP692" s="199">
        <v>38189</v>
      </c>
      <c r="AQ692" s="174">
        <v>1237.5</v>
      </c>
      <c r="AS692" s="240" t="s">
        <v>187</v>
      </c>
      <c r="AT692" t="s">
        <v>187</v>
      </c>
    </row>
    <row r="693" spans="22:46" x14ac:dyDescent="0.25">
      <c r="V693" s="174">
        <v>623</v>
      </c>
      <c r="W693" s="174" t="s">
        <v>155</v>
      </c>
      <c r="X693" s="174" t="s">
        <v>201</v>
      </c>
      <c r="Y693" s="174" t="s">
        <v>202</v>
      </c>
      <c r="Z693" s="174" t="s">
        <v>31</v>
      </c>
      <c r="AA693" s="174">
        <v>1</v>
      </c>
      <c r="AB693" s="174">
        <v>3863.5</v>
      </c>
      <c r="AC693" s="174">
        <v>3852</v>
      </c>
      <c r="AD693" s="199">
        <v>38196.430555555555</v>
      </c>
      <c r="AE693" s="199">
        <v>38196.486111111109</v>
      </c>
      <c r="AF693" s="174" t="s">
        <v>205</v>
      </c>
      <c r="AG693" s="174" t="s">
        <v>206</v>
      </c>
      <c r="AH693" s="174">
        <v>-312.5</v>
      </c>
      <c r="AI693" s="174">
        <v>76895.540423699626</v>
      </c>
      <c r="AJ693" s="174">
        <v>25</v>
      </c>
      <c r="AK693" s="174">
        <v>287.5</v>
      </c>
      <c r="AL693" s="174">
        <v>100</v>
      </c>
      <c r="AM693" s="174">
        <v>412.5</v>
      </c>
      <c r="AN693" s="174">
        <v>9</v>
      </c>
      <c r="AP693" s="199">
        <v>38196</v>
      </c>
      <c r="AQ693" s="174">
        <v>-312.5</v>
      </c>
      <c r="AS693" s="240" t="s">
        <v>187</v>
      </c>
      <c r="AT693" t="s">
        <v>187</v>
      </c>
    </row>
    <row r="694" spans="22:46" x14ac:dyDescent="0.25">
      <c r="V694" s="174">
        <v>624</v>
      </c>
      <c r="W694" s="174" t="s">
        <v>155</v>
      </c>
      <c r="X694" s="174" t="s">
        <v>201</v>
      </c>
      <c r="Y694" s="174" t="s">
        <v>202</v>
      </c>
      <c r="Z694" s="174" t="s">
        <v>31</v>
      </c>
      <c r="AA694" s="174">
        <v>1</v>
      </c>
      <c r="AB694" s="174">
        <v>3857</v>
      </c>
      <c r="AC694" s="174">
        <v>3848</v>
      </c>
      <c r="AD694" s="199">
        <v>38196.548611111109</v>
      </c>
      <c r="AE694" s="199">
        <v>38196.597222222219</v>
      </c>
      <c r="AF694" s="174" t="s">
        <v>205</v>
      </c>
      <c r="AG694" s="174" t="s">
        <v>207</v>
      </c>
      <c r="AH694" s="174">
        <v>-250</v>
      </c>
      <c r="AI694" s="174">
        <v>76645.540423699626</v>
      </c>
      <c r="AJ694" s="174">
        <v>25</v>
      </c>
      <c r="AK694" s="174">
        <v>250</v>
      </c>
      <c r="AL694" s="174">
        <v>37.5</v>
      </c>
      <c r="AM694" s="174">
        <v>287.5</v>
      </c>
      <c r="AN694" s="174">
        <v>8</v>
      </c>
      <c r="AP694" s="199">
        <v>38196</v>
      </c>
      <c r="AQ694" s="174">
        <v>-250</v>
      </c>
      <c r="AS694" s="240" t="s">
        <v>187</v>
      </c>
      <c r="AT694" t="s">
        <v>187</v>
      </c>
    </row>
    <row r="695" spans="22:46" x14ac:dyDescent="0.25">
      <c r="V695" s="174">
        <v>625</v>
      </c>
      <c r="W695" s="174" t="s">
        <v>155</v>
      </c>
      <c r="X695" s="174" t="s">
        <v>201</v>
      </c>
      <c r="Y695" s="174" t="s">
        <v>202</v>
      </c>
      <c r="Z695" s="174" t="s">
        <v>32</v>
      </c>
      <c r="AA695" s="174">
        <v>1</v>
      </c>
      <c r="AB695" s="174">
        <v>3837.5</v>
      </c>
      <c r="AC695" s="174">
        <v>3841.5</v>
      </c>
      <c r="AD695" s="199">
        <v>38196.631944444445</v>
      </c>
      <c r="AE695" s="199">
        <v>38196.638888888891</v>
      </c>
      <c r="AF695" s="174" t="s">
        <v>203</v>
      </c>
      <c r="AG695" s="174" t="s">
        <v>204</v>
      </c>
      <c r="AH695" s="174">
        <v>-125</v>
      </c>
      <c r="AI695" s="174">
        <v>76520.540423699626</v>
      </c>
      <c r="AJ695" s="174">
        <v>25</v>
      </c>
      <c r="AK695" s="174">
        <v>137.5</v>
      </c>
      <c r="AL695" s="174">
        <v>25</v>
      </c>
      <c r="AM695" s="174">
        <v>150</v>
      </c>
      <c r="AN695" s="174">
        <v>2</v>
      </c>
      <c r="AP695" s="199">
        <v>38196</v>
      </c>
      <c r="AQ695" s="174">
        <v>-125</v>
      </c>
      <c r="AS695" s="240" t="s">
        <v>187</v>
      </c>
      <c r="AT695" t="s">
        <v>187</v>
      </c>
    </row>
    <row r="696" spans="22:46" x14ac:dyDescent="0.25">
      <c r="V696" s="174">
        <v>626</v>
      </c>
      <c r="W696" s="174" t="s">
        <v>155</v>
      </c>
      <c r="X696" s="174" t="s">
        <v>201</v>
      </c>
      <c r="Y696" s="174" t="s">
        <v>202</v>
      </c>
      <c r="Z696" s="174" t="s">
        <v>31</v>
      </c>
      <c r="AA696" s="174">
        <v>1</v>
      </c>
      <c r="AB696" s="174">
        <v>3854</v>
      </c>
      <c r="AC696" s="174">
        <v>3843.5</v>
      </c>
      <c r="AD696" s="199">
        <v>38196.673611111109</v>
      </c>
      <c r="AE696" s="199">
        <v>38196.680555555555</v>
      </c>
      <c r="AF696" s="174" t="s">
        <v>205</v>
      </c>
      <c r="AG696" s="174" t="s">
        <v>207</v>
      </c>
      <c r="AH696" s="174">
        <v>-287.5</v>
      </c>
      <c r="AI696" s="174">
        <v>76233.040423699626</v>
      </c>
      <c r="AJ696" s="174">
        <v>25</v>
      </c>
      <c r="AK696" s="174">
        <v>262.5</v>
      </c>
      <c r="AL696" s="174">
        <v>25</v>
      </c>
      <c r="AM696" s="174">
        <v>312.5</v>
      </c>
      <c r="AN696" s="174">
        <v>2</v>
      </c>
      <c r="AP696" s="199">
        <v>38196</v>
      </c>
      <c r="AQ696" s="174">
        <v>-287.5</v>
      </c>
      <c r="AS696" s="240" t="s">
        <v>187</v>
      </c>
      <c r="AT696" t="s">
        <v>187</v>
      </c>
    </row>
    <row r="697" spans="22:46" x14ac:dyDescent="0.25">
      <c r="V697" s="174">
        <v>627</v>
      </c>
      <c r="W697" s="174" t="s">
        <v>155</v>
      </c>
      <c r="X697" s="174" t="s">
        <v>201</v>
      </c>
      <c r="Y697" s="174" t="s">
        <v>202</v>
      </c>
      <c r="Z697" s="174" t="s">
        <v>32</v>
      </c>
      <c r="AA697" s="174">
        <v>1</v>
      </c>
      <c r="AB697" s="174">
        <v>3834</v>
      </c>
      <c r="AC697" s="174">
        <v>3840</v>
      </c>
      <c r="AD697" s="199">
        <v>38196.6875</v>
      </c>
      <c r="AE697" s="199">
        <v>38197.388888888891</v>
      </c>
      <c r="AF697" s="174" t="s">
        <v>203</v>
      </c>
      <c r="AG697" s="174" t="s">
        <v>204</v>
      </c>
      <c r="AH697" s="174">
        <v>-175</v>
      </c>
      <c r="AI697" s="174">
        <v>76058.040423699626</v>
      </c>
      <c r="AJ697" s="174">
        <v>25</v>
      </c>
      <c r="AK697" s="174">
        <v>225</v>
      </c>
      <c r="AL697" s="174">
        <v>712.5</v>
      </c>
      <c r="AM697" s="174">
        <v>887.5</v>
      </c>
      <c r="AN697" s="174">
        <v>24</v>
      </c>
      <c r="AP697" s="199">
        <v>38196</v>
      </c>
      <c r="AQ697" s="174">
        <v>-175</v>
      </c>
      <c r="AS697" s="240" t="s">
        <v>187</v>
      </c>
      <c r="AT697" t="s">
        <v>187</v>
      </c>
    </row>
    <row r="698" spans="22:46" x14ac:dyDescent="0.25">
      <c r="V698" s="174">
        <v>628</v>
      </c>
      <c r="W698" s="174" t="s">
        <v>155</v>
      </c>
      <c r="X698" s="174" t="s">
        <v>201</v>
      </c>
      <c r="Y698" s="174" t="s">
        <v>202</v>
      </c>
      <c r="Z698" s="174" t="s">
        <v>31</v>
      </c>
      <c r="AA698" s="174">
        <v>1</v>
      </c>
      <c r="AB698" s="174">
        <v>3849.5</v>
      </c>
      <c r="AC698" s="174">
        <v>3889.5</v>
      </c>
      <c r="AD698" s="199">
        <v>38197.395833333336</v>
      </c>
      <c r="AE698" s="199">
        <v>38198.506944444445</v>
      </c>
      <c r="AF698" s="174" t="s">
        <v>205</v>
      </c>
      <c r="AG698" s="174" t="s">
        <v>207</v>
      </c>
      <c r="AH698" s="174">
        <v>975</v>
      </c>
      <c r="AI698" s="174">
        <v>77033.040423699626</v>
      </c>
      <c r="AJ698" s="174">
        <v>25</v>
      </c>
      <c r="AK698" s="174">
        <v>100</v>
      </c>
      <c r="AL698" s="174">
        <v>1712.5</v>
      </c>
      <c r="AM698" s="174">
        <v>737.5</v>
      </c>
      <c r="AN698" s="174">
        <v>83</v>
      </c>
      <c r="AP698" s="199">
        <v>38197</v>
      </c>
      <c r="AQ698" s="174">
        <v>975</v>
      </c>
      <c r="AS698" s="240" t="s">
        <v>187</v>
      </c>
      <c r="AT698" t="s">
        <v>187</v>
      </c>
    </row>
    <row r="699" spans="22:46" x14ac:dyDescent="0.25">
      <c r="V699" s="174">
        <v>629</v>
      </c>
      <c r="W699" s="174" t="s">
        <v>155</v>
      </c>
      <c r="X699" s="174" t="s">
        <v>201</v>
      </c>
      <c r="Y699" s="174" t="s">
        <v>202</v>
      </c>
      <c r="Z699" s="174" t="s">
        <v>32</v>
      </c>
      <c r="AA699" s="174">
        <v>1</v>
      </c>
      <c r="AB699" s="174">
        <v>3859</v>
      </c>
      <c r="AC699" s="174">
        <v>3870</v>
      </c>
      <c r="AD699" s="199">
        <v>38201.631944444445</v>
      </c>
      <c r="AE699" s="199">
        <v>38201.659722222219</v>
      </c>
      <c r="AF699" s="174" t="s">
        <v>203</v>
      </c>
      <c r="AG699" s="174" t="s">
        <v>206</v>
      </c>
      <c r="AH699" s="174">
        <v>-300</v>
      </c>
      <c r="AI699" s="174">
        <v>76733.040423699626</v>
      </c>
      <c r="AJ699" s="174">
        <v>25</v>
      </c>
      <c r="AK699" s="174">
        <v>275</v>
      </c>
      <c r="AL699" s="174">
        <v>62.5</v>
      </c>
      <c r="AM699" s="174">
        <v>362.5</v>
      </c>
      <c r="AN699" s="174">
        <v>5</v>
      </c>
      <c r="AP699" s="199">
        <v>38201</v>
      </c>
      <c r="AQ699" s="174">
        <v>-300</v>
      </c>
      <c r="AS699" s="240" t="s">
        <v>187</v>
      </c>
      <c r="AT699" t="s">
        <v>187</v>
      </c>
    </row>
    <row r="700" spans="22:46" x14ac:dyDescent="0.25">
      <c r="V700" s="174">
        <v>630</v>
      </c>
      <c r="W700" s="174" t="s">
        <v>155</v>
      </c>
      <c r="X700" s="174" t="s">
        <v>201</v>
      </c>
      <c r="Y700" s="174" t="s">
        <v>202</v>
      </c>
      <c r="Z700" s="174" t="s">
        <v>31</v>
      </c>
      <c r="AA700" s="174">
        <v>1</v>
      </c>
      <c r="AB700" s="174">
        <v>3873.5</v>
      </c>
      <c r="AC700" s="174">
        <v>3872.5</v>
      </c>
      <c r="AD700" s="199">
        <v>38201.694444444445</v>
      </c>
      <c r="AE700" s="199">
        <v>38201.701388888891</v>
      </c>
      <c r="AF700" s="174" t="s">
        <v>205</v>
      </c>
      <c r="AG700" s="174" t="s">
        <v>207</v>
      </c>
      <c r="AH700" s="174">
        <v>-50</v>
      </c>
      <c r="AI700" s="174">
        <v>76683.040423699626</v>
      </c>
      <c r="AJ700" s="174">
        <v>25</v>
      </c>
      <c r="AK700" s="174">
        <v>137.5</v>
      </c>
      <c r="AL700" s="174">
        <v>12.5</v>
      </c>
      <c r="AM700" s="174">
        <v>62.5</v>
      </c>
      <c r="AN700" s="174">
        <v>2</v>
      </c>
      <c r="AP700" s="199">
        <v>38201</v>
      </c>
      <c r="AQ700" s="174">
        <v>-50</v>
      </c>
      <c r="AS700" s="240" t="s">
        <v>187</v>
      </c>
      <c r="AT700" t="s">
        <v>187</v>
      </c>
    </row>
    <row r="701" spans="22:46" x14ac:dyDescent="0.25">
      <c r="V701" s="174">
        <v>631</v>
      </c>
      <c r="W701" s="174" t="s">
        <v>155</v>
      </c>
      <c r="X701" s="174" t="s">
        <v>201</v>
      </c>
      <c r="Y701" s="174" t="s">
        <v>202</v>
      </c>
      <c r="Z701" s="174" t="s">
        <v>31</v>
      </c>
      <c r="AA701" s="174">
        <v>1</v>
      </c>
      <c r="AB701" s="174">
        <v>3879</v>
      </c>
      <c r="AC701" s="174">
        <v>3867.5</v>
      </c>
      <c r="AD701" s="199">
        <v>38201.708333333336</v>
      </c>
      <c r="AE701" s="199">
        <v>38201.729166666664</v>
      </c>
      <c r="AF701" s="174" t="s">
        <v>205</v>
      </c>
      <c r="AG701" s="174" t="s">
        <v>207</v>
      </c>
      <c r="AH701" s="174">
        <v>-312.5</v>
      </c>
      <c r="AI701" s="174">
        <v>76370.540423699626</v>
      </c>
      <c r="AJ701" s="174">
        <v>25</v>
      </c>
      <c r="AK701" s="174">
        <v>287.5</v>
      </c>
      <c r="AL701" s="174">
        <v>125</v>
      </c>
      <c r="AM701" s="174">
        <v>437.5</v>
      </c>
      <c r="AN701" s="174">
        <v>4</v>
      </c>
      <c r="AP701" s="199">
        <v>38201</v>
      </c>
      <c r="AQ701" s="174">
        <v>-312.5</v>
      </c>
      <c r="AS701" s="240" t="s">
        <v>187</v>
      </c>
      <c r="AT701" t="s">
        <v>187</v>
      </c>
    </row>
    <row r="702" spans="22:46" x14ac:dyDescent="0.25">
      <c r="V702" s="174">
        <v>632</v>
      </c>
      <c r="W702" s="174" t="s">
        <v>155</v>
      </c>
      <c r="X702" s="174" t="s">
        <v>201</v>
      </c>
      <c r="Y702" s="174" t="s">
        <v>202</v>
      </c>
      <c r="Z702" s="174" t="s">
        <v>31</v>
      </c>
      <c r="AA702" s="174">
        <v>1</v>
      </c>
      <c r="AB702" s="174">
        <v>3875</v>
      </c>
      <c r="AC702" s="174">
        <v>3873</v>
      </c>
      <c r="AD702" s="199">
        <v>38201.743055555555</v>
      </c>
      <c r="AE702" s="199">
        <v>38201.763888888891</v>
      </c>
      <c r="AF702" s="174" t="s">
        <v>205</v>
      </c>
      <c r="AG702" s="174" t="s">
        <v>207</v>
      </c>
      <c r="AH702" s="174">
        <v>-75</v>
      </c>
      <c r="AI702" s="174">
        <v>76295.540423699626</v>
      </c>
      <c r="AJ702" s="174">
        <v>25</v>
      </c>
      <c r="AK702" s="174">
        <v>75</v>
      </c>
      <c r="AL702" s="174">
        <v>62.5</v>
      </c>
      <c r="AM702" s="174">
        <v>137.5</v>
      </c>
      <c r="AN702" s="174">
        <v>4</v>
      </c>
      <c r="AP702" s="199">
        <v>38201</v>
      </c>
      <c r="AQ702" s="174">
        <v>-75</v>
      </c>
      <c r="AS702" s="240" t="s">
        <v>187</v>
      </c>
      <c r="AT702" t="s">
        <v>187</v>
      </c>
    </row>
    <row r="703" spans="22:46" x14ac:dyDescent="0.25">
      <c r="V703" s="174">
        <v>633</v>
      </c>
      <c r="W703" s="174" t="s">
        <v>155</v>
      </c>
      <c r="X703" s="174" t="s">
        <v>201</v>
      </c>
      <c r="Y703" s="174" t="s">
        <v>202</v>
      </c>
      <c r="Z703" s="174" t="s">
        <v>31</v>
      </c>
      <c r="AA703" s="174">
        <v>1</v>
      </c>
      <c r="AB703" s="174">
        <v>3895.5</v>
      </c>
      <c r="AC703" s="174">
        <v>3883</v>
      </c>
      <c r="AD703" s="199">
        <v>38202.395833333336</v>
      </c>
      <c r="AE703" s="199">
        <v>38202.423611111109</v>
      </c>
      <c r="AF703" s="174" t="s">
        <v>205</v>
      </c>
      <c r="AG703" s="174" t="s">
        <v>206</v>
      </c>
      <c r="AH703" s="174">
        <v>-337.5</v>
      </c>
      <c r="AI703" s="174">
        <v>75958.040423699626</v>
      </c>
      <c r="AJ703" s="174">
        <v>25</v>
      </c>
      <c r="AK703" s="174">
        <v>312.5</v>
      </c>
      <c r="AL703" s="174">
        <v>200</v>
      </c>
      <c r="AM703" s="174">
        <v>537.5</v>
      </c>
      <c r="AN703" s="174">
        <v>5</v>
      </c>
      <c r="AP703" s="199">
        <v>38202</v>
      </c>
      <c r="AQ703" s="174">
        <v>-337.5</v>
      </c>
      <c r="AS703" s="240" t="s">
        <v>187</v>
      </c>
      <c r="AT703" t="s">
        <v>187</v>
      </c>
    </row>
    <row r="704" spans="22:46" x14ac:dyDescent="0.25">
      <c r="V704" s="174">
        <v>634</v>
      </c>
      <c r="W704" s="174" t="s">
        <v>155</v>
      </c>
      <c r="X704" s="174" t="s">
        <v>201</v>
      </c>
      <c r="Y704" s="174" t="s">
        <v>202</v>
      </c>
      <c r="Z704" s="174" t="s">
        <v>31</v>
      </c>
      <c r="AA704" s="174">
        <v>1</v>
      </c>
      <c r="AB704" s="174">
        <v>3895</v>
      </c>
      <c r="AC704" s="174">
        <v>3885</v>
      </c>
      <c r="AD704" s="199">
        <v>38202.458333333336</v>
      </c>
      <c r="AE704" s="199">
        <v>38202.611111111109</v>
      </c>
      <c r="AF704" s="174" t="s">
        <v>205</v>
      </c>
      <c r="AG704" s="174" t="s">
        <v>206</v>
      </c>
      <c r="AH704" s="174">
        <v>-275</v>
      </c>
      <c r="AI704" s="174">
        <v>75683.040423699626</v>
      </c>
      <c r="AJ704" s="174">
        <v>25</v>
      </c>
      <c r="AK704" s="174">
        <v>250</v>
      </c>
      <c r="AL704" s="174">
        <v>50</v>
      </c>
      <c r="AM704" s="174">
        <v>325</v>
      </c>
      <c r="AN704" s="174">
        <v>23</v>
      </c>
      <c r="AP704" s="199">
        <v>38202</v>
      </c>
      <c r="AQ704" s="174">
        <v>-275</v>
      </c>
      <c r="AS704" s="240" t="s">
        <v>187</v>
      </c>
      <c r="AT704" t="s">
        <v>187</v>
      </c>
    </row>
    <row r="705" spans="22:46" x14ac:dyDescent="0.25">
      <c r="V705" s="174">
        <v>635</v>
      </c>
      <c r="W705" s="174" t="s">
        <v>155</v>
      </c>
      <c r="X705" s="174" t="s">
        <v>201</v>
      </c>
      <c r="Y705" s="174" t="s">
        <v>202</v>
      </c>
      <c r="Z705" s="174" t="s">
        <v>31</v>
      </c>
      <c r="AA705" s="174">
        <v>1</v>
      </c>
      <c r="AB705" s="174">
        <v>3891</v>
      </c>
      <c r="AC705" s="174">
        <v>3885.5</v>
      </c>
      <c r="AD705" s="199">
        <v>38202.645833333336</v>
      </c>
      <c r="AE705" s="199">
        <v>38202.680555555555</v>
      </c>
      <c r="AF705" s="174" t="s">
        <v>205</v>
      </c>
      <c r="AG705" s="174" t="s">
        <v>207</v>
      </c>
      <c r="AH705" s="174">
        <v>-162.5</v>
      </c>
      <c r="AI705" s="174">
        <v>75520.540423699626</v>
      </c>
      <c r="AJ705" s="174">
        <v>25</v>
      </c>
      <c r="AK705" s="174">
        <v>212.5</v>
      </c>
      <c r="AL705" s="174">
        <v>112.5</v>
      </c>
      <c r="AM705" s="174">
        <v>275</v>
      </c>
      <c r="AN705" s="174">
        <v>6</v>
      </c>
      <c r="AP705" s="199">
        <v>38202</v>
      </c>
      <c r="AQ705" s="174">
        <v>-162.5</v>
      </c>
      <c r="AS705" s="240" t="s">
        <v>187</v>
      </c>
      <c r="AT705" t="s">
        <v>187</v>
      </c>
    </row>
    <row r="706" spans="22:46" x14ac:dyDescent="0.25">
      <c r="V706" s="174">
        <v>636</v>
      </c>
      <c r="W706" s="174" t="s">
        <v>155</v>
      </c>
      <c r="X706" s="174" t="s">
        <v>201</v>
      </c>
      <c r="Y706" s="174" t="s">
        <v>202</v>
      </c>
      <c r="Z706" s="174" t="s">
        <v>31</v>
      </c>
      <c r="AA706" s="174">
        <v>1</v>
      </c>
      <c r="AB706" s="174">
        <v>3888.5</v>
      </c>
      <c r="AC706" s="174">
        <v>3885.5</v>
      </c>
      <c r="AD706" s="199">
        <v>38202.722222222219</v>
      </c>
      <c r="AE706" s="199">
        <v>38202.736111111109</v>
      </c>
      <c r="AF706" s="174" t="s">
        <v>205</v>
      </c>
      <c r="AG706" s="174" t="s">
        <v>207</v>
      </c>
      <c r="AH706" s="174">
        <v>-100</v>
      </c>
      <c r="AI706" s="174">
        <v>75420.540423699626</v>
      </c>
      <c r="AJ706" s="174">
        <v>25</v>
      </c>
      <c r="AK706" s="174">
        <v>87.5</v>
      </c>
      <c r="AL706" s="174">
        <v>87.5</v>
      </c>
      <c r="AM706" s="174">
        <v>187.5</v>
      </c>
      <c r="AN706" s="174">
        <v>3</v>
      </c>
      <c r="AP706" s="199">
        <v>38202</v>
      </c>
      <c r="AQ706" s="174">
        <v>-100</v>
      </c>
      <c r="AS706" s="240" t="s">
        <v>187</v>
      </c>
      <c r="AT706" t="s">
        <v>187</v>
      </c>
    </row>
    <row r="707" spans="22:46" x14ac:dyDescent="0.25">
      <c r="V707" s="174">
        <v>637</v>
      </c>
      <c r="W707" s="174" t="s">
        <v>155</v>
      </c>
      <c r="X707" s="174" t="s">
        <v>201</v>
      </c>
      <c r="Y707" s="174" t="s">
        <v>202</v>
      </c>
      <c r="Z707" s="174" t="s">
        <v>31</v>
      </c>
      <c r="AA707" s="174">
        <v>1</v>
      </c>
      <c r="AB707" s="174">
        <v>3893</v>
      </c>
      <c r="AC707" s="174">
        <v>3884</v>
      </c>
      <c r="AD707" s="199">
        <v>38202.743055555555</v>
      </c>
      <c r="AE707" s="199">
        <v>38202.791666666664</v>
      </c>
      <c r="AF707" s="174" t="s">
        <v>205</v>
      </c>
      <c r="AG707" s="174" t="s">
        <v>207</v>
      </c>
      <c r="AH707" s="174">
        <v>-250</v>
      </c>
      <c r="AI707" s="174">
        <v>75170.540423699626</v>
      </c>
      <c r="AJ707" s="174">
        <v>25</v>
      </c>
      <c r="AK707" s="174">
        <v>237.5</v>
      </c>
      <c r="AL707" s="174">
        <v>25</v>
      </c>
      <c r="AM707" s="174">
        <v>275</v>
      </c>
      <c r="AN707" s="174">
        <v>8</v>
      </c>
      <c r="AP707" s="199">
        <v>38202</v>
      </c>
      <c r="AQ707" s="174">
        <v>-250</v>
      </c>
      <c r="AS707" s="240" t="s">
        <v>187</v>
      </c>
      <c r="AT707" t="s">
        <v>187</v>
      </c>
    </row>
    <row r="708" spans="22:46" x14ac:dyDescent="0.25">
      <c r="V708" s="174">
        <v>638</v>
      </c>
      <c r="W708" s="174" t="s">
        <v>155</v>
      </c>
      <c r="X708" s="174" t="s">
        <v>201</v>
      </c>
      <c r="Y708" s="174" t="s">
        <v>202</v>
      </c>
      <c r="Z708" s="174" t="s">
        <v>32</v>
      </c>
      <c r="AA708" s="174">
        <v>1</v>
      </c>
      <c r="AB708" s="174">
        <v>3840.5</v>
      </c>
      <c r="AC708" s="174">
        <v>3844</v>
      </c>
      <c r="AD708" s="199">
        <v>38203.416666666664</v>
      </c>
      <c r="AE708" s="199">
        <v>38203.833333333336</v>
      </c>
      <c r="AF708" s="174" t="s">
        <v>203</v>
      </c>
      <c r="AG708" s="174" t="s">
        <v>204</v>
      </c>
      <c r="AH708" s="174">
        <v>-112.5</v>
      </c>
      <c r="AI708" s="174">
        <v>75058.040423699626</v>
      </c>
      <c r="AJ708" s="174">
        <v>25</v>
      </c>
      <c r="AK708" s="174">
        <v>112.5</v>
      </c>
      <c r="AL708" s="174">
        <v>600</v>
      </c>
      <c r="AM708" s="174">
        <v>712.5</v>
      </c>
      <c r="AN708" s="174">
        <v>61</v>
      </c>
      <c r="AP708" s="199">
        <v>38203</v>
      </c>
      <c r="AQ708" s="174">
        <v>-112.5</v>
      </c>
      <c r="AS708" s="240" t="s">
        <v>187</v>
      </c>
      <c r="AT708" t="s">
        <v>187</v>
      </c>
    </row>
    <row r="709" spans="22:46" x14ac:dyDescent="0.25">
      <c r="V709" s="174">
        <v>639</v>
      </c>
      <c r="W709" s="174" t="s">
        <v>155</v>
      </c>
      <c r="X709" s="174" t="s">
        <v>201</v>
      </c>
      <c r="Y709" s="174" t="s">
        <v>202</v>
      </c>
      <c r="Z709" s="174" t="s">
        <v>31</v>
      </c>
      <c r="AA709" s="174">
        <v>1</v>
      </c>
      <c r="AB709" s="174">
        <v>3866</v>
      </c>
      <c r="AC709" s="174">
        <v>3861</v>
      </c>
      <c r="AD709" s="199">
        <v>38204.402777777781</v>
      </c>
      <c r="AE709" s="199">
        <v>38204.416666666664</v>
      </c>
      <c r="AF709" s="174" t="s">
        <v>205</v>
      </c>
      <c r="AG709" s="174" t="s">
        <v>207</v>
      </c>
      <c r="AH709" s="174">
        <v>-150</v>
      </c>
      <c r="AI709" s="174">
        <v>74908.040423699626</v>
      </c>
      <c r="AJ709" s="174">
        <v>25</v>
      </c>
      <c r="AK709" s="174">
        <v>125</v>
      </c>
      <c r="AL709" s="174">
        <v>12.5</v>
      </c>
      <c r="AM709" s="174">
        <v>162.5</v>
      </c>
      <c r="AN709" s="174">
        <v>3</v>
      </c>
      <c r="AP709" s="199">
        <v>38204</v>
      </c>
      <c r="AQ709" s="174">
        <v>-150</v>
      </c>
      <c r="AS709" s="240" t="s">
        <v>187</v>
      </c>
      <c r="AT709" t="s">
        <v>187</v>
      </c>
    </row>
    <row r="710" spans="22:46" x14ac:dyDescent="0.25">
      <c r="V710" s="174">
        <v>640</v>
      </c>
      <c r="W710" s="174" t="s">
        <v>155</v>
      </c>
      <c r="X710" s="174" t="s">
        <v>201</v>
      </c>
      <c r="Y710" s="174" t="s">
        <v>202</v>
      </c>
      <c r="Z710" s="174" t="s">
        <v>31</v>
      </c>
      <c r="AA710" s="174">
        <v>1</v>
      </c>
      <c r="AB710" s="174">
        <v>3861.5</v>
      </c>
      <c r="AC710" s="174">
        <v>3860.5</v>
      </c>
      <c r="AD710" s="199">
        <v>38204.604166666664</v>
      </c>
      <c r="AE710" s="199">
        <v>38204.611111111109</v>
      </c>
      <c r="AF710" s="174" t="s">
        <v>205</v>
      </c>
      <c r="AG710" s="174" t="s">
        <v>207</v>
      </c>
      <c r="AH710" s="174">
        <v>-50</v>
      </c>
      <c r="AI710" s="174">
        <v>74858.040423699626</v>
      </c>
      <c r="AJ710" s="174">
        <v>25</v>
      </c>
      <c r="AK710" s="174">
        <v>87.5</v>
      </c>
      <c r="AL710" s="174">
        <v>0</v>
      </c>
      <c r="AM710" s="174">
        <v>0</v>
      </c>
      <c r="AN710" s="174">
        <v>2</v>
      </c>
      <c r="AP710" s="199">
        <v>38204</v>
      </c>
      <c r="AQ710" s="174">
        <v>-50</v>
      </c>
      <c r="AS710" s="240" t="s">
        <v>187</v>
      </c>
      <c r="AT710" t="s">
        <v>187</v>
      </c>
    </row>
    <row r="711" spans="22:46" x14ac:dyDescent="0.25">
      <c r="V711" s="174">
        <v>641</v>
      </c>
      <c r="W711" s="174" t="s">
        <v>155</v>
      </c>
      <c r="X711" s="174" t="s">
        <v>201</v>
      </c>
      <c r="Y711" s="174" t="s">
        <v>202</v>
      </c>
      <c r="Z711" s="174" t="s">
        <v>31</v>
      </c>
      <c r="AA711" s="174">
        <v>1</v>
      </c>
      <c r="AB711" s="174">
        <v>3863.5</v>
      </c>
      <c r="AC711" s="174">
        <v>3859</v>
      </c>
      <c r="AD711" s="199">
        <v>38204.618055555555</v>
      </c>
      <c r="AE711" s="199">
        <v>38204.652777777781</v>
      </c>
      <c r="AF711" s="174" t="s">
        <v>205</v>
      </c>
      <c r="AG711" s="174" t="s">
        <v>207</v>
      </c>
      <c r="AH711" s="174">
        <v>-137.5</v>
      </c>
      <c r="AI711" s="174">
        <v>74720.540423699626</v>
      </c>
      <c r="AJ711" s="174">
        <v>25</v>
      </c>
      <c r="AK711" s="174">
        <v>137.5</v>
      </c>
      <c r="AL711" s="174">
        <v>125</v>
      </c>
      <c r="AM711" s="174">
        <v>262.5</v>
      </c>
      <c r="AN711" s="174">
        <v>6</v>
      </c>
      <c r="AP711" s="199">
        <v>38204</v>
      </c>
      <c r="AQ711" s="174">
        <v>-137.5</v>
      </c>
      <c r="AS711" s="240" t="s">
        <v>187</v>
      </c>
      <c r="AT711" t="s">
        <v>187</v>
      </c>
    </row>
    <row r="712" spans="22:46" x14ac:dyDescent="0.25">
      <c r="V712" s="174">
        <v>642</v>
      </c>
      <c r="W712" s="174" t="s">
        <v>155</v>
      </c>
      <c r="X712" s="174" t="s">
        <v>201</v>
      </c>
      <c r="Y712" s="174" t="s">
        <v>202</v>
      </c>
      <c r="Z712" s="174" t="s">
        <v>32</v>
      </c>
      <c r="AA712" s="174">
        <v>1</v>
      </c>
      <c r="AB712" s="174">
        <v>3845.5</v>
      </c>
      <c r="AC712" s="174">
        <v>3707.5</v>
      </c>
      <c r="AD712" s="199">
        <v>38204.680555555555</v>
      </c>
      <c r="AE712" s="199">
        <v>38209.388888888891</v>
      </c>
      <c r="AF712" s="174" t="s">
        <v>203</v>
      </c>
      <c r="AG712" s="174" t="s">
        <v>204</v>
      </c>
      <c r="AH712" s="174">
        <v>3425</v>
      </c>
      <c r="AI712" s="174">
        <v>78145.540423699626</v>
      </c>
      <c r="AJ712" s="174">
        <v>25</v>
      </c>
      <c r="AK712" s="174">
        <v>162.5</v>
      </c>
      <c r="AL712" s="174">
        <v>4312.5</v>
      </c>
      <c r="AM712" s="174">
        <v>887.5</v>
      </c>
      <c r="AN712" s="174">
        <v>157</v>
      </c>
      <c r="AP712" s="199">
        <v>38204</v>
      </c>
      <c r="AQ712" s="174">
        <v>3425</v>
      </c>
      <c r="AS712" s="240" t="s">
        <v>187</v>
      </c>
      <c r="AT712" t="s">
        <v>187</v>
      </c>
    </row>
    <row r="713" spans="22:46" x14ac:dyDescent="0.25">
      <c r="V713" s="174">
        <v>643</v>
      </c>
      <c r="W713" s="174" t="s">
        <v>155</v>
      </c>
      <c r="X713" s="174" t="s">
        <v>201</v>
      </c>
      <c r="Y713" s="174" t="s">
        <v>202</v>
      </c>
      <c r="Z713" s="174" t="s">
        <v>31</v>
      </c>
      <c r="AA713" s="174">
        <v>1</v>
      </c>
      <c r="AB713" s="174">
        <v>3737</v>
      </c>
      <c r="AC713" s="174">
        <v>3729</v>
      </c>
      <c r="AD713" s="199">
        <v>38216.659722222219</v>
      </c>
      <c r="AE713" s="199">
        <v>38216.680555555555</v>
      </c>
      <c r="AF713" s="174" t="s">
        <v>205</v>
      </c>
      <c r="AG713" s="174" t="s">
        <v>207</v>
      </c>
      <c r="AH713" s="174">
        <v>-225</v>
      </c>
      <c r="AI713" s="174">
        <v>77920.540423699626</v>
      </c>
      <c r="AJ713" s="174">
        <v>25</v>
      </c>
      <c r="AK713" s="174">
        <v>225</v>
      </c>
      <c r="AL713" s="174">
        <v>125</v>
      </c>
      <c r="AM713" s="174">
        <v>350</v>
      </c>
      <c r="AN713" s="174">
        <v>4</v>
      </c>
      <c r="AP713" s="199">
        <v>38216</v>
      </c>
      <c r="AQ713" s="174">
        <v>-225</v>
      </c>
      <c r="AS713" s="240" t="s">
        <v>187</v>
      </c>
      <c r="AT713" t="s">
        <v>187</v>
      </c>
    </row>
    <row r="714" spans="22:46" x14ac:dyDescent="0.25">
      <c r="V714" s="174">
        <v>644</v>
      </c>
      <c r="W714" s="174" t="s">
        <v>155</v>
      </c>
      <c r="X714" s="174" t="s">
        <v>201</v>
      </c>
      <c r="Y714" s="174" t="s">
        <v>202</v>
      </c>
      <c r="Z714" s="174" t="s">
        <v>32</v>
      </c>
      <c r="AA714" s="174">
        <v>1</v>
      </c>
      <c r="AB714" s="174">
        <v>3712</v>
      </c>
      <c r="AC714" s="174">
        <v>3715</v>
      </c>
      <c r="AD714" s="199">
        <v>38216.736111111109</v>
      </c>
      <c r="AE714" s="199">
        <v>38216.763888888891</v>
      </c>
      <c r="AF714" s="174" t="s">
        <v>203</v>
      </c>
      <c r="AG714" s="174" t="s">
        <v>204</v>
      </c>
      <c r="AH714" s="174">
        <v>-100</v>
      </c>
      <c r="AI714" s="174">
        <v>77820.540423699626</v>
      </c>
      <c r="AJ714" s="174">
        <v>25</v>
      </c>
      <c r="AK714" s="174">
        <v>87.5</v>
      </c>
      <c r="AL714" s="174">
        <v>112.5</v>
      </c>
      <c r="AM714" s="174">
        <v>212.5</v>
      </c>
      <c r="AN714" s="174">
        <v>5</v>
      </c>
      <c r="AP714" s="199">
        <v>38216</v>
      </c>
      <c r="AQ714" s="174">
        <v>-100</v>
      </c>
      <c r="AS714" s="240" t="s">
        <v>187</v>
      </c>
      <c r="AT714" t="s">
        <v>187</v>
      </c>
    </row>
    <row r="715" spans="22:46" x14ac:dyDescent="0.25">
      <c r="V715" s="174">
        <v>645</v>
      </c>
      <c r="W715" s="174" t="s">
        <v>155</v>
      </c>
      <c r="X715" s="174" t="s">
        <v>201</v>
      </c>
      <c r="Y715" s="174" t="s">
        <v>202</v>
      </c>
      <c r="Z715" s="174" t="s">
        <v>32</v>
      </c>
      <c r="AA715" s="174">
        <v>1</v>
      </c>
      <c r="AB715" s="174">
        <v>3709</v>
      </c>
      <c r="AC715" s="174">
        <v>3710.5</v>
      </c>
      <c r="AD715" s="199">
        <v>38217.402777777781</v>
      </c>
      <c r="AE715" s="199">
        <v>38217.680555555555</v>
      </c>
      <c r="AF715" s="174" t="s">
        <v>203</v>
      </c>
      <c r="AG715" s="174" t="s">
        <v>204</v>
      </c>
      <c r="AH715" s="174">
        <v>-62.5</v>
      </c>
      <c r="AI715" s="174">
        <v>77758.040423699626</v>
      </c>
      <c r="AJ715" s="174">
        <v>25</v>
      </c>
      <c r="AK715" s="174">
        <v>112.5</v>
      </c>
      <c r="AL715" s="174">
        <v>612.5</v>
      </c>
      <c r="AM715" s="174">
        <v>675</v>
      </c>
      <c r="AN715" s="174">
        <v>41</v>
      </c>
      <c r="AP715" s="199">
        <v>38217</v>
      </c>
      <c r="AQ715" s="174">
        <v>-62.5</v>
      </c>
      <c r="AS715" s="240" t="s">
        <v>187</v>
      </c>
      <c r="AT715" t="s">
        <v>187</v>
      </c>
    </row>
    <row r="716" spans="22:46" x14ac:dyDescent="0.25">
      <c r="V716" s="174">
        <v>646</v>
      </c>
      <c r="W716" s="174" t="s">
        <v>155</v>
      </c>
      <c r="X716" s="174" t="s">
        <v>201</v>
      </c>
      <c r="Y716" s="174" t="s">
        <v>202</v>
      </c>
      <c r="Z716" s="174" t="s">
        <v>31</v>
      </c>
      <c r="AA716" s="174">
        <v>1</v>
      </c>
      <c r="AB716" s="174">
        <v>3731.5</v>
      </c>
      <c r="AC716" s="174">
        <v>3722.5</v>
      </c>
      <c r="AD716" s="199">
        <v>38217.708333333336</v>
      </c>
      <c r="AE716" s="199">
        <v>38217.722222222219</v>
      </c>
      <c r="AF716" s="174" t="s">
        <v>205</v>
      </c>
      <c r="AG716" s="174" t="s">
        <v>207</v>
      </c>
      <c r="AH716" s="174">
        <v>-250</v>
      </c>
      <c r="AI716" s="174">
        <v>77508.040423699626</v>
      </c>
      <c r="AJ716" s="174">
        <v>25</v>
      </c>
      <c r="AK716" s="174">
        <v>300</v>
      </c>
      <c r="AL716" s="174">
        <v>25</v>
      </c>
      <c r="AM716" s="174">
        <v>275</v>
      </c>
      <c r="AN716" s="174">
        <v>3</v>
      </c>
      <c r="AP716" s="199">
        <v>38217</v>
      </c>
      <c r="AQ716" s="174">
        <v>-250</v>
      </c>
      <c r="AS716" s="240" t="s">
        <v>187</v>
      </c>
      <c r="AT716" t="s">
        <v>187</v>
      </c>
    </row>
    <row r="717" spans="22:46" x14ac:dyDescent="0.25">
      <c r="V717" s="174">
        <v>647</v>
      </c>
      <c r="W717" s="174" t="s">
        <v>155</v>
      </c>
      <c r="X717" s="174" t="s">
        <v>201</v>
      </c>
      <c r="Y717" s="174" t="s">
        <v>202</v>
      </c>
      <c r="Z717" s="174" t="s">
        <v>31</v>
      </c>
      <c r="AA717" s="174">
        <v>1</v>
      </c>
      <c r="AB717" s="174">
        <v>3733</v>
      </c>
      <c r="AC717" s="174">
        <v>3725</v>
      </c>
      <c r="AD717" s="199">
        <v>38217.729166666664</v>
      </c>
      <c r="AE717" s="199">
        <v>38217.75</v>
      </c>
      <c r="AF717" s="174" t="s">
        <v>205</v>
      </c>
      <c r="AG717" s="174" t="s">
        <v>207</v>
      </c>
      <c r="AH717" s="174">
        <v>-225</v>
      </c>
      <c r="AI717" s="174">
        <v>77283.040423699626</v>
      </c>
      <c r="AJ717" s="174">
        <v>25</v>
      </c>
      <c r="AK717" s="174">
        <v>250</v>
      </c>
      <c r="AL717" s="174">
        <v>37.5</v>
      </c>
      <c r="AM717" s="174">
        <v>262.5</v>
      </c>
      <c r="AN717" s="174">
        <v>4</v>
      </c>
      <c r="AP717" s="199">
        <v>38217</v>
      </c>
      <c r="AQ717" s="174">
        <v>-225</v>
      </c>
      <c r="AS717" s="240" t="s">
        <v>187</v>
      </c>
      <c r="AT717" t="s">
        <v>187</v>
      </c>
    </row>
    <row r="718" spans="22:46" x14ac:dyDescent="0.25">
      <c r="V718" s="174">
        <v>648</v>
      </c>
      <c r="W718" s="174" t="s">
        <v>155</v>
      </c>
      <c r="X718" s="174" t="s">
        <v>201</v>
      </c>
      <c r="Y718" s="174" t="s">
        <v>202</v>
      </c>
      <c r="Z718" s="174" t="s">
        <v>31</v>
      </c>
      <c r="AA718" s="174">
        <v>1</v>
      </c>
      <c r="AB718" s="174">
        <v>3728</v>
      </c>
      <c r="AC718" s="174">
        <v>3735</v>
      </c>
      <c r="AD718" s="199">
        <v>38217.756944444445</v>
      </c>
      <c r="AE718" s="199">
        <v>38218.583333333336</v>
      </c>
      <c r="AF718" s="174" t="s">
        <v>205</v>
      </c>
      <c r="AG718" s="174" t="s">
        <v>207</v>
      </c>
      <c r="AH718" s="174">
        <v>150</v>
      </c>
      <c r="AI718" s="174">
        <v>77433.040423699626</v>
      </c>
      <c r="AJ718" s="174">
        <v>25</v>
      </c>
      <c r="AK718" s="174">
        <v>125</v>
      </c>
      <c r="AL718" s="174">
        <v>925</v>
      </c>
      <c r="AM718" s="174">
        <v>775</v>
      </c>
      <c r="AN718" s="174">
        <v>42</v>
      </c>
      <c r="AP718" s="199">
        <v>38217</v>
      </c>
      <c r="AQ718" s="174">
        <v>150</v>
      </c>
      <c r="AS718" s="240" t="s">
        <v>187</v>
      </c>
      <c r="AT718" t="s">
        <v>187</v>
      </c>
    </row>
    <row r="719" spans="22:46" x14ac:dyDescent="0.25">
      <c r="V719" s="174">
        <v>649</v>
      </c>
      <c r="W719" s="174" t="s">
        <v>155</v>
      </c>
      <c r="X719" s="174" t="s">
        <v>201</v>
      </c>
      <c r="Y719" s="174" t="s">
        <v>202</v>
      </c>
      <c r="Z719" s="174" t="s">
        <v>32</v>
      </c>
      <c r="AA719" s="174">
        <v>1</v>
      </c>
      <c r="AB719" s="174">
        <v>3727.5</v>
      </c>
      <c r="AC719" s="174">
        <v>3728</v>
      </c>
      <c r="AD719" s="199">
        <v>38218.680555555555</v>
      </c>
      <c r="AE719" s="199">
        <v>38218.777777777781</v>
      </c>
      <c r="AF719" s="174" t="s">
        <v>203</v>
      </c>
      <c r="AG719" s="174" t="s">
        <v>204</v>
      </c>
      <c r="AH719" s="174">
        <v>-37.5</v>
      </c>
      <c r="AI719" s="174">
        <v>77395.540423699626</v>
      </c>
      <c r="AJ719" s="174">
        <v>25</v>
      </c>
      <c r="AK719" s="174">
        <v>150</v>
      </c>
      <c r="AL719" s="174">
        <v>400</v>
      </c>
      <c r="AM719" s="174">
        <v>437.5</v>
      </c>
      <c r="AN719" s="174">
        <v>15</v>
      </c>
      <c r="AP719" s="199">
        <v>38218</v>
      </c>
      <c r="AQ719" s="174">
        <v>-37.5</v>
      </c>
      <c r="AS719" s="240" t="s">
        <v>187</v>
      </c>
      <c r="AT719" t="s">
        <v>187</v>
      </c>
    </row>
    <row r="720" spans="22:46" x14ac:dyDescent="0.25">
      <c r="V720" s="174">
        <v>650</v>
      </c>
      <c r="W720" s="174" t="s">
        <v>155</v>
      </c>
      <c r="X720" s="174" t="s">
        <v>201</v>
      </c>
      <c r="Y720" s="174" t="s">
        <v>202</v>
      </c>
      <c r="Z720" s="174" t="s">
        <v>32</v>
      </c>
      <c r="AA720" s="174">
        <v>1</v>
      </c>
      <c r="AB720" s="174">
        <v>3707</v>
      </c>
      <c r="AC720" s="174">
        <v>3716.5</v>
      </c>
      <c r="AD720" s="199">
        <v>38219.395833333336</v>
      </c>
      <c r="AE720" s="199">
        <v>38219.652777777781</v>
      </c>
      <c r="AF720" s="174" t="s">
        <v>203</v>
      </c>
      <c r="AG720" s="174" t="s">
        <v>206</v>
      </c>
      <c r="AH720" s="174">
        <v>-262.5</v>
      </c>
      <c r="AI720" s="174">
        <v>77133.040423699626</v>
      </c>
      <c r="AJ720" s="174">
        <v>25</v>
      </c>
      <c r="AK720" s="174">
        <v>237.5</v>
      </c>
      <c r="AL720" s="174">
        <v>312.5</v>
      </c>
      <c r="AM720" s="174">
        <v>575</v>
      </c>
      <c r="AN720" s="174">
        <v>38</v>
      </c>
      <c r="AP720" s="199">
        <v>38219</v>
      </c>
      <c r="AQ720" s="174">
        <v>-262.5</v>
      </c>
      <c r="AS720" s="240" t="s">
        <v>187</v>
      </c>
      <c r="AT720" t="s">
        <v>187</v>
      </c>
    </row>
    <row r="721" spans="22:46" x14ac:dyDescent="0.25">
      <c r="V721" s="174">
        <v>651</v>
      </c>
      <c r="W721" s="174" t="s">
        <v>155</v>
      </c>
      <c r="X721" s="174" t="s">
        <v>201</v>
      </c>
      <c r="Y721" s="174" t="s">
        <v>202</v>
      </c>
      <c r="Z721" s="174" t="s">
        <v>31</v>
      </c>
      <c r="AA721" s="174">
        <v>1</v>
      </c>
      <c r="AB721" s="174">
        <v>3727</v>
      </c>
      <c r="AC721" s="174">
        <v>3723</v>
      </c>
      <c r="AD721" s="199">
        <v>38219.701388888891</v>
      </c>
      <c r="AE721" s="199">
        <v>38219.715277777781</v>
      </c>
      <c r="AF721" s="174" t="s">
        <v>205</v>
      </c>
      <c r="AG721" s="174" t="s">
        <v>207</v>
      </c>
      <c r="AH721" s="174">
        <v>-125</v>
      </c>
      <c r="AI721" s="174">
        <v>77008.040423699626</v>
      </c>
      <c r="AJ721" s="174">
        <v>25</v>
      </c>
      <c r="AK721" s="174">
        <v>162.5</v>
      </c>
      <c r="AL721" s="174">
        <v>62.5</v>
      </c>
      <c r="AM721" s="174">
        <v>187.5</v>
      </c>
      <c r="AN721" s="174">
        <v>3</v>
      </c>
      <c r="AP721" s="199">
        <v>38219</v>
      </c>
      <c r="AQ721" s="174">
        <v>-125</v>
      </c>
      <c r="AS721" s="240" t="s">
        <v>187</v>
      </c>
      <c r="AT721" t="s">
        <v>187</v>
      </c>
    </row>
    <row r="722" spans="22:46" x14ac:dyDescent="0.25">
      <c r="V722" s="174">
        <v>652</v>
      </c>
      <c r="W722" s="174" t="s">
        <v>155</v>
      </c>
      <c r="X722" s="174" t="s">
        <v>201</v>
      </c>
      <c r="Y722" s="174" t="s">
        <v>202</v>
      </c>
      <c r="Z722" s="174" t="s">
        <v>31</v>
      </c>
      <c r="AA722" s="174">
        <v>1</v>
      </c>
      <c r="AB722" s="174">
        <v>3747</v>
      </c>
      <c r="AC722" s="174">
        <v>3765.5</v>
      </c>
      <c r="AD722" s="199">
        <v>38222.423611111109</v>
      </c>
      <c r="AE722" s="199">
        <v>38222.819444444445</v>
      </c>
      <c r="AF722" s="174" t="s">
        <v>205</v>
      </c>
      <c r="AG722" s="174" t="s">
        <v>207</v>
      </c>
      <c r="AH722" s="174">
        <v>437.5</v>
      </c>
      <c r="AI722" s="174">
        <v>77445.540423699626</v>
      </c>
      <c r="AJ722" s="174">
        <v>25</v>
      </c>
      <c r="AK722" s="174">
        <v>0</v>
      </c>
      <c r="AL722" s="174">
        <v>1037.5</v>
      </c>
      <c r="AM722" s="174">
        <v>600</v>
      </c>
      <c r="AN722" s="174">
        <v>58</v>
      </c>
      <c r="AP722" s="199">
        <v>38222</v>
      </c>
      <c r="AQ722" s="174">
        <v>437.5</v>
      </c>
      <c r="AS722" s="240" t="s">
        <v>187</v>
      </c>
      <c r="AT722" t="s">
        <v>187</v>
      </c>
    </row>
    <row r="723" spans="22:46" x14ac:dyDescent="0.25">
      <c r="V723" s="174">
        <v>653</v>
      </c>
      <c r="W723" s="174" t="s">
        <v>155</v>
      </c>
      <c r="X723" s="174" t="s">
        <v>201</v>
      </c>
      <c r="Y723" s="174" t="s">
        <v>202</v>
      </c>
      <c r="Z723" s="174" t="s">
        <v>32</v>
      </c>
      <c r="AA723" s="174">
        <v>1</v>
      </c>
      <c r="AB723" s="174">
        <v>3786.5</v>
      </c>
      <c r="AC723" s="174">
        <v>3794</v>
      </c>
      <c r="AD723" s="199">
        <v>38230.763888888891</v>
      </c>
      <c r="AE723" s="199">
        <v>38230.777777777781</v>
      </c>
      <c r="AF723" s="174" t="s">
        <v>203</v>
      </c>
      <c r="AG723" s="174" t="s">
        <v>204</v>
      </c>
      <c r="AH723" s="174">
        <v>-212.5</v>
      </c>
      <c r="AI723" s="174">
        <v>77233.040423699626</v>
      </c>
      <c r="AJ723" s="174">
        <v>25</v>
      </c>
      <c r="AK723" s="174">
        <v>237.5</v>
      </c>
      <c r="AL723" s="174">
        <v>0</v>
      </c>
      <c r="AM723" s="174">
        <v>0</v>
      </c>
      <c r="AN723" s="174">
        <v>3</v>
      </c>
      <c r="AP723" s="199">
        <v>38230</v>
      </c>
      <c r="AQ723" s="174">
        <v>-212.5</v>
      </c>
      <c r="AS723" s="240" t="s">
        <v>187</v>
      </c>
      <c r="AT723" t="s">
        <v>187</v>
      </c>
    </row>
    <row r="724" spans="22:46" x14ac:dyDescent="0.25">
      <c r="V724" s="174">
        <v>654</v>
      </c>
      <c r="W724" s="174" t="s">
        <v>155</v>
      </c>
      <c r="X724" s="174" t="s">
        <v>201</v>
      </c>
      <c r="Y724" s="174" t="s">
        <v>202</v>
      </c>
      <c r="Z724" s="174" t="s">
        <v>31</v>
      </c>
      <c r="AA724" s="174">
        <v>1</v>
      </c>
      <c r="AB724" s="174">
        <v>3818.5</v>
      </c>
      <c r="AC724" s="174">
        <v>3809.5</v>
      </c>
      <c r="AD724" s="199">
        <v>38231.402777777781</v>
      </c>
      <c r="AE724" s="199">
        <v>38231.548611111109</v>
      </c>
      <c r="AF724" s="174" t="s">
        <v>205</v>
      </c>
      <c r="AG724" s="174" t="s">
        <v>207</v>
      </c>
      <c r="AH724" s="174">
        <v>-250</v>
      </c>
      <c r="AI724" s="174">
        <v>76983.040423699626</v>
      </c>
      <c r="AJ724" s="174">
        <v>25</v>
      </c>
      <c r="AK724" s="174">
        <v>262.5</v>
      </c>
      <c r="AL724" s="174">
        <v>112.5</v>
      </c>
      <c r="AM724" s="174">
        <v>362.5</v>
      </c>
      <c r="AN724" s="174">
        <v>22</v>
      </c>
      <c r="AP724" s="199">
        <v>38231</v>
      </c>
      <c r="AQ724" s="174">
        <v>-250</v>
      </c>
      <c r="AS724" s="240" t="s">
        <v>187</v>
      </c>
      <c r="AT724" t="s">
        <v>187</v>
      </c>
    </row>
    <row r="725" spans="22:46" x14ac:dyDescent="0.25">
      <c r="V725" s="174">
        <v>655</v>
      </c>
      <c r="W725" s="174" t="s">
        <v>155</v>
      </c>
      <c r="X725" s="174" t="s">
        <v>201</v>
      </c>
      <c r="Y725" s="174" t="s">
        <v>202</v>
      </c>
      <c r="Z725" s="174" t="s">
        <v>31</v>
      </c>
      <c r="AA725" s="174">
        <v>1</v>
      </c>
      <c r="AB725" s="174">
        <v>3815.5</v>
      </c>
      <c r="AC725" s="174">
        <v>3811</v>
      </c>
      <c r="AD725" s="199">
        <v>38231.5625</v>
      </c>
      <c r="AE725" s="199">
        <v>38231.625</v>
      </c>
      <c r="AF725" s="174" t="s">
        <v>205</v>
      </c>
      <c r="AG725" s="174" t="s">
        <v>207</v>
      </c>
      <c r="AH725" s="174">
        <v>-137.5</v>
      </c>
      <c r="AI725" s="174">
        <v>76845.540423699626</v>
      </c>
      <c r="AJ725" s="174">
        <v>25</v>
      </c>
      <c r="AK725" s="174">
        <v>125</v>
      </c>
      <c r="AL725" s="174">
        <v>100</v>
      </c>
      <c r="AM725" s="174">
        <v>237.5</v>
      </c>
      <c r="AN725" s="174">
        <v>10</v>
      </c>
      <c r="AP725" s="199">
        <v>38231</v>
      </c>
      <c r="AQ725" s="174">
        <v>-137.5</v>
      </c>
      <c r="AS725" s="240" t="s">
        <v>187</v>
      </c>
      <c r="AT725" t="s">
        <v>187</v>
      </c>
    </row>
    <row r="726" spans="22:46" x14ac:dyDescent="0.25">
      <c r="V726" s="174">
        <v>656</v>
      </c>
      <c r="W726" s="174" t="s">
        <v>155</v>
      </c>
      <c r="X726" s="174" t="s">
        <v>201</v>
      </c>
      <c r="Y726" s="174" t="s">
        <v>202</v>
      </c>
      <c r="Z726" s="174" t="s">
        <v>31</v>
      </c>
      <c r="AA726" s="174">
        <v>1</v>
      </c>
      <c r="AB726" s="174">
        <v>3822</v>
      </c>
      <c r="AC726" s="174">
        <v>3812</v>
      </c>
      <c r="AD726" s="199">
        <v>38231.6875</v>
      </c>
      <c r="AE726" s="199">
        <v>38231.798611111109</v>
      </c>
      <c r="AF726" s="174" t="s">
        <v>205</v>
      </c>
      <c r="AG726" s="174" t="s">
        <v>206</v>
      </c>
      <c r="AH726" s="174">
        <v>-275</v>
      </c>
      <c r="AI726" s="174">
        <v>76570.540423699626</v>
      </c>
      <c r="AJ726" s="174">
        <v>25</v>
      </c>
      <c r="AK726" s="174">
        <v>250</v>
      </c>
      <c r="AL726" s="174">
        <v>275</v>
      </c>
      <c r="AM726" s="174">
        <v>550</v>
      </c>
      <c r="AN726" s="174">
        <v>17</v>
      </c>
      <c r="AP726" s="199">
        <v>38231</v>
      </c>
      <c r="AQ726" s="174">
        <v>-275</v>
      </c>
      <c r="AS726" s="240" t="s">
        <v>187</v>
      </c>
      <c r="AT726" t="s">
        <v>187</v>
      </c>
    </row>
    <row r="727" spans="22:46" x14ac:dyDescent="0.25">
      <c r="V727" s="174">
        <v>657</v>
      </c>
      <c r="W727" s="174" t="s">
        <v>155</v>
      </c>
      <c r="X727" s="174" t="s">
        <v>201</v>
      </c>
      <c r="Y727" s="174" t="s">
        <v>202</v>
      </c>
      <c r="Z727" s="174" t="s">
        <v>31</v>
      </c>
      <c r="AA727" s="174">
        <v>1</v>
      </c>
      <c r="AB727" s="174">
        <v>3812.5</v>
      </c>
      <c r="AC727" s="174">
        <v>3810.5</v>
      </c>
      <c r="AD727" s="199">
        <v>38232.479166666664</v>
      </c>
      <c r="AE727" s="199">
        <v>38232.486111111109</v>
      </c>
      <c r="AF727" s="174" t="s">
        <v>205</v>
      </c>
      <c r="AG727" s="174" t="s">
        <v>207</v>
      </c>
      <c r="AH727" s="174">
        <v>-75</v>
      </c>
      <c r="AI727" s="174">
        <v>76495.540423699626</v>
      </c>
      <c r="AJ727" s="174">
        <v>25</v>
      </c>
      <c r="AK727" s="174">
        <v>62.5</v>
      </c>
      <c r="AL727" s="174">
        <v>0</v>
      </c>
      <c r="AM727" s="174">
        <v>0</v>
      </c>
      <c r="AN727" s="174">
        <v>2</v>
      </c>
      <c r="AP727" s="199">
        <v>38232</v>
      </c>
      <c r="AQ727" s="174">
        <v>-75</v>
      </c>
      <c r="AS727" s="240" t="s">
        <v>187</v>
      </c>
      <c r="AT727" t="s">
        <v>187</v>
      </c>
    </row>
    <row r="728" spans="22:46" x14ac:dyDescent="0.25">
      <c r="V728" s="174">
        <v>658</v>
      </c>
      <c r="W728" s="174" t="s">
        <v>155</v>
      </c>
      <c r="X728" s="174" t="s">
        <v>201</v>
      </c>
      <c r="Y728" s="174" t="s">
        <v>202</v>
      </c>
      <c r="Z728" s="174" t="s">
        <v>31</v>
      </c>
      <c r="AA728" s="174">
        <v>1</v>
      </c>
      <c r="AB728" s="174">
        <v>3817</v>
      </c>
      <c r="AC728" s="174">
        <v>3833</v>
      </c>
      <c r="AD728" s="199">
        <v>38232.5</v>
      </c>
      <c r="AE728" s="199">
        <v>38233.486111111109</v>
      </c>
      <c r="AF728" s="174" t="s">
        <v>205</v>
      </c>
      <c r="AG728" s="174" t="s">
        <v>207</v>
      </c>
      <c r="AH728" s="174">
        <v>375</v>
      </c>
      <c r="AI728" s="174">
        <v>76870.540423699626</v>
      </c>
      <c r="AJ728" s="174">
        <v>25</v>
      </c>
      <c r="AK728" s="174">
        <v>12.5</v>
      </c>
      <c r="AL728" s="174">
        <v>787.5</v>
      </c>
      <c r="AM728" s="174">
        <v>412.5</v>
      </c>
      <c r="AN728" s="174">
        <v>65</v>
      </c>
      <c r="AP728" s="199">
        <v>38232</v>
      </c>
      <c r="AQ728" s="174">
        <v>375</v>
      </c>
      <c r="AS728" s="240" t="s">
        <v>187</v>
      </c>
      <c r="AT728" t="s">
        <v>187</v>
      </c>
    </row>
    <row r="729" spans="22:46" x14ac:dyDescent="0.25">
      <c r="V729" s="174">
        <v>659</v>
      </c>
      <c r="W729" s="174" t="s">
        <v>155</v>
      </c>
      <c r="X729" s="174" t="s">
        <v>201</v>
      </c>
      <c r="Y729" s="174" t="s">
        <v>202</v>
      </c>
      <c r="Z729" s="174" t="s">
        <v>31</v>
      </c>
      <c r="AA729" s="174">
        <v>1</v>
      </c>
      <c r="AB729" s="174">
        <v>3837.5</v>
      </c>
      <c r="AC729" s="174">
        <v>3889</v>
      </c>
      <c r="AD729" s="199">
        <v>38233.541666666664</v>
      </c>
      <c r="AE729" s="199">
        <v>38237.395833333336</v>
      </c>
      <c r="AF729" s="174" t="s">
        <v>205</v>
      </c>
      <c r="AG729" s="174" t="s">
        <v>207</v>
      </c>
      <c r="AH729" s="174">
        <v>1262.5</v>
      </c>
      <c r="AI729" s="174">
        <v>78133.040423699626</v>
      </c>
      <c r="AJ729" s="174">
        <v>25</v>
      </c>
      <c r="AK729" s="174">
        <v>212.5</v>
      </c>
      <c r="AL729" s="174">
        <v>1662.5</v>
      </c>
      <c r="AM729" s="174">
        <v>400</v>
      </c>
      <c r="AN729" s="174">
        <v>112</v>
      </c>
      <c r="AP729" s="199">
        <v>38233</v>
      </c>
      <c r="AQ729" s="174">
        <v>1262.5</v>
      </c>
      <c r="AS729" s="240" t="s">
        <v>187</v>
      </c>
      <c r="AT729" t="s">
        <v>187</v>
      </c>
    </row>
    <row r="730" spans="22:46" x14ac:dyDescent="0.25">
      <c r="V730" s="174">
        <v>660</v>
      </c>
      <c r="W730" s="174" t="s">
        <v>155</v>
      </c>
      <c r="X730" s="174" t="s">
        <v>201</v>
      </c>
      <c r="Y730" s="174" t="s">
        <v>202</v>
      </c>
      <c r="Z730" s="174" t="s">
        <v>32</v>
      </c>
      <c r="AA730" s="174">
        <v>1</v>
      </c>
      <c r="AB730" s="174">
        <v>3841</v>
      </c>
      <c r="AC730" s="174">
        <v>3846</v>
      </c>
      <c r="AD730" s="199">
        <v>38239.493055555555</v>
      </c>
      <c r="AE730" s="199">
        <v>38239.520833333336</v>
      </c>
      <c r="AF730" s="174" t="s">
        <v>203</v>
      </c>
      <c r="AG730" s="174" t="s">
        <v>204</v>
      </c>
      <c r="AH730" s="174">
        <v>-150</v>
      </c>
      <c r="AI730" s="174">
        <v>77983.040423699626</v>
      </c>
      <c r="AJ730" s="174">
        <v>25</v>
      </c>
      <c r="AK730" s="174">
        <v>150</v>
      </c>
      <c r="AL730" s="174">
        <v>50</v>
      </c>
      <c r="AM730" s="174">
        <v>200</v>
      </c>
      <c r="AN730" s="174">
        <v>5</v>
      </c>
      <c r="AP730" s="199">
        <v>38239</v>
      </c>
      <c r="AQ730" s="174">
        <v>-150</v>
      </c>
      <c r="AS730" s="240" t="s">
        <v>187</v>
      </c>
      <c r="AT730" t="s">
        <v>187</v>
      </c>
    </row>
    <row r="731" spans="22:46" x14ac:dyDescent="0.25">
      <c r="V731" s="174">
        <v>661</v>
      </c>
      <c r="W731" s="174" t="s">
        <v>155</v>
      </c>
      <c r="X731" s="174" t="s">
        <v>201</v>
      </c>
      <c r="Y731" s="174" t="s">
        <v>202</v>
      </c>
      <c r="Z731" s="174" t="s">
        <v>32</v>
      </c>
      <c r="AA731" s="174">
        <v>1</v>
      </c>
      <c r="AB731" s="174">
        <v>3843</v>
      </c>
      <c r="AC731" s="174">
        <v>3845</v>
      </c>
      <c r="AD731" s="199">
        <v>38239.527777777781</v>
      </c>
      <c r="AE731" s="199">
        <v>38239.541666666664</v>
      </c>
      <c r="AF731" s="174" t="s">
        <v>203</v>
      </c>
      <c r="AG731" s="174" t="s">
        <v>204</v>
      </c>
      <c r="AH731" s="174">
        <v>-75</v>
      </c>
      <c r="AI731" s="174">
        <v>77908.040423699626</v>
      </c>
      <c r="AJ731" s="174">
        <v>25</v>
      </c>
      <c r="AK731" s="174">
        <v>62.5</v>
      </c>
      <c r="AL731" s="174">
        <v>37.5</v>
      </c>
      <c r="AM731" s="174">
        <v>112.5</v>
      </c>
      <c r="AN731" s="174">
        <v>3</v>
      </c>
      <c r="AP731" s="199">
        <v>38239</v>
      </c>
      <c r="AQ731" s="174">
        <v>-75</v>
      </c>
      <c r="AS731" s="240" t="s">
        <v>187</v>
      </c>
      <c r="AT731" t="s">
        <v>187</v>
      </c>
    </row>
    <row r="732" spans="22:46" x14ac:dyDescent="0.25">
      <c r="V732" s="174">
        <v>662</v>
      </c>
      <c r="W732" s="174" t="s">
        <v>155</v>
      </c>
      <c r="X732" s="174" t="s">
        <v>201</v>
      </c>
      <c r="Y732" s="174" t="s">
        <v>202</v>
      </c>
      <c r="Z732" s="174" t="s">
        <v>32</v>
      </c>
      <c r="AA732" s="174">
        <v>1</v>
      </c>
      <c r="AB732" s="174">
        <v>3845</v>
      </c>
      <c r="AC732" s="174">
        <v>3855</v>
      </c>
      <c r="AD732" s="199">
        <v>38239.555555555555</v>
      </c>
      <c r="AE732" s="199">
        <v>38239.590277777781</v>
      </c>
      <c r="AF732" s="174" t="s">
        <v>203</v>
      </c>
      <c r="AG732" s="174" t="s">
        <v>206</v>
      </c>
      <c r="AH732" s="174">
        <v>-275</v>
      </c>
      <c r="AI732" s="174">
        <v>77633.040423699626</v>
      </c>
      <c r="AJ732" s="174">
        <v>25</v>
      </c>
      <c r="AK732" s="174">
        <v>250</v>
      </c>
      <c r="AL732" s="174">
        <v>75</v>
      </c>
      <c r="AM732" s="174">
        <v>350</v>
      </c>
      <c r="AN732" s="174">
        <v>6</v>
      </c>
      <c r="AP732" s="199">
        <v>38239</v>
      </c>
      <c r="AQ732" s="174">
        <v>-275</v>
      </c>
      <c r="AS732" s="240" t="s">
        <v>187</v>
      </c>
      <c r="AT732" t="s">
        <v>187</v>
      </c>
    </row>
    <row r="733" spans="22:46" x14ac:dyDescent="0.25">
      <c r="V733" s="174">
        <v>663</v>
      </c>
      <c r="W733" s="174" t="s">
        <v>155</v>
      </c>
      <c r="X733" s="174" t="s">
        <v>201</v>
      </c>
      <c r="Y733" s="174" t="s">
        <v>202</v>
      </c>
      <c r="Z733" s="174" t="s">
        <v>31</v>
      </c>
      <c r="AA733" s="174">
        <v>1</v>
      </c>
      <c r="AB733" s="174">
        <v>3861</v>
      </c>
      <c r="AC733" s="174">
        <v>3858.5</v>
      </c>
      <c r="AD733" s="199">
        <v>38239.638888888891</v>
      </c>
      <c r="AE733" s="199">
        <v>38239.645833333336</v>
      </c>
      <c r="AF733" s="174" t="s">
        <v>205</v>
      </c>
      <c r="AG733" s="174" t="s">
        <v>207</v>
      </c>
      <c r="AH733" s="174">
        <v>-87.5</v>
      </c>
      <c r="AI733" s="174">
        <v>77545.540423699626</v>
      </c>
      <c r="AJ733" s="174">
        <v>25</v>
      </c>
      <c r="AK733" s="174">
        <v>75</v>
      </c>
      <c r="AL733" s="174">
        <v>0</v>
      </c>
      <c r="AM733" s="174">
        <v>0</v>
      </c>
      <c r="AN733" s="174">
        <v>2</v>
      </c>
      <c r="AP733" s="199">
        <v>38239</v>
      </c>
      <c r="AQ733" s="174">
        <v>-87.5</v>
      </c>
      <c r="AS733" s="240" t="s">
        <v>187</v>
      </c>
      <c r="AT733" t="s">
        <v>187</v>
      </c>
    </row>
    <row r="734" spans="22:46" x14ac:dyDescent="0.25">
      <c r="V734" s="174">
        <v>664</v>
      </c>
      <c r="W734" s="174" t="s">
        <v>155</v>
      </c>
      <c r="X734" s="174" t="s">
        <v>201</v>
      </c>
      <c r="Y734" s="174" t="s">
        <v>202</v>
      </c>
      <c r="Z734" s="174" t="s">
        <v>31</v>
      </c>
      <c r="AA734" s="174">
        <v>1</v>
      </c>
      <c r="AB734" s="174">
        <v>3862.5</v>
      </c>
      <c r="AC734" s="174">
        <v>3858.5</v>
      </c>
      <c r="AD734" s="199">
        <v>38239.659722222219</v>
      </c>
      <c r="AE734" s="199">
        <v>38239.673611111109</v>
      </c>
      <c r="AF734" s="174" t="s">
        <v>205</v>
      </c>
      <c r="AG734" s="174" t="s">
        <v>207</v>
      </c>
      <c r="AH734" s="174">
        <v>-125</v>
      </c>
      <c r="AI734" s="174">
        <v>77420.540423699626</v>
      </c>
      <c r="AJ734" s="174">
        <v>25</v>
      </c>
      <c r="AK734" s="174">
        <v>137.5</v>
      </c>
      <c r="AL734" s="174">
        <v>62.5</v>
      </c>
      <c r="AM734" s="174">
        <v>187.5</v>
      </c>
      <c r="AN734" s="174">
        <v>3</v>
      </c>
      <c r="AP734" s="199">
        <v>38239</v>
      </c>
      <c r="AQ734" s="174">
        <v>-125</v>
      </c>
      <c r="AS734" s="240" t="s">
        <v>187</v>
      </c>
      <c r="AT734" t="s">
        <v>187</v>
      </c>
    </row>
    <row r="735" spans="22:46" x14ac:dyDescent="0.25">
      <c r="V735" s="174">
        <v>665</v>
      </c>
      <c r="W735" s="174" t="s">
        <v>155</v>
      </c>
      <c r="X735" s="174" t="s">
        <v>201</v>
      </c>
      <c r="Y735" s="174" t="s">
        <v>202</v>
      </c>
      <c r="Z735" s="174" t="s">
        <v>31</v>
      </c>
      <c r="AA735" s="174">
        <v>1</v>
      </c>
      <c r="AB735" s="174">
        <v>3876</v>
      </c>
      <c r="AC735" s="174">
        <v>3865</v>
      </c>
      <c r="AD735" s="199">
        <v>38240.402777777781</v>
      </c>
      <c r="AE735" s="199">
        <v>38240.444444444445</v>
      </c>
      <c r="AF735" s="174" t="s">
        <v>205</v>
      </c>
      <c r="AG735" s="174" t="s">
        <v>206</v>
      </c>
      <c r="AH735" s="174">
        <v>-300</v>
      </c>
      <c r="AI735" s="174">
        <v>77120.540423699626</v>
      </c>
      <c r="AJ735" s="174">
        <v>25</v>
      </c>
      <c r="AK735" s="174">
        <v>275</v>
      </c>
      <c r="AL735" s="174">
        <v>37.5</v>
      </c>
      <c r="AM735" s="174">
        <v>337.5</v>
      </c>
      <c r="AN735" s="174">
        <v>7</v>
      </c>
      <c r="AP735" s="199">
        <v>38240</v>
      </c>
      <c r="AQ735" s="174">
        <v>-300</v>
      </c>
      <c r="AS735" s="240" t="s">
        <v>187</v>
      </c>
      <c r="AT735" t="s">
        <v>187</v>
      </c>
    </row>
    <row r="736" spans="22:46" x14ac:dyDescent="0.25">
      <c r="V736" s="174">
        <v>666</v>
      </c>
      <c r="W736" s="174" t="s">
        <v>155</v>
      </c>
      <c r="X736" s="174" t="s">
        <v>201</v>
      </c>
      <c r="Y736" s="174" t="s">
        <v>202</v>
      </c>
      <c r="Z736" s="174" t="s">
        <v>31</v>
      </c>
      <c r="AA736" s="174">
        <v>1</v>
      </c>
      <c r="AB736" s="174">
        <v>3872</v>
      </c>
      <c r="AC736" s="174">
        <v>3943</v>
      </c>
      <c r="AD736" s="199">
        <v>38240.486111111109</v>
      </c>
      <c r="AE736" s="199">
        <v>38244.631944444445</v>
      </c>
      <c r="AF736" s="174" t="s">
        <v>205</v>
      </c>
      <c r="AG736" s="174" t="s">
        <v>207</v>
      </c>
      <c r="AH736" s="174">
        <v>1750</v>
      </c>
      <c r="AI736" s="174">
        <v>78870.540423699626</v>
      </c>
      <c r="AJ736" s="174">
        <v>25</v>
      </c>
      <c r="AK736" s="174">
        <v>150</v>
      </c>
      <c r="AL736" s="174">
        <v>2250</v>
      </c>
      <c r="AM736" s="174">
        <v>500</v>
      </c>
      <c r="AN736" s="174">
        <v>154</v>
      </c>
      <c r="AP736" s="199">
        <v>38240</v>
      </c>
      <c r="AQ736" s="174">
        <v>1750</v>
      </c>
      <c r="AS736" s="240" t="s">
        <v>187</v>
      </c>
      <c r="AT736" t="s">
        <v>187</v>
      </c>
    </row>
    <row r="737" spans="22:43" x14ac:dyDescent="0.25">
      <c r="V737" s="174">
        <v>667</v>
      </c>
      <c r="W737" s="174" t="s">
        <v>155</v>
      </c>
      <c r="X737" s="174" t="s">
        <v>201</v>
      </c>
      <c r="Y737" s="174" t="s">
        <v>202</v>
      </c>
      <c r="Z737" s="174" t="s">
        <v>32</v>
      </c>
      <c r="AA737" s="174">
        <v>1</v>
      </c>
      <c r="AB737" s="174">
        <v>3939</v>
      </c>
      <c r="AC737" s="174">
        <v>3925</v>
      </c>
      <c r="AD737" s="199">
        <v>38253.409722222219</v>
      </c>
      <c r="AE737" s="199">
        <v>38254.666666666664</v>
      </c>
      <c r="AF737" s="174" t="s">
        <v>203</v>
      </c>
      <c r="AG737" s="174" t="s">
        <v>204</v>
      </c>
      <c r="AH737" s="174">
        <v>325</v>
      </c>
      <c r="AI737" s="174">
        <v>79195.540423699626</v>
      </c>
      <c r="AJ737" s="174">
        <v>25</v>
      </c>
      <c r="AK737" s="174">
        <v>62.5</v>
      </c>
      <c r="AL737" s="174">
        <v>812.5</v>
      </c>
      <c r="AM737" s="174">
        <v>487.5</v>
      </c>
      <c r="AN737" s="174">
        <v>104</v>
      </c>
      <c r="AP737" s="199">
        <v>38253</v>
      </c>
      <c r="AQ737" s="174">
        <v>325</v>
      </c>
    </row>
    <row r="738" spans="22:43" x14ac:dyDescent="0.25">
      <c r="V738" s="174">
        <v>668</v>
      </c>
      <c r="W738" s="174" t="s">
        <v>155</v>
      </c>
      <c r="X738" s="174" t="s">
        <v>201</v>
      </c>
      <c r="Y738" s="174" t="s">
        <v>202</v>
      </c>
      <c r="Z738" s="174" t="s">
        <v>32</v>
      </c>
      <c r="AA738" s="174">
        <v>1</v>
      </c>
      <c r="AB738" s="174">
        <v>3913.5</v>
      </c>
      <c r="AC738" s="174">
        <v>3898</v>
      </c>
      <c r="AD738" s="199">
        <v>38257.395833333336</v>
      </c>
      <c r="AE738" s="199">
        <v>38257.770833333336</v>
      </c>
      <c r="AF738" s="174" t="s">
        <v>203</v>
      </c>
      <c r="AG738" s="174" t="s">
        <v>204</v>
      </c>
      <c r="AH738" s="174">
        <v>362.5</v>
      </c>
      <c r="AI738" s="174">
        <v>79558.040423699626</v>
      </c>
      <c r="AJ738" s="174">
        <v>25</v>
      </c>
      <c r="AK738" s="174">
        <v>62.5</v>
      </c>
      <c r="AL738" s="174">
        <v>887.5</v>
      </c>
      <c r="AM738" s="174">
        <v>525</v>
      </c>
      <c r="AN738" s="174">
        <v>55</v>
      </c>
      <c r="AP738" s="199">
        <v>38257</v>
      </c>
      <c r="AQ738" s="174">
        <v>362.5</v>
      </c>
    </row>
    <row r="739" spans="22:43" x14ac:dyDescent="0.25">
      <c r="V739" s="174">
        <v>669</v>
      </c>
      <c r="W739" s="174" t="s">
        <v>155</v>
      </c>
      <c r="X739" s="174" t="s">
        <v>201</v>
      </c>
      <c r="Y739" s="174" t="s">
        <v>202</v>
      </c>
      <c r="Z739" s="174" t="s">
        <v>31</v>
      </c>
      <c r="AA739" s="174">
        <v>1</v>
      </c>
      <c r="AB739" s="174">
        <v>3942.5</v>
      </c>
      <c r="AC739" s="174">
        <v>3934</v>
      </c>
      <c r="AD739" s="199">
        <v>38259.506944444445</v>
      </c>
      <c r="AE739" s="199">
        <v>38259.618055555555</v>
      </c>
      <c r="AF739" s="174" t="s">
        <v>205</v>
      </c>
      <c r="AG739" s="174" t="s">
        <v>206</v>
      </c>
      <c r="AH739" s="174">
        <v>-237.5</v>
      </c>
      <c r="AI739" s="174">
        <v>79320.540423699626</v>
      </c>
      <c r="AJ739" s="174">
        <v>25</v>
      </c>
      <c r="AK739" s="174">
        <v>212.5</v>
      </c>
      <c r="AL739" s="174">
        <v>87.5</v>
      </c>
      <c r="AM739" s="174">
        <v>325</v>
      </c>
      <c r="AN739" s="174">
        <v>17</v>
      </c>
      <c r="AP739" s="199">
        <v>38259</v>
      </c>
      <c r="AQ739" s="174">
        <v>-237.5</v>
      </c>
    </row>
    <row r="740" spans="22:43" x14ac:dyDescent="0.25">
      <c r="V740" s="174">
        <v>670</v>
      </c>
      <c r="W740" s="174" t="s">
        <v>155</v>
      </c>
      <c r="X740" s="174" t="s">
        <v>201</v>
      </c>
      <c r="Y740" s="174" t="s">
        <v>202</v>
      </c>
      <c r="Z740" s="174" t="s">
        <v>31</v>
      </c>
      <c r="AA740" s="174">
        <v>1</v>
      </c>
      <c r="AB740" s="174">
        <v>3940.5</v>
      </c>
      <c r="AC740" s="174">
        <v>3932.0748140096953</v>
      </c>
      <c r="AD740" s="199">
        <v>38259.673611111109</v>
      </c>
      <c r="AE740" s="199">
        <v>38259.680555555555</v>
      </c>
      <c r="AF740" s="174" t="s">
        <v>205</v>
      </c>
      <c r="AG740" s="174" t="s">
        <v>206</v>
      </c>
      <c r="AH740" s="174">
        <v>-235.62964975761815</v>
      </c>
      <c r="AI740" s="174">
        <v>79084.910773942014</v>
      </c>
      <c r="AJ740" s="174">
        <v>25</v>
      </c>
      <c r="AK740" s="174">
        <v>210.62964975761815</v>
      </c>
      <c r="AL740" s="174">
        <v>25</v>
      </c>
      <c r="AM740" s="174">
        <v>260.62964975761815</v>
      </c>
      <c r="AN740" s="174">
        <v>2</v>
      </c>
      <c r="AP740" s="199">
        <v>38259</v>
      </c>
      <c r="AQ740" s="174">
        <v>-235.62964975761815</v>
      </c>
    </row>
    <row r="741" spans="22:43" x14ac:dyDescent="0.25">
      <c r="V741" s="174">
        <v>671</v>
      </c>
      <c r="W741" s="174" t="s">
        <v>155</v>
      </c>
      <c r="X741" s="174" t="s">
        <v>201</v>
      </c>
      <c r="Y741" s="174" t="s">
        <v>202</v>
      </c>
      <c r="Z741" s="174" t="s">
        <v>31</v>
      </c>
      <c r="AA741" s="174">
        <v>1</v>
      </c>
      <c r="AB741" s="174">
        <v>3956.5</v>
      </c>
      <c r="AC741" s="174">
        <v>3946.5</v>
      </c>
      <c r="AD741" s="199">
        <v>38259.701388888891</v>
      </c>
      <c r="AE741" s="199">
        <v>38259.729166666664</v>
      </c>
      <c r="AF741" s="174" t="s">
        <v>205</v>
      </c>
      <c r="AG741" s="174" t="s">
        <v>206</v>
      </c>
      <c r="AH741" s="174">
        <v>-275</v>
      </c>
      <c r="AI741" s="174">
        <v>78809.910773942014</v>
      </c>
      <c r="AJ741" s="174">
        <v>25</v>
      </c>
      <c r="AK741" s="174">
        <v>250</v>
      </c>
      <c r="AL741" s="174">
        <v>162.5</v>
      </c>
      <c r="AM741" s="174">
        <v>437.5</v>
      </c>
      <c r="AN741" s="174">
        <v>5</v>
      </c>
      <c r="AP741" s="199">
        <v>38259</v>
      </c>
      <c r="AQ741" s="174">
        <v>-275</v>
      </c>
    </row>
    <row r="742" spans="22:43" x14ac:dyDescent="0.25">
      <c r="V742" s="174">
        <v>672</v>
      </c>
      <c r="W742" s="174" t="s">
        <v>155</v>
      </c>
      <c r="X742" s="174" t="s">
        <v>201</v>
      </c>
      <c r="Y742" s="174" t="s">
        <v>202</v>
      </c>
      <c r="Z742" s="174" t="s">
        <v>31</v>
      </c>
      <c r="AA742" s="174">
        <v>1</v>
      </c>
      <c r="AB742" s="174">
        <v>3964.5</v>
      </c>
      <c r="AC742" s="174">
        <v>3956.5</v>
      </c>
      <c r="AD742" s="199">
        <v>38260.395833333336</v>
      </c>
      <c r="AE742" s="199">
        <v>38260.604166666664</v>
      </c>
      <c r="AF742" s="174" t="s">
        <v>205</v>
      </c>
      <c r="AG742" s="174" t="s">
        <v>206</v>
      </c>
      <c r="AH742" s="174">
        <v>-225</v>
      </c>
      <c r="AI742" s="174">
        <v>78584.910773942014</v>
      </c>
      <c r="AJ742" s="174">
        <v>25</v>
      </c>
      <c r="AK742" s="174">
        <v>200</v>
      </c>
      <c r="AL742" s="174">
        <v>87.5</v>
      </c>
      <c r="AM742" s="174">
        <v>312.5</v>
      </c>
      <c r="AN742" s="174">
        <v>31</v>
      </c>
      <c r="AP742" s="199">
        <v>38260</v>
      </c>
      <c r="AQ742" s="174">
        <v>-225</v>
      </c>
    </row>
    <row r="743" spans="22:43" x14ac:dyDescent="0.25">
      <c r="V743" s="174">
        <v>673</v>
      </c>
      <c r="W743" s="174" t="s">
        <v>155</v>
      </c>
      <c r="X743" s="174" t="s">
        <v>201</v>
      </c>
      <c r="Y743" s="174" t="s">
        <v>202</v>
      </c>
      <c r="Z743" s="174" t="s">
        <v>32</v>
      </c>
      <c r="AA743" s="174">
        <v>1</v>
      </c>
      <c r="AB743" s="174">
        <v>3930</v>
      </c>
      <c r="AC743" s="174">
        <v>3934</v>
      </c>
      <c r="AD743" s="199">
        <v>38260.631944444445</v>
      </c>
      <c r="AE743" s="199">
        <v>38260.6875</v>
      </c>
      <c r="AF743" s="174" t="s">
        <v>203</v>
      </c>
      <c r="AG743" s="174" t="s">
        <v>204</v>
      </c>
      <c r="AH743" s="174">
        <v>-125</v>
      </c>
      <c r="AI743" s="174">
        <v>78459.910773942014</v>
      </c>
      <c r="AJ743" s="174">
        <v>25</v>
      </c>
      <c r="AK743" s="174">
        <v>212.5</v>
      </c>
      <c r="AL743" s="174">
        <v>250</v>
      </c>
      <c r="AM743" s="174">
        <v>375</v>
      </c>
      <c r="AN743" s="174">
        <v>9</v>
      </c>
      <c r="AP743" s="199">
        <v>38260</v>
      </c>
      <c r="AQ743" s="174">
        <v>-125</v>
      </c>
    </row>
    <row r="744" spans="22:43" x14ac:dyDescent="0.25">
      <c r="V744" s="174">
        <v>674</v>
      </c>
      <c r="W744" s="174" t="s">
        <v>155</v>
      </c>
      <c r="X744" s="174" t="s">
        <v>201</v>
      </c>
      <c r="Y744" s="174" t="s">
        <v>202</v>
      </c>
      <c r="Z744" s="174" t="s">
        <v>32</v>
      </c>
      <c r="AA744" s="174">
        <v>1</v>
      </c>
      <c r="AB744" s="174">
        <v>3925</v>
      </c>
      <c r="AC744" s="174">
        <v>3930.5</v>
      </c>
      <c r="AD744" s="199">
        <v>38260.694444444445</v>
      </c>
      <c r="AE744" s="199">
        <v>38261.388888888891</v>
      </c>
      <c r="AF744" s="174" t="s">
        <v>203</v>
      </c>
      <c r="AG744" s="174" t="s">
        <v>204</v>
      </c>
      <c r="AH744" s="174">
        <v>-162.5</v>
      </c>
      <c r="AI744" s="174">
        <v>78297.410773942014</v>
      </c>
      <c r="AJ744" s="174">
        <v>25</v>
      </c>
      <c r="AK744" s="174">
        <v>162.5</v>
      </c>
      <c r="AL744" s="174">
        <v>837.5</v>
      </c>
      <c r="AM744" s="174">
        <v>1000</v>
      </c>
      <c r="AN744" s="174">
        <v>23</v>
      </c>
      <c r="AP744" s="199">
        <v>38260</v>
      </c>
      <c r="AQ744" s="174">
        <v>-162.5</v>
      </c>
    </row>
    <row r="745" spans="22:43" x14ac:dyDescent="0.25">
      <c r="V745" s="174">
        <v>675</v>
      </c>
      <c r="W745" s="174" t="s">
        <v>155</v>
      </c>
      <c r="X745" s="174" t="s">
        <v>201</v>
      </c>
      <c r="Y745" s="174" t="s">
        <v>202</v>
      </c>
      <c r="Z745" s="174" t="s">
        <v>31</v>
      </c>
      <c r="AA745" s="174">
        <v>1</v>
      </c>
      <c r="AB745" s="174">
        <v>3933</v>
      </c>
      <c r="AC745" s="174">
        <v>3931</v>
      </c>
      <c r="AD745" s="199">
        <v>38261.402777777781</v>
      </c>
      <c r="AE745" s="199">
        <v>38261.409722222219</v>
      </c>
      <c r="AF745" s="174" t="s">
        <v>205</v>
      </c>
      <c r="AG745" s="174" t="s">
        <v>207</v>
      </c>
      <c r="AH745" s="174">
        <v>-75</v>
      </c>
      <c r="AI745" s="174">
        <v>78222.410773942014</v>
      </c>
      <c r="AJ745" s="174">
        <v>25</v>
      </c>
      <c r="AK745" s="174">
        <v>62.5</v>
      </c>
      <c r="AL745" s="174">
        <v>75</v>
      </c>
      <c r="AM745" s="174">
        <v>150</v>
      </c>
      <c r="AN745" s="174">
        <v>2</v>
      </c>
      <c r="AP745" s="199">
        <v>38261</v>
      </c>
      <c r="AQ745" s="174">
        <v>-75</v>
      </c>
    </row>
    <row r="746" spans="22:43" x14ac:dyDescent="0.25">
      <c r="V746" s="174">
        <v>676</v>
      </c>
      <c r="W746" s="174" t="s">
        <v>155</v>
      </c>
      <c r="X746" s="174" t="s">
        <v>201</v>
      </c>
      <c r="Y746" s="174" t="s">
        <v>202</v>
      </c>
      <c r="Z746" s="174" t="s">
        <v>31</v>
      </c>
      <c r="AA746" s="174">
        <v>1</v>
      </c>
      <c r="AB746" s="174">
        <v>3935</v>
      </c>
      <c r="AC746" s="174">
        <v>3931</v>
      </c>
      <c r="AD746" s="199">
        <v>38261.423611111109</v>
      </c>
      <c r="AE746" s="199">
        <v>38261.444444444445</v>
      </c>
      <c r="AF746" s="174" t="s">
        <v>205</v>
      </c>
      <c r="AG746" s="174" t="s">
        <v>207</v>
      </c>
      <c r="AH746" s="174">
        <v>-125</v>
      </c>
      <c r="AI746" s="174">
        <v>78097.410773942014</v>
      </c>
      <c r="AJ746" s="174">
        <v>25</v>
      </c>
      <c r="AK746" s="174">
        <v>112.5</v>
      </c>
      <c r="AL746" s="174">
        <v>50</v>
      </c>
      <c r="AM746" s="174">
        <v>175</v>
      </c>
      <c r="AN746" s="174">
        <v>4</v>
      </c>
      <c r="AP746" s="199">
        <v>38261</v>
      </c>
      <c r="AQ746" s="174">
        <v>-125</v>
      </c>
    </row>
    <row r="747" spans="22:43" x14ac:dyDescent="0.25">
      <c r="V747" s="174">
        <v>677</v>
      </c>
      <c r="W747" s="174" t="s">
        <v>155</v>
      </c>
      <c r="X747" s="174" t="s">
        <v>201</v>
      </c>
      <c r="Y747" s="174" t="s">
        <v>202</v>
      </c>
      <c r="Z747" s="174" t="s">
        <v>31</v>
      </c>
      <c r="AA747" s="174">
        <v>1</v>
      </c>
      <c r="AB747" s="174">
        <v>3934</v>
      </c>
      <c r="AC747" s="174">
        <v>4047.5</v>
      </c>
      <c r="AD747" s="199">
        <v>38261.472222222219</v>
      </c>
      <c r="AE747" s="199">
        <v>38265.388888888891</v>
      </c>
      <c r="AF747" s="174" t="s">
        <v>205</v>
      </c>
      <c r="AG747" s="174" t="s">
        <v>207</v>
      </c>
      <c r="AH747" s="174">
        <v>2812.5</v>
      </c>
      <c r="AI747" s="174">
        <v>80909.910773942014</v>
      </c>
      <c r="AJ747" s="174">
        <v>25</v>
      </c>
      <c r="AK747" s="174">
        <v>50</v>
      </c>
      <c r="AL747" s="174">
        <v>3612.5</v>
      </c>
      <c r="AM747" s="174">
        <v>800</v>
      </c>
      <c r="AN747" s="174">
        <v>121</v>
      </c>
      <c r="AP747" s="199">
        <v>38261</v>
      </c>
      <c r="AQ747" s="174">
        <v>2812.5</v>
      </c>
    </row>
    <row r="748" spans="22:43" x14ac:dyDescent="0.25">
      <c r="V748" s="174">
        <v>678</v>
      </c>
      <c r="W748" s="174" t="s">
        <v>155</v>
      </c>
      <c r="X748" s="174" t="s">
        <v>201</v>
      </c>
      <c r="Y748" s="174" t="s">
        <v>202</v>
      </c>
      <c r="Z748" s="174" t="s">
        <v>31</v>
      </c>
      <c r="AA748" s="174">
        <v>1</v>
      </c>
      <c r="AB748" s="174">
        <v>4038.5</v>
      </c>
      <c r="AC748" s="174">
        <v>4036.5</v>
      </c>
      <c r="AD748" s="199">
        <v>38271.694444444445</v>
      </c>
      <c r="AE748" s="199">
        <v>38271.701388888891</v>
      </c>
      <c r="AF748" s="174" t="s">
        <v>205</v>
      </c>
      <c r="AG748" s="174" t="s">
        <v>207</v>
      </c>
      <c r="AH748" s="174">
        <v>-75</v>
      </c>
      <c r="AI748" s="174">
        <v>80834.910773942014</v>
      </c>
      <c r="AJ748" s="174">
        <v>25</v>
      </c>
      <c r="AK748" s="174">
        <v>50</v>
      </c>
      <c r="AL748" s="174">
        <v>25</v>
      </c>
      <c r="AM748" s="174">
        <v>100</v>
      </c>
      <c r="AN748" s="174">
        <v>2</v>
      </c>
      <c r="AP748" s="199">
        <v>38271</v>
      </c>
      <c r="AQ748" s="174">
        <v>-75</v>
      </c>
    </row>
    <row r="749" spans="22:43" x14ac:dyDescent="0.25">
      <c r="V749" s="174">
        <v>679</v>
      </c>
      <c r="W749" s="174" t="s">
        <v>155</v>
      </c>
      <c r="X749" s="174" t="s">
        <v>201</v>
      </c>
      <c r="Y749" s="174" t="s">
        <v>202</v>
      </c>
      <c r="Z749" s="174" t="s">
        <v>31</v>
      </c>
      <c r="AA749" s="174">
        <v>1</v>
      </c>
      <c r="AB749" s="174">
        <v>4042</v>
      </c>
      <c r="AC749" s="174">
        <v>4037</v>
      </c>
      <c r="AD749" s="199">
        <v>38271.722222222219</v>
      </c>
      <c r="AE749" s="199">
        <v>38271.729166666664</v>
      </c>
      <c r="AF749" s="174" t="s">
        <v>205</v>
      </c>
      <c r="AG749" s="174" t="s">
        <v>207</v>
      </c>
      <c r="AH749" s="174">
        <v>-150</v>
      </c>
      <c r="AI749" s="174">
        <v>80684.910773942014</v>
      </c>
      <c r="AJ749" s="174">
        <v>25</v>
      </c>
      <c r="AK749" s="174">
        <v>125</v>
      </c>
      <c r="AL749" s="174">
        <v>62.5</v>
      </c>
      <c r="AM749" s="174">
        <v>212.5</v>
      </c>
      <c r="AN749" s="174">
        <v>2</v>
      </c>
      <c r="AP749" s="199">
        <v>38271</v>
      </c>
      <c r="AQ749" s="174">
        <v>-150</v>
      </c>
    </row>
    <row r="750" spans="22:43" x14ac:dyDescent="0.25">
      <c r="V750" s="174">
        <v>680</v>
      </c>
      <c r="W750" s="174" t="s">
        <v>155</v>
      </c>
      <c r="X750" s="174" t="s">
        <v>201</v>
      </c>
      <c r="Y750" s="174" t="s">
        <v>202</v>
      </c>
      <c r="Z750" s="174" t="s">
        <v>31</v>
      </c>
      <c r="AA750" s="174">
        <v>1</v>
      </c>
      <c r="AB750" s="174">
        <v>4037</v>
      </c>
      <c r="AC750" s="174">
        <v>4037</v>
      </c>
      <c r="AD750" s="199">
        <v>38271.763888888891</v>
      </c>
      <c r="AE750" s="199">
        <v>38271.770833333336</v>
      </c>
      <c r="AF750" s="174" t="s">
        <v>205</v>
      </c>
      <c r="AG750" s="174" t="s">
        <v>207</v>
      </c>
      <c r="AH750" s="174">
        <v>-25</v>
      </c>
      <c r="AI750" s="174">
        <v>80659.910773942014</v>
      </c>
      <c r="AJ750" s="174">
        <v>25</v>
      </c>
      <c r="AK750" s="174">
        <v>37.5</v>
      </c>
      <c r="AL750" s="174">
        <v>12.5</v>
      </c>
      <c r="AM750" s="174">
        <v>37.5</v>
      </c>
      <c r="AN750" s="174">
        <v>2</v>
      </c>
      <c r="AP750" s="199">
        <v>38271</v>
      </c>
      <c r="AQ750" s="174">
        <v>-25</v>
      </c>
    </row>
    <row r="751" spans="22:43" x14ac:dyDescent="0.25">
      <c r="V751" s="174">
        <v>681</v>
      </c>
      <c r="W751" s="174" t="s">
        <v>155</v>
      </c>
      <c r="X751" s="174" t="s">
        <v>201</v>
      </c>
      <c r="Y751" s="174" t="s">
        <v>202</v>
      </c>
      <c r="Z751" s="174" t="s">
        <v>32</v>
      </c>
      <c r="AA751" s="174">
        <v>1</v>
      </c>
      <c r="AB751" s="174">
        <v>4016.5</v>
      </c>
      <c r="AC751" s="174">
        <v>4018</v>
      </c>
      <c r="AD751" s="199">
        <v>38272.395833333336</v>
      </c>
      <c r="AE751" s="199">
        <v>38272.402777777781</v>
      </c>
      <c r="AF751" s="174" t="s">
        <v>203</v>
      </c>
      <c r="AG751" s="174" t="s">
        <v>204</v>
      </c>
      <c r="AH751" s="174">
        <v>-62.5</v>
      </c>
      <c r="AI751" s="174">
        <v>80597.410773942014</v>
      </c>
      <c r="AJ751" s="174">
        <v>25</v>
      </c>
      <c r="AK751" s="174">
        <v>87.5</v>
      </c>
      <c r="AL751" s="174">
        <v>37.5</v>
      </c>
      <c r="AM751" s="174">
        <v>100</v>
      </c>
      <c r="AN751" s="174">
        <v>2</v>
      </c>
      <c r="AP751" s="199">
        <v>38272</v>
      </c>
      <c r="AQ751" s="174">
        <v>-62.5</v>
      </c>
    </row>
    <row r="752" spans="22:43" x14ac:dyDescent="0.25">
      <c r="V752" s="174">
        <v>682</v>
      </c>
      <c r="W752" s="174" t="s">
        <v>155</v>
      </c>
      <c r="X752" s="174" t="s">
        <v>201</v>
      </c>
      <c r="Y752" s="174" t="s">
        <v>202</v>
      </c>
      <c r="Z752" s="174" t="s">
        <v>32</v>
      </c>
      <c r="AA752" s="174">
        <v>1</v>
      </c>
      <c r="AB752" s="174">
        <v>4010</v>
      </c>
      <c r="AC752" s="174">
        <v>4001.5</v>
      </c>
      <c r="AD752" s="199">
        <v>38272.409722222219</v>
      </c>
      <c r="AE752" s="199">
        <v>38273.388888888891</v>
      </c>
      <c r="AF752" s="174" t="s">
        <v>203</v>
      </c>
      <c r="AG752" s="174" t="s">
        <v>204</v>
      </c>
      <c r="AH752" s="174">
        <v>187.5</v>
      </c>
      <c r="AI752" s="174">
        <v>80784.910773942014</v>
      </c>
      <c r="AJ752" s="174">
        <v>25</v>
      </c>
      <c r="AK752" s="174">
        <v>12.5</v>
      </c>
      <c r="AL752" s="174">
        <v>1262.5</v>
      </c>
      <c r="AM752" s="174">
        <v>1075</v>
      </c>
      <c r="AN752" s="174">
        <v>64</v>
      </c>
      <c r="AP752" s="199">
        <v>38272</v>
      </c>
      <c r="AQ752" s="174">
        <v>187.5</v>
      </c>
    </row>
    <row r="753" spans="22:43" x14ac:dyDescent="0.25">
      <c r="V753" s="174">
        <v>683</v>
      </c>
      <c r="W753" s="174" t="s">
        <v>155</v>
      </c>
      <c r="X753" s="174" t="s">
        <v>201</v>
      </c>
      <c r="Y753" s="174" t="s">
        <v>202</v>
      </c>
      <c r="Z753" s="174" t="s">
        <v>31</v>
      </c>
      <c r="AA753" s="174">
        <v>1</v>
      </c>
      <c r="AB753" s="174">
        <v>4012.5</v>
      </c>
      <c r="AC753" s="174">
        <v>4011</v>
      </c>
      <c r="AD753" s="199">
        <v>38273.395833333336</v>
      </c>
      <c r="AE753" s="199">
        <v>38273.416666666664</v>
      </c>
      <c r="AF753" s="174" t="s">
        <v>205</v>
      </c>
      <c r="AG753" s="174" t="s">
        <v>207</v>
      </c>
      <c r="AH753" s="174">
        <v>-62.5</v>
      </c>
      <c r="AI753" s="174">
        <v>80722.410773942014</v>
      </c>
      <c r="AJ753" s="174">
        <v>25</v>
      </c>
      <c r="AK753" s="174">
        <v>162.5</v>
      </c>
      <c r="AL753" s="174">
        <v>62.5</v>
      </c>
      <c r="AM753" s="174">
        <v>125</v>
      </c>
      <c r="AN753" s="174">
        <v>4</v>
      </c>
      <c r="AP753" s="199">
        <v>38273</v>
      </c>
      <c r="AQ753" s="174">
        <v>-62.5</v>
      </c>
    </row>
    <row r="754" spans="22:43" x14ac:dyDescent="0.25">
      <c r="V754" s="174">
        <v>684</v>
      </c>
      <c r="W754" s="174" t="s">
        <v>155</v>
      </c>
      <c r="X754" s="174" t="s">
        <v>201</v>
      </c>
      <c r="Y754" s="174" t="s">
        <v>202</v>
      </c>
      <c r="Z754" s="174" t="s">
        <v>31</v>
      </c>
      <c r="AA754" s="174">
        <v>1</v>
      </c>
      <c r="AB754" s="174">
        <v>4011.5</v>
      </c>
      <c r="AC754" s="174">
        <v>4009.5</v>
      </c>
      <c r="AD754" s="199">
        <v>38273.493055555555</v>
      </c>
      <c r="AE754" s="199">
        <v>38273.5</v>
      </c>
      <c r="AF754" s="174" t="s">
        <v>205</v>
      </c>
      <c r="AG754" s="174" t="s">
        <v>207</v>
      </c>
      <c r="AH754" s="174">
        <v>-75</v>
      </c>
      <c r="AI754" s="174">
        <v>80647.410773942014</v>
      </c>
      <c r="AJ754" s="174">
        <v>25</v>
      </c>
      <c r="AK754" s="174">
        <v>87.5</v>
      </c>
      <c r="AL754" s="174">
        <v>0</v>
      </c>
      <c r="AM754" s="174">
        <v>0</v>
      </c>
      <c r="AN754" s="174">
        <v>2</v>
      </c>
      <c r="AP754" s="199">
        <v>38273</v>
      </c>
      <c r="AQ754" s="174">
        <v>-75</v>
      </c>
    </row>
    <row r="755" spans="22:43" x14ac:dyDescent="0.25">
      <c r="V755" s="174">
        <v>685</v>
      </c>
      <c r="W755" s="174" t="s">
        <v>155</v>
      </c>
      <c r="X755" s="174" t="s">
        <v>201</v>
      </c>
      <c r="Y755" s="174" t="s">
        <v>202</v>
      </c>
      <c r="Z755" s="174" t="s">
        <v>31</v>
      </c>
      <c r="AA755" s="174">
        <v>1</v>
      </c>
      <c r="AB755" s="174">
        <v>4013</v>
      </c>
      <c r="AC755" s="174">
        <v>4009.5</v>
      </c>
      <c r="AD755" s="199">
        <v>38273.527777777781</v>
      </c>
      <c r="AE755" s="199">
        <v>38273.6875</v>
      </c>
      <c r="AF755" s="174" t="s">
        <v>205</v>
      </c>
      <c r="AG755" s="174" t="s">
        <v>207</v>
      </c>
      <c r="AH755" s="174">
        <v>-112.5</v>
      </c>
      <c r="AI755" s="174">
        <v>80534.910773942014</v>
      </c>
      <c r="AJ755" s="174">
        <v>25</v>
      </c>
      <c r="AK755" s="174">
        <v>187.5</v>
      </c>
      <c r="AL755" s="174">
        <v>487.5</v>
      </c>
      <c r="AM755" s="174">
        <v>600</v>
      </c>
      <c r="AN755" s="174">
        <v>24</v>
      </c>
      <c r="AP755" s="199">
        <v>38273</v>
      </c>
      <c r="AQ755" s="174">
        <v>-112.5</v>
      </c>
    </row>
    <row r="756" spans="22:43" x14ac:dyDescent="0.25">
      <c r="V756" s="174">
        <v>686</v>
      </c>
      <c r="W756" s="174" t="s">
        <v>155</v>
      </c>
      <c r="X756" s="174" t="s">
        <v>201</v>
      </c>
      <c r="Y756" s="174" t="s">
        <v>202</v>
      </c>
      <c r="Z756" s="174" t="s">
        <v>32</v>
      </c>
      <c r="AA756" s="174">
        <v>1</v>
      </c>
      <c r="AB756" s="174">
        <v>3998.5</v>
      </c>
      <c r="AC756" s="174">
        <v>3936</v>
      </c>
      <c r="AD756" s="199">
        <v>38273.694444444445</v>
      </c>
      <c r="AE756" s="199">
        <v>38275.6875</v>
      </c>
      <c r="AF756" s="174" t="s">
        <v>203</v>
      </c>
      <c r="AG756" s="174" t="s">
        <v>204</v>
      </c>
      <c r="AH756" s="174">
        <v>1537.5</v>
      </c>
      <c r="AI756" s="174">
        <v>82072.410773942014</v>
      </c>
      <c r="AJ756" s="174">
        <v>25</v>
      </c>
      <c r="AK756" s="174">
        <v>150</v>
      </c>
      <c r="AL756" s="174">
        <v>2175</v>
      </c>
      <c r="AM756" s="174">
        <v>637.5</v>
      </c>
      <c r="AN756" s="174">
        <v>132</v>
      </c>
      <c r="AP756" s="199">
        <v>38273</v>
      </c>
      <c r="AQ756" s="174">
        <v>1537.5</v>
      </c>
    </row>
    <row r="757" spans="22:43" x14ac:dyDescent="0.25">
      <c r="V757" s="174">
        <v>687</v>
      </c>
      <c r="W757" s="174" t="s">
        <v>155</v>
      </c>
      <c r="X757" s="174" t="s">
        <v>201</v>
      </c>
      <c r="Y757" s="174" t="s">
        <v>202</v>
      </c>
      <c r="Z757" s="174" t="s">
        <v>31</v>
      </c>
      <c r="AA757" s="174">
        <v>1</v>
      </c>
      <c r="AB757" s="174">
        <v>3990.5</v>
      </c>
      <c r="AC757" s="174">
        <v>3981</v>
      </c>
      <c r="AD757" s="199">
        <v>38279.708333333336</v>
      </c>
      <c r="AE757" s="199">
        <v>38279.722222222219</v>
      </c>
      <c r="AF757" s="174" t="s">
        <v>205</v>
      </c>
      <c r="AG757" s="174" t="s">
        <v>207</v>
      </c>
      <c r="AH757" s="174">
        <v>-262.5</v>
      </c>
      <c r="AI757" s="174">
        <v>81809.910773942014</v>
      </c>
      <c r="AJ757" s="174">
        <v>25</v>
      </c>
      <c r="AK757" s="174">
        <v>262.5</v>
      </c>
      <c r="AL757" s="174">
        <v>50</v>
      </c>
      <c r="AM757" s="174">
        <v>312.5</v>
      </c>
      <c r="AN757" s="174">
        <v>3</v>
      </c>
      <c r="AP757" s="199">
        <v>38279</v>
      </c>
      <c r="AQ757" s="174">
        <v>-262.5</v>
      </c>
    </row>
    <row r="758" spans="22:43" x14ac:dyDescent="0.25">
      <c r="V758" s="174">
        <v>688</v>
      </c>
      <c r="W758" s="174" t="s">
        <v>155</v>
      </c>
      <c r="X758" s="174" t="s">
        <v>201</v>
      </c>
      <c r="Y758" s="174" t="s">
        <v>202</v>
      </c>
      <c r="Z758" s="174" t="s">
        <v>32</v>
      </c>
      <c r="AA758" s="174">
        <v>1</v>
      </c>
      <c r="AB758" s="174">
        <v>3977</v>
      </c>
      <c r="AC758" s="174">
        <v>3978.5</v>
      </c>
      <c r="AD758" s="199">
        <v>38279.729166666664</v>
      </c>
      <c r="AE758" s="199">
        <v>38279.777777777781</v>
      </c>
      <c r="AF758" s="174" t="s">
        <v>203</v>
      </c>
      <c r="AG758" s="174" t="s">
        <v>204</v>
      </c>
      <c r="AH758" s="174">
        <v>-62.5</v>
      </c>
      <c r="AI758" s="174">
        <v>81747.410773942014</v>
      </c>
      <c r="AJ758" s="174">
        <v>25</v>
      </c>
      <c r="AK758" s="174">
        <v>87.5</v>
      </c>
      <c r="AL758" s="174">
        <v>275</v>
      </c>
      <c r="AM758" s="174">
        <v>337.5</v>
      </c>
      <c r="AN758" s="174">
        <v>8</v>
      </c>
      <c r="AP758" s="199">
        <v>38279</v>
      </c>
      <c r="AQ758" s="174">
        <v>-62.5</v>
      </c>
    </row>
    <row r="759" spans="22:43" x14ac:dyDescent="0.25">
      <c r="V759" s="174">
        <v>689</v>
      </c>
      <c r="W759" s="174" t="s">
        <v>155</v>
      </c>
      <c r="X759" s="174" t="s">
        <v>201</v>
      </c>
      <c r="Y759" s="174" t="s">
        <v>202</v>
      </c>
      <c r="Z759" s="174" t="s">
        <v>32</v>
      </c>
      <c r="AA759" s="174">
        <v>1</v>
      </c>
      <c r="AB759" s="174">
        <v>3917</v>
      </c>
      <c r="AC759" s="174">
        <v>3931.3562208163071</v>
      </c>
      <c r="AD759" s="199">
        <v>38280.451388888891</v>
      </c>
      <c r="AE759" s="199">
        <v>38280.472222222219</v>
      </c>
      <c r="AF759" s="174" t="s">
        <v>203</v>
      </c>
      <c r="AG759" s="174" t="s">
        <v>206</v>
      </c>
      <c r="AH759" s="174">
        <v>-383.90552040767716</v>
      </c>
      <c r="AI759" s="174">
        <v>81363.505253534342</v>
      </c>
      <c r="AJ759" s="174">
        <v>25</v>
      </c>
      <c r="AK759" s="174">
        <v>358.90552040767716</v>
      </c>
      <c r="AL759" s="174">
        <v>0</v>
      </c>
      <c r="AM759" s="174">
        <v>0</v>
      </c>
      <c r="AN759" s="174">
        <v>4</v>
      </c>
      <c r="AP759" s="199">
        <v>38280</v>
      </c>
      <c r="AQ759" s="174">
        <v>-383.90552040767716</v>
      </c>
    </row>
    <row r="760" spans="22:43" x14ac:dyDescent="0.25">
      <c r="V760" s="174">
        <v>690</v>
      </c>
      <c r="W760" s="174" t="s">
        <v>155</v>
      </c>
      <c r="X760" s="174" t="s">
        <v>201</v>
      </c>
      <c r="Y760" s="174" t="s">
        <v>202</v>
      </c>
      <c r="Z760" s="174" t="s">
        <v>32</v>
      </c>
      <c r="AA760" s="174">
        <v>1</v>
      </c>
      <c r="AB760" s="174">
        <v>3923.5</v>
      </c>
      <c r="AC760" s="174">
        <v>3936.5</v>
      </c>
      <c r="AD760" s="199">
        <v>38280.541666666664</v>
      </c>
      <c r="AE760" s="199">
        <v>38280.763888888891</v>
      </c>
      <c r="AF760" s="174" t="s">
        <v>203</v>
      </c>
      <c r="AG760" s="174" t="s">
        <v>206</v>
      </c>
      <c r="AH760" s="174">
        <v>-350</v>
      </c>
      <c r="AI760" s="174">
        <v>81013.505253534342</v>
      </c>
      <c r="AJ760" s="174">
        <v>25</v>
      </c>
      <c r="AK760" s="174">
        <v>325</v>
      </c>
      <c r="AL760" s="174">
        <v>512.5</v>
      </c>
      <c r="AM760" s="174">
        <v>862.5</v>
      </c>
      <c r="AN760" s="174">
        <v>33</v>
      </c>
      <c r="AP760" s="199">
        <v>38280</v>
      </c>
      <c r="AQ760" s="174">
        <v>-350</v>
      </c>
    </row>
    <row r="761" spans="22:43" x14ac:dyDescent="0.25">
      <c r="V761" s="174">
        <v>691</v>
      </c>
      <c r="W761" s="174" t="s">
        <v>155</v>
      </c>
      <c r="X761" s="174" t="s">
        <v>201</v>
      </c>
      <c r="Y761" s="174" t="s">
        <v>202</v>
      </c>
      <c r="Z761" s="174" t="s">
        <v>31</v>
      </c>
      <c r="AA761" s="174">
        <v>1</v>
      </c>
      <c r="AB761" s="174">
        <v>3971</v>
      </c>
      <c r="AC761" s="174">
        <v>3964</v>
      </c>
      <c r="AD761" s="199">
        <v>38282.618055555555</v>
      </c>
      <c r="AE761" s="199">
        <v>38282.694444444445</v>
      </c>
      <c r="AF761" s="174" t="s">
        <v>205</v>
      </c>
      <c r="AG761" s="174" t="s">
        <v>207</v>
      </c>
      <c r="AH761" s="174">
        <v>-200</v>
      </c>
      <c r="AI761" s="174">
        <v>80813.505253534342</v>
      </c>
      <c r="AJ761" s="174">
        <v>25</v>
      </c>
      <c r="AK761" s="174">
        <v>300</v>
      </c>
      <c r="AL761" s="174">
        <v>287.5</v>
      </c>
      <c r="AM761" s="174">
        <v>487.5</v>
      </c>
      <c r="AN761" s="174">
        <v>12</v>
      </c>
      <c r="AP761" s="199">
        <v>38282</v>
      </c>
      <c r="AQ761" s="174">
        <v>-200</v>
      </c>
    </row>
    <row r="762" spans="22:43" x14ac:dyDescent="0.25">
      <c r="V762" s="174">
        <v>692</v>
      </c>
      <c r="W762" s="174" t="s">
        <v>155</v>
      </c>
      <c r="X762" s="174" t="s">
        <v>201</v>
      </c>
      <c r="Y762" s="174" t="s">
        <v>202</v>
      </c>
      <c r="Z762" s="174" t="s">
        <v>32</v>
      </c>
      <c r="AA762" s="174">
        <v>1</v>
      </c>
      <c r="AB762" s="174">
        <v>3945</v>
      </c>
      <c r="AC762" s="174">
        <v>3954.5</v>
      </c>
      <c r="AD762" s="199">
        <v>38282.736111111109</v>
      </c>
      <c r="AE762" s="199">
        <v>38282.777777777781</v>
      </c>
      <c r="AF762" s="174" t="s">
        <v>203</v>
      </c>
      <c r="AG762" s="174" t="s">
        <v>204</v>
      </c>
      <c r="AH762" s="174">
        <v>-262.5</v>
      </c>
      <c r="AI762" s="174">
        <v>80551.005253534342</v>
      </c>
      <c r="AJ762" s="174">
        <v>25</v>
      </c>
      <c r="AK762" s="174">
        <v>262.5</v>
      </c>
      <c r="AL762" s="174">
        <v>37.5</v>
      </c>
      <c r="AM762" s="174">
        <v>300</v>
      </c>
      <c r="AN762" s="174">
        <v>7</v>
      </c>
      <c r="AP762" s="199">
        <v>38282</v>
      </c>
      <c r="AQ762" s="174">
        <v>-262.5</v>
      </c>
    </row>
    <row r="763" spans="22:43" x14ac:dyDescent="0.25">
      <c r="V763" s="174">
        <v>693</v>
      </c>
      <c r="W763" s="174" t="s">
        <v>155</v>
      </c>
      <c r="X763" s="174" t="s">
        <v>201</v>
      </c>
      <c r="Y763" s="174" t="s">
        <v>202</v>
      </c>
      <c r="Z763" s="174" t="s">
        <v>32</v>
      </c>
      <c r="AA763" s="174">
        <v>1</v>
      </c>
      <c r="AB763" s="174">
        <v>3868</v>
      </c>
      <c r="AC763" s="174">
        <v>3881.5</v>
      </c>
      <c r="AD763" s="199">
        <v>38285.451388888891</v>
      </c>
      <c r="AE763" s="199">
        <v>38286.381944444445</v>
      </c>
      <c r="AF763" s="174" t="s">
        <v>203</v>
      </c>
      <c r="AG763" s="174" t="s">
        <v>206</v>
      </c>
      <c r="AH763" s="174">
        <v>-362.5</v>
      </c>
      <c r="AI763" s="174">
        <v>80188.505253534342</v>
      </c>
      <c r="AJ763" s="174">
        <v>25</v>
      </c>
      <c r="AK763" s="174">
        <v>337.5</v>
      </c>
      <c r="AL763" s="174">
        <v>375</v>
      </c>
      <c r="AM763" s="174">
        <v>737.5</v>
      </c>
      <c r="AN763" s="174">
        <v>57</v>
      </c>
      <c r="AP763" s="199">
        <v>38285</v>
      </c>
      <c r="AQ763" s="174">
        <v>-362.5</v>
      </c>
    </row>
    <row r="764" spans="22:43" x14ac:dyDescent="0.25">
      <c r="V764" s="174">
        <v>694</v>
      </c>
      <c r="W764" s="174" t="s">
        <v>155</v>
      </c>
      <c r="X764" s="174" t="s">
        <v>201</v>
      </c>
      <c r="Y764" s="174" t="s">
        <v>202</v>
      </c>
      <c r="Z764" s="174" t="s">
        <v>31</v>
      </c>
      <c r="AA764" s="174">
        <v>1</v>
      </c>
      <c r="AB764" s="174">
        <v>3974</v>
      </c>
      <c r="AC764" s="174">
        <v>3961.5</v>
      </c>
      <c r="AD764" s="199">
        <v>38288.416666666664</v>
      </c>
      <c r="AE764" s="199">
        <v>38288.527777777781</v>
      </c>
      <c r="AF764" s="174" t="s">
        <v>205</v>
      </c>
      <c r="AG764" s="174" t="s">
        <v>206</v>
      </c>
      <c r="AH764" s="174">
        <v>-337.5</v>
      </c>
      <c r="AI764" s="174">
        <v>79851.005253534342</v>
      </c>
      <c r="AJ764" s="174">
        <v>25</v>
      </c>
      <c r="AK764" s="174">
        <v>312.5</v>
      </c>
      <c r="AL764" s="174">
        <v>350</v>
      </c>
      <c r="AM764" s="174">
        <v>687.5</v>
      </c>
      <c r="AN764" s="174">
        <v>17</v>
      </c>
      <c r="AP764" s="199">
        <v>38288</v>
      </c>
      <c r="AQ764" s="174">
        <v>-337.5</v>
      </c>
    </row>
    <row r="765" spans="22:43" x14ac:dyDescent="0.25">
      <c r="V765" s="174">
        <v>695</v>
      </c>
      <c r="W765" s="174" t="s">
        <v>155</v>
      </c>
      <c r="X765" s="174" t="s">
        <v>201</v>
      </c>
      <c r="Y765" s="174" t="s">
        <v>202</v>
      </c>
      <c r="Z765" s="174" t="s">
        <v>31</v>
      </c>
      <c r="AA765" s="174">
        <v>1</v>
      </c>
      <c r="AB765" s="174">
        <v>3975</v>
      </c>
      <c r="AC765" s="174">
        <v>3963</v>
      </c>
      <c r="AD765" s="199">
        <v>38288.673611111109</v>
      </c>
      <c r="AE765" s="199">
        <v>38289.409722222219</v>
      </c>
      <c r="AF765" s="174" t="s">
        <v>205</v>
      </c>
      <c r="AG765" s="174" t="s">
        <v>206</v>
      </c>
      <c r="AH765" s="174">
        <v>-325</v>
      </c>
      <c r="AI765" s="174">
        <v>79526.005253534342</v>
      </c>
      <c r="AJ765" s="174">
        <v>25</v>
      </c>
      <c r="AK765" s="174">
        <v>300</v>
      </c>
      <c r="AL765" s="174">
        <v>237.5</v>
      </c>
      <c r="AM765" s="174">
        <v>562.5</v>
      </c>
      <c r="AN765" s="174">
        <v>29</v>
      </c>
      <c r="AP765" s="199">
        <v>38288</v>
      </c>
      <c r="AQ765" s="174">
        <v>-325</v>
      </c>
    </row>
    <row r="766" spans="22:43" x14ac:dyDescent="0.25">
      <c r="V766" s="174">
        <v>696</v>
      </c>
      <c r="W766" s="174" t="s">
        <v>155</v>
      </c>
      <c r="X766" s="174" t="s">
        <v>201</v>
      </c>
      <c r="Y766" s="174" t="s">
        <v>202</v>
      </c>
      <c r="Z766" s="174" t="s">
        <v>31</v>
      </c>
      <c r="AA766" s="174">
        <v>1</v>
      </c>
      <c r="AB766" s="174">
        <v>3973.5</v>
      </c>
      <c r="AC766" s="174">
        <v>3972</v>
      </c>
      <c r="AD766" s="199">
        <v>38289.465277777781</v>
      </c>
      <c r="AE766" s="199">
        <v>38289.743055555555</v>
      </c>
      <c r="AF766" s="174" t="s">
        <v>205</v>
      </c>
      <c r="AG766" s="174" t="s">
        <v>207</v>
      </c>
      <c r="AH766" s="174">
        <v>-62.5</v>
      </c>
      <c r="AI766" s="174">
        <v>79463.505253534342</v>
      </c>
      <c r="AJ766" s="174">
        <v>25</v>
      </c>
      <c r="AK766" s="174">
        <v>137.5</v>
      </c>
      <c r="AL766" s="174">
        <v>812.5</v>
      </c>
      <c r="AM766" s="174">
        <v>875</v>
      </c>
      <c r="AN766" s="174">
        <v>41</v>
      </c>
      <c r="AP766" s="199">
        <v>38289</v>
      </c>
      <c r="AQ766" s="174">
        <v>-62.5</v>
      </c>
    </row>
    <row r="767" spans="22:43" x14ac:dyDescent="0.25">
      <c r="V767" s="174">
        <v>697</v>
      </c>
      <c r="W767" s="174" t="s">
        <v>155</v>
      </c>
      <c r="X767" s="174" t="s">
        <v>201</v>
      </c>
      <c r="Y767" s="174" t="s">
        <v>202</v>
      </c>
      <c r="Z767" s="174" t="s">
        <v>31</v>
      </c>
      <c r="AA767" s="174">
        <v>1</v>
      </c>
      <c r="AB767" s="174">
        <v>3978</v>
      </c>
      <c r="AC767" s="174">
        <v>3972.5</v>
      </c>
      <c r="AD767" s="199">
        <v>38289.763888888891</v>
      </c>
      <c r="AE767" s="199">
        <v>38292.388888888891</v>
      </c>
      <c r="AF767" s="174" t="s">
        <v>205</v>
      </c>
      <c r="AG767" s="174" t="s">
        <v>207</v>
      </c>
      <c r="AH767" s="174">
        <v>-162.5</v>
      </c>
      <c r="AI767" s="174">
        <v>79301.005253534342</v>
      </c>
      <c r="AJ767" s="174">
        <v>25</v>
      </c>
      <c r="AK767" s="174">
        <v>225</v>
      </c>
      <c r="AL767" s="174">
        <v>187.5</v>
      </c>
      <c r="AM767" s="174">
        <v>350</v>
      </c>
      <c r="AN767" s="174">
        <v>13</v>
      </c>
      <c r="AP767" s="199">
        <v>38289</v>
      </c>
      <c r="AQ767" s="174">
        <v>-162.5</v>
      </c>
    </row>
    <row r="768" spans="22:43" x14ac:dyDescent="0.25">
      <c r="V768" s="174">
        <v>698</v>
      </c>
      <c r="W768" s="174" t="s">
        <v>155</v>
      </c>
      <c r="X768" s="174" t="s">
        <v>201</v>
      </c>
      <c r="Y768" s="174" t="s">
        <v>202</v>
      </c>
      <c r="Z768" s="174" t="s">
        <v>31</v>
      </c>
      <c r="AA768" s="174">
        <v>1</v>
      </c>
      <c r="AB768" s="174">
        <v>3979</v>
      </c>
      <c r="AC768" s="174">
        <v>4054.5</v>
      </c>
      <c r="AD768" s="199">
        <v>38292.402777777781</v>
      </c>
      <c r="AE768" s="199">
        <v>38294.680555555555</v>
      </c>
      <c r="AF768" s="174" t="s">
        <v>205</v>
      </c>
      <c r="AG768" s="174" t="s">
        <v>207</v>
      </c>
      <c r="AH768" s="174">
        <v>1862.5</v>
      </c>
      <c r="AI768" s="174">
        <v>81163.505253534342</v>
      </c>
      <c r="AJ768" s="174">
        <v>25</v>
      </c>
      <c r="AK768" s="174">
        <v>25</v>
      </c>
      <c r="AL768" s="174">
        <v>2700</v>
      </c>
      <c r="AM768" s="174">
        <v>837.5</v>
      </c>
      <c r="AN768" s="174">
        <v>173</v>
      </c>
      <c r="AP768" s="199">
        <v>38292</v>
      </c>
      <c r="AQ768" s="174">
        <v>1862.5</v>
      </c>
    </row>
    <row r="769" spans="22:43" x14ac:dyDescent="0.25">
      <c r="V769" s="174">
        <v>699</v>
      </c>
      <c r="W769" s="174" t="s">
        <v>155</v>
      </c>
      <c r="X769" s="174" t="s">
        <v>201</v>
      </c>
      <c r="Y769" s="174" t="s">
        <v>202</v>
      </c>
      <c r="Z769" s="174" t="s">
        <v>31</v>
      </c>
      <c r="AA769" s="174">
        <v>1</v>
      </c>
      <c r="AB769" s="174">
        <v>4147</v>
      </c>
      <c r="AC769" s="174">
        <v>4136.6818315738665</v>
      </c>
      <c r="AD769" s="199">
        <v>38308.402777777781</v>
      </c>
      <c r="AE769" s="199">
        <v>38308.451388888891</v>
      </c>
      <c r="AF769" s="174" t="s">
        <v>205</v>
      </c>
      <c r="AG769" s="174" t="s">
        <v>206</v>
      </c>
      <c r="AH769" s="174">
        <v>-282.95421065333812</v>
      </c>
      <c r="AI769" s="174">
        <v>80880.551042881008</v>
      </c>
      <c r="AJ769" s="174">
        <v>25</v>
      </c>
      <c r="AK769" s="174">
        <v>257.95421065333812</v>
      </c>
      <c r="AL769" s="174">
        <v>137.5</v>
      </c>
      <c r="AM769" s="174">
        <v>420.45421065333812</v>
      </c>
      <c r="AN769" s="174">
        <v>8</v>
      </c>
      <c r="AP769" s="199">
        <v>38308</v>
      </c>
      <c r="AQ769" s="174">
        <v>-282.95421065333812</v>
      </c>
    </row>
    <row r="770" spans="22:43" x14ac:dyDescent="0.25">
      <c r="V770" s="174">
        <v>700</v>
      </c>
      <c r="W770" s="174" t="s">
        <v>155</v>
      </c>
      <c r="X770" s="174" t="s">
        <v>201</v>
      </c>
      <c r="Y770" s="174" t="s">
        <v>202</v>
      </c>
      <c r="Z770" s="174" t="s">
        <v>31</v>
      </c>
      <c r="AA770" s="174">
        <v>1</v>
      </c>
      <c r="AB770" s="174">
        <v>4137.5</v>
      </c>
      <c r="AC770" s="174">
        <v>4174.5</v>
      </c>
      <c r="AD770" s="199">
        <v>38308.513888888891</v>
      </c>
      <c r="AE770" s="199">
        <v>38309.652777777781</v>
      </c>
      <c r="AF770" s="174" t="s">
        <v>205</v>
      </c>
      <c r="AG770" s="174" t="s">
        <v>207</v>
      </c>
      <c r="AH770" s="174">
        <v>900</v>
      </c>
      <c r="AI770" s="174">
        <v>81780.551042881008</v>
      </c>
      <c r="AJ770" s="174">
        <v>25</v>
      </c>
      <c r="AK770" s="174">
        <v>37.5</v>
      </c>
      <c r="AL770" s="174">
        <v>1612.5</v>
      </c>
      <c r="AM770" s="174">
        <v>712.5</v>
      </c>
      <c r="AN770" s="174">
        <v>87</v>
      </c>
      <c r="AP770" s="199">
        <v>38308</v>
      </c>
      <c r="AQ770" s="174">
        <v>900</v>
      </c>
    </row>
    <row r="771" spans="22:43" x14ac:dyDescent="0.25">
      <c r="V771" s="174">
        <v>701</v>
      </c>
      <c r="W771" s="174" t="s">
        <v>155</v>
      </c>
      <c r="X771" s="174" t="s">
        <v>201</v>
      </c>
      <c r="Y771" s="174" t="s">
        <v>202</v>
      </c>
      <c r="Z771" s="174" t="s">
        <v>32</v>
      </c>
      <c r="AA771" s="174">
        <v>1</v>
      </c>
      <c r="AB771" s="174">
        <v>4109.5</v>
      </c>
      <c r="AC771" s="174">
        <v>4120.5</v>
      </c>
      <c r="AD771" s="199">
        <v>38313.402777777781</v>
      </c>
      <c r="AE771" s="199">
        <v>38313.666666666664</v>
      </c>
      <c r="AF771" s="174" t="s">
        <v>203</v>
      </c>
      <c r="AG771" s="174" t="s">
        <v>206</v>
      </c>
      <c r="AH771" s="174">
        <v>-300</v>
      </c>
      <c r="AI771" s="174">
        <v>81480.551042881008</v>
      </c>
      <c r="AJ771" s="174">
        <v>25</v>
      </c>
      <c r="AK771" s="174">
        <v>275</v>
      </c>
      <c r="AL771" s="174">
        <v>400</v>
      </c>
      <c r="AM771" s="174">
        <v>700</v>
      </c>
      <c r="AN771" s="174">
        <v>39</v>
      </c>
      <c r="AP771" s="199">
        <v>38313</v>
      </c>
      <c r="AQ771" s="174">
        <v>-300</v>
      </c>
    </row>
    <row r="772" spans="22:43" x14ac:dyDescent="0.25">
      <c r="V772" s="174">
        <v>702</v>
      </c>
      <c r="W772" s="174" t="s">
        <v>155</v>
      </c>
      <c r="X772" s="174" t="s">
        <v>201</v>
      </c>
      <c r="Y772" s="174" t="s">
        <v>202</v>
      </c>
      <c r="Z772" s="174" t="s">
        <v>31</v>
      </c>
      <c r="AA772" s="174">
        <v>1</v>
      </c>
      <c r="AB772" s="174">
        <v>4127.5</v>
      </c>
      <c r="AC772" s="174">
        <v>4126</v>
      </c>
      <c r="AD772" s="199">
        <v>38313.743055555555</v>
      </c>
      <c r="AE772" s="199">
        <v>38313.75</v>
      </c>
      <c r="AF772" s="174" t="s">
        <v>205</v>
      </c>
      <c r="AG772" s="174" t="s">
        <v>207</v>
      </c>
      <c r="AH772" s="174">
        <v>-62.5</v>
      </c>
      <c r="AI772" s="174">
        <v>81418.051042881008</v>
      </c>
      <c r="AJ772" s="174">
        <v>25</v>
      </c>
      <c r="AK772" s="174">
        <v>137.5</v>
      </c>
      <c r="AL772" s="174">
        <v>12.5</v>
      </c>
      <c r="AM772" s="174">
        <v>75</v>
      </c>
      <c r="AN772" s="174">
        <v>2</v>
      </c>
      <c r="AP772" s="199">
        <v>38313</v>
      </c>
      <c r="AQ772" s="174">
        <v>-62.5</v>
      </c>
    </row>
    <row r="773" spans="22:43" x14ac:dyDescent="0.25">
      <c r="V773" s="174">
        <v>703</v>
      </c>
      <c r="W773" s="174" t="s">
        <v>155</v>
      </c>
      <c r="X773" s="174" t="s">
        <v>201</v>
      </c>
      <c r="Y773" s="174" t="s">
        <v>202</v>
      </c>
      <c r="Z773" s="174" t="s">
        <v>31</v>
      </c>
      <c r="AA773" s="174">
        <v>1</v>
      </c>
      <c r="AB773" s="174">
        <v>4127</v>
      </c>
      <c r="AC773" s="174">
        <v>4126.5</v>
      </c>
      <c r="AD773" s="199">
        <v>38313.763888888891</v>
      </c>
      <c r="AE773" s="199">
        <v>38313.770833333336</v>
      </c>
      <c r="AF773" s="174" t="s">
        <v>205</v>
      </c>
      <c r="AG773" s="174" t="s">
        <v>207</v>
      </c>
      <c r="AH773" s="174">
        <v>-37.5</v>
      </c>
      <c r="AI773" s="174">
        <v>81380.551042881008</v>
      </c>
      <c r="AJ773" s="174">
        <v>25</v>
      </c>
      <c r="AK773" s="174">
        <v>37.5</v>
      </c>
      <c r="AL773" s="174">
        <v>12.5</v>
      </c>
      <c r="AM773" s="174">
        <v>50</v>
      </c>
      <c r="AN773" s="174">
        <v>2</v>
      </c>
      <c r="AP773" s="199">
        <v>38313</v>
      </c>
      <c r="AQ773" s="174">
        <v>-37.5</v>
      </c>
    </row>
    <row r="774" spans="22:43" x14ac:dyDescent="0.25">
      <c r="V774" s="174">
        <v>704</v>
      </c>
      <c r="W774" s="174" t="s">
        <v>155</v>
      </c>
      <c r="X774" s="174" t="s">
        <v>201</v>
      </c>
      <c r="Y774" s="174" t="s">
        <v>202</v>
      </c>
      <c r="Z774" s="174" t="s">
        <v>31</v>
      </c>
      <c r="AA774" s="174">
        <v>1</v>
      </c>
      <c r="AB774" s="174">
        <v>4128.5</v>
      </c>
      <c r="AC774" s="174">
        <v>4140</v>
      </c>
      <c r="AD774" s="199">
        <v>38313.777777777781</v>
      </c>
      <c r="AE774" s="199">
        <v>38314.576388888891</v>
      </c>
      <c r="AF774" s="174" t="s">
        <v>205</v>
      </c>
      <c r="AG774" s="174" t="s">
        <v>207</v>
      </c>
      <c r="AH774" s="174">
        <v>262.5</v>
      </c>
      <c r="AI774" s="174">
        <v>81643.051042881008</v>
      </c>
      <c r="AJ774" s="174">
        <v>25</v>
      </c>
      <c r="AK774" s="174">
        <v>12.5</v>
      </c>
      <c r="AL774" s="174">
        <v>987.5</v>
      </c>
      <c r="AM774" s="174">
        <v>725</v>
      </c>
      <c r="AN774" s="174">
        <v>38</v>
      </c>
      <c r="AP774" s="199">
        <v>38313</v>
      </c>
      <c r="AQ774" s="174">
        <v>262.5</v>
      </c>
    </row>
    <row r="775" spans="22:43" x14ac:dyDescent="0.25">
      <c r="V775" s="174">
        <v>705</v>
      </c>
      <c r="W775" s="174" t="s">
        <v>155</v>
      </c>
      <c r="X775" s="174" t="s">
        <v>201</v>
      </c>
      <c r="Y775" s="174" t="s">
        <v>202</v>
      </c>
      <c r="Z775" s="174" t="s">
        <v>31</v>
      </c>
      <c r="AA775" s="174">
        <v>1</v>
      </c>
      <c r="AB775" s="174">
        <v>4146.5</v>
      </c>
      <c r="AC775" s="174">
        <v>4136</v>
      </c>
      <c r="AD775" s="199">
        <v>38314.590277777781</v>
      </c>
      <c r="AE775" s="199">
        <v>38314.659722222219</v>
      </c>
      <c r="AF775" s="174" t="s">
        <v>205</v>
      </c>
      <c r="AG775" s="174" t="s">
        <v>206</v>
      </c>
      <c r="AH775" s="174">
        <v>-287.5</v>
      </c>
      <c r="AI775" s="174">
        <v>81355.551042881008</v>
      </c>
      <c r="AJ775" s="174">
        <v>25</v>
      </c>
      <c r="AK775" s="174">
        <v>262.5</v>
      </c>
      <c r="AL775" s="174">
        <v>212.5</v>
      </c>
      <c r="AM775" s="174">
        <v>500</v>
      </c>
      <c r="AN775" s="174">
        <v>11</v>
      </c>
      <c r="AP775" s="199">
        <v>38314</v>
      </c>
      <c r="AQ775" s="174">
        <v>-287.5</v>
      </c>
    </row>
    <row r="776" spans="22:43" x14ac:dyDescent="0.25">
      <c r="V776" s="174">
        <v>706</v>
      </c>
      <c r="W776" s="174" t="s">
        <v>155</v>
      </c>
      <c r="X776" s="174" t="s">
        <v>201</v>
      </c>
      <c r="Y776" s="174" t="s">
        <v>202</v>
      </c>
      <c r="Z776" s="174" t="s">
        <v>31</v>
      </c>
      <c r="AA776" s="174">
        <v>1</v>
      </c>
      <c r="AB776" s="174">
        <v>4149</v>
      </c>
      <c r="AC776" s="174">
        <v>4143.5</v>
      </c>
      <c r="AD776" s="199">
        <v>38314.6875</v>
      </c>
      <c r="AE776" s="199">
        <v>38314.701388888891</v>
      </c>
      <c r="AF776" s="174" t="s">
        <v>205</v>
      </c>
      <c r="AG776" s="174" t="s">
        <v>207</v>
      </c>
      <c r="AH776" s="174">
        <v>-162.5</v>
      </c>
      <c r="AI776" s="174">
        <v>81193.051042881008</v>
      </c>
      <c r="AJ776" s="174">
        <v>25</v>
      </c>
      <c r="AK776" s="174">
        <v>162.5</v>
      </c>
      <c r="AL776" s="174">
        <v>125</v>
      </c>
      <c r="AM776" s="174">
        <v>287.5</v>
      </c>
      <c r="AN776" s="174">
        <v>3</v>
      </c>
      <c r="AP776" s="199">
        <v>38314</v>
      </c>
      <c r="AQ776" s="174">
        <v>-162.5</v>
      </c>
    </row>
    <row r="777" spans="22:43" x14ac:dyDescent="0.25">
      <c r="V777" s="174">
        <v>707</v>
      </c>
      <c r="W777" s="174" t="s">
        <v>155</v>
      </c>
      <c r="X777" s="174" t="s">
        <v>201</v>
      </c>
      <c r="Y777" s="174" t="s">
        <v>202</v>
      </c>
      <c r="Z777" s="174" t="s">
        <v>32</v>
      </c>
      <c r="AA777" s="174">
        <v>1</v>
      </c>
      <c r="AB777" s="174">
        <v>4124</v>
      </c>
      <c r="AC777" s="174">
        <v>4152</v>
      </c>
      <c r="AD777" s="199">
        <v>38314.715277777781</v>
      </c>
      <c r="AE777" s="199">
        <v>38315.381944444445</v>
      </c>
      <c r="AF777" s="174" t="s">
        <v>203</v>
      </c>
      <c r="AG777" s="174" t="s">
        <v>206</v>
      </c>
      <c r="AH777" s="174">
        <v>-725</v>
      </c>
      <c r="AI777" s="174">
        <v>80468.051042881008</v>
      </c>
      <c r="AJ777" s="174">
        <v>25</v>
      </c>
      <c r="AK777" s="174">
        <v>700</v>
      </c>
      <c r="AL777" s="174">
        <v>387.5</v>
      </c>
      <c r="AM777" s="174">
        <v>1112.5</v>
      </c>
      <c r="AN777" s="174">
        <v>19</v>
      </c>
      <c r="AP777" s="199">
        <v>38314</v>
      </c>
      <c r="AQ777" s="174">
        <v>-725</v>
      </c>
    </row>
    <row r="778" spans="22:43" x14ac:dyDescent="0.25">
      <c r="V778" s="174">
        <v>708</v>
      </c>
      <c r="W778" s="174" t="s">
        <v>155</v>
      </c>
      <c r="X778" s="174" t="s">
        <v>201</v>
      </c>
      <c r="Y778" s="174" t="s">
        <v>202</v>
      </c>
      <c r="Z778" s="174" t="s">
        <v>32</v>
      </c>
      <c r="AA778" s="174">
        <v>1</v>
      </c>
      <c r="AB778" s="174">
        <v>4129</v>
      </c>
      <c r="AC778" s="174">
        <v>4131.5</v>
      </c>
      <c r="AD778" s="199">
        <v>38315.465277777781</v>
      </c>
      <c r="AE778" s="199">
        <v>38315.472222222219</v>
      </c>
      <c r="AF778" s="174" t="s">
        <v>203</v>
      </c>
      <c r="AG778" s="174" t="s">
        <v>204</v>
      </c>
      <c r="AH778" s="174">
        <v>-87.5</v>
      </c>
      <c r="AI778" s="174">
        <v>80380.551042881008</v>
      </c>
      <c r="AJ778" s="174">
        <v>25</v>
      </c>
      <c r="AK778" s="174">
        <v>87.5</v>
      </c>
      <c r="AL778" s="174">
        <v>12.5</v>
      </c>
      <c r="AM778" s="174">
        <v>100</v>
      </c>
      <c r="AN778" s="174">
        <v>2</v>
      </c>
      <c r="AP778" s="199">
        <v>38315</v>
      </c>
      <c r="AQ778" s="174">
        <v>-87.5</v>
      </c>
    </row>
    <row r="779" spans="22:43" x14ac:dyDescent="0.25">
      <c r="V779" s="174">
        <v>709</v>
      </c>
      <c r="W779" s="174" t="s">
        <v>155</v>
      </c>
      <c r="X779" s="174" t="s">
        <v>201</v>
      </c>
      <c r="Y779" s="174" t="s">
        <v>202</v>
      </c>
      <c r="Z779" s="174" t="s">
        <v>31</v>
      </c>
      <c r="AA779" s="174">
        <v>1</v>
      </c>
      <c r="AB779" s="174">
        <v>4135.5</v>
      </c>
      <c r="AC779" s="174">
        <v>4132</v>
      </c>
      <c r="AD779" s="199">
        <v>38315.5</v>
      </c>
      <c r="AE779" s="199">
        <v>38315.618055555555</v>
      </c>
      <c r="AF779" s="174" t="s">
        <v>205</v>
      </c>
      <c r="AG779" s="174" t="s">
        <v>207</v>
      </c>
      <c r="AH779" s="174">
        <v>-112.5</v>
      </c>
      <c r="AI779" s="174">
        <v>80268.051042881008</v>
      </c>
      <c r="AJ779" s="174">
        <v>25</v>
      </c>
      <c r="AK779" s="174">
        <v>87.5</v>
      </c>
      <c r="AL779" s="174">
        <v>262.5</v>
      </c>
      <c r="AM779" s="174">
        <v>375</v>
      </c>
      <c r="AN779" s="174">
        <v>18</v>
      </c>
      <c r="AP779" s="199">
        <v>38315</v>
      </c>
      <c r="AQ779" s="174">
        <v>-112.5</v>
      </c>
    </row>
    <row r="780" spans="22:43" x14ac:dyDescent="0.25">
      <c r="V780" s="174">
        <v>710</v>
      </c>
      <c r="W780" s="174" t="s">
        <v>155</v>
      </c>
      <c r="X780" s="174" t="s">
        <v>201</v>
      </c>
      <c r="Y780" s="174" t="s">
        <v>202</v>
      </c>
      <c r="Z780" s="174" t="s">
        <v>31</v>
      </c>
      <c r="AA780" s="174">
        <v>1</v>
      </c>
      <c r="AB780" s="174">
        <v>4140</v>
      </c>
      <c r="AC780" s="174">
        <v>4130.5</v>
      </c>
      <c r="AD780" s="199">
        <v>38315.659722222219</v>
      </c>
      <c r="AE780" s="199">
        <v>38315.673611111109</v>
      </c>
      <c r="AF780" s="174" t="s">
        <v>205</v>
      </c>
      <c r="AG780" s="174" t="s">
        <v>207</v>
      </c>
      <c r="AH780" s="174">
        <v>-262.5</v>
      </c>
      <c r="AI780" s="174">
        <v>80005.551042881008</v>
      </c>
      <c r="AJ780" s="174">
        <v>25</v>
      </c>
      <c r="AK780" s="174">
        <v>250</v>
      </c>
      <c r="AL780" s="174">
        <v>37.5</v>
      </c>
      <c r="AM780" s="174">
        <v>300</v>
      </c>
      <c r="AN780" s="174">
        <v>3</v>
      </c>
      <c r="AP780" s="199">
        <v>38315</v>
      </c>
      <c r="AQ780" s="174">
        <v>-262.5</v>
      </c>
    </row>
    <row r="781" spans="22:43" x14ac:dyDescent="0.25">
      <c r="V781" s="174">
        <v>711</v>
      </c>
      <c r="W781" s="174" t="s">
        <v>155</v>
      </c>
      <c r="X781" s="174" t="s">
        <v>201</v>
      </c>
      <c r="Y781" s="174" t="s">
        <v>202</v>
      </c>
      <c r="Z781" s="174" t="s">
        <v>32</v>
      </c>
      <c r="AA781" s="174">
        <v>1</v>
      </c>
      <c r="AB781" s="174">
        <v>4126.5</v>
      </c>
      <c r="AC781" s="174">
        <v>4131</v>
      </c>
      <c r="AD781" s="199">
        <v>38315.701388888891</v>
      </c>
      <c r="AE781" s="199">
        <v>38315.715277777781</v>
      </c>
      <c r="AF781" s="174" t="s">
        <v>203</v>
      </c>
      <c r="AG781" s="174" t="s">
        <v>204</v>
      </c>
      <c r="AH781" s="174">
        <v>-137.5</v>
      </c>
      <c r="AI781" s="174">
        <v>79868.051042881008</v>
      </c>
      <c r="AJ781" s="174">
        <v>25</v>
      </c>
      <c r="AK781" s="174">
        <v>187.5</v>
      </c>
      <c r="AL781" s="174">
        <v>137.5</v>
      </c>
      <c r="AM781" s="174">
        <v>275</v>
      </c>
      <c r="AN781" s="174">
        <v>3</v>
      </c>
      <c r="AP781" s="199">
        <v>38315</v>
      </c>
      <c r="AQ781" s="174">
        <v>-137.5</v>
      </c>
    </row>
    <row r="782" spans="22:43" x14ac:dyDescent="0.25">
      <c r="V782" s="174">
        <v>712</v>
      </c>
      <c r="W782" s="174" t="s">
        <v>155</v>
      </c>
      <c r="X782" s="174" t="s">
        <v>201</v>
      </c>
      <c r="Y782" s="174" t="s">
        <v>202</v>
      </c>
      <c r="Z782" s="174" t="s">
        <v>32</v>
      </c>
      <c r="AA782" s="174">
        <v>1</v>
      </c>
      <c r="AB782" s="174">
        <v>4128.5</v>
      </c>
      <c r="AC782" s="174">
        <v>4132</v>
      </c>
      <c r="AD782" s="199">
        <v>38315.722222222219</v>
      </c>
      <c r="AE782" s="199">
        <v>38315.736111111109</v>
      </c>
      <c r="AF782" s="174" t="s">
        <v>203</v>
      </c>
      <c r="AG782" s="174" t="s">
        <v>204</v>
      </c>
      <c r="AH782" s="174">
        <v>-112.5</v>
      </c>
      <c r="AI782" s="174">
        <v>79755.551042881008</v>
      </c>
      <c r="AJ782" s="174">
        <v>25</v>
      </c>
      <c r="AK782" s="174">
        <v>137.5</v>
      </c>
      <c r="AL782" s="174">
        <v>112.5</v>
      </c>
      <c r="AM782" s="174">
        <v>225</v>
      </c>
      <c r="AN782" s="174">
        <v>3</v>
      </c>
      <c r="AP782" s="199">
        <v>38315</v>
      </c>
      <c r="AQ782" s="174">
        <v>-112.5</v>
      </c>
    </row>
    <row r="783" spans="22:43" x14ac:dyDescent="0.25">
      <c r="V783" s="174">
        <v>713</v>
      </c>
      <c r="W783" s="174" t="s">
        <v>155</v>
      </c>
      <c r="X783" s="174" t="s">
        <v>201</v>
      </c>
      <c r="Y783" s="174" t="s">
        <v>202</v>
      </c>
      <c r="Z783" s="174" t="s">
        <v>32</v>
      </c>
      <c r="AA783" s="174">
        <v>1</v>
      </c>
      <c r="AB783" s="174">
        <v>4127.5</v>
      </c>
      <c r="AC783" s="174">
        <v>4134.5</v>
      </c>
      <c r="AD783" s="199">
        <v>38315.777777777781</v>
      </c>
      <c r="AE783" s="199">
        <v>38315.819444444445</v>
      </c>
      <c r="AF783" s="174" t="s">
        <v>203</v>
      </c>
      <c r="AG783" s="174" t="s">
        <v>204</v>
      </c>
      <c r="AH783" s="174">
        <v>-200</v>
      </c>
      <c r="AI783" s="174">
        <v>79555.551042881008</v>
      </c>
      <c r="AJ783" s="174">
        <v>25</v>
      </c>
      <c r="AK783" s="174">
        <v>187.5</v>
      </c>
      <c r="AL783" s="174">
        <v>125</v>
      </c>
      <c r="AM783" s="174">
        <v>325</v>
      </c>
      <c r="AN783" s="174">
        <v>7</v>
      </c>
      <c r="AP783" s="199">
        <v>38315</v>
      </c>
      <c r="AQ783" s="174">
        <v>-200</v>
      </c>
    </row>
    <row r="784" spans="22:43" x14ac:dyDescent="0.25">
      <c r="V784" s="174">
        <v>714</v>
      </c>
      <c r="W784" s="174" t="s">
        <v>155</v>
      </c>
      <c r="X784" s="174" t="s">
        <v>201</v>
      </c>
      <c r="Y784" s="174" t="s">
        <v>202</v>
      </c>
      <c r="Z784" s="174" t="s">
        <v>31</v>
      </c>
      <c r="AA784" s="174">
        <v>1</v>
      </c>
      <c r="AB784" s="174">
        <v>4147</v>
      </c>
      <c r="AC784" s="174">
        <v>4135.7344529351067</v>
      </c>
      <c r="AD784" s="199">
        <v>38316.395833333336</v>
      </c>
      <c r="AE784" s="199">
        <v>38316.423611111109</v>
      </c>
      <c r="AF784" s="174" t="s">
        <v>205</v>
      </c>
      <c r="AG784" s="174" t="s">
        <v>206</v>
      </c>
      <c r="AH784" s="174">
        <v>-306.63867662233315</v>
      </c>
      <c r="AI784" s="174">
        <v>79248.912366258679</v>
      </c>
      <c r="AJ784" s="174">
        <v>25</v>
      </c>
      <c r="AK784" s="174">
        <v>281.63867662233315</v>
      </c>
      <c r="AL784" s="174">
        <v>75</v>
      </c>
      <c r="AM784" s="174">
        <v>381.63867662233315</v>
      </c>
      <c r="AN784" s="174">
        <v>5</v>
      </c>
      <c r="AP784" s="199">
        <v>38316</v>
      </c>
      <c r="AQ784" s="174">
        <v>-306.63867662233315</v>
      </c>
    </row>
    <row r="785" spans="22:43" x14ac:dyDescent="0.25">
      <c r="V785" s="174">
        <v>715</v>
      </c>
      <c r="W785" s="174" t="s">
        <v>155</v>
      </c>
      <c r="X785" s="174" t="s">
        <v>201</v>
      </c>
      <c r="Y785" s="174" t="s">
        <v>202</v>
      </c>
      <c r="Z785" s="174" t="s">
        <v>31</v>
      </c>
      <c r="AA785" s="174">
        <v>1</v>
      </c>
      <c r="AB785" s="174">
        <v>4141</v>
      </c>
      <c r="AC785" s="174">
        <v>4145</v>
      </c>
      <c r="AD785" s="199">
        <v>38316.4375</v>
      </c>
      <c r="AE785" s="199">
        <v>38317.388888888891</v>
      </c>
      <c r="AF785" s="174" t="s">
        <v>205</v>
      </c>
      <c r="AG785" s="174" t="s">
        <v>207</v>
      </c>
      <c r="AH785" s="174">
        <v>75</v>
      </c>
      <c r="AI785" s="174">
        <v>79323.912366258679</v>
      </c>
      <c r="AJ785" s="174">
        <v>25</v>
      </c>
      <c r="AK785" s="174">
        <v>12.5</v>
      </c>
      <c r="AL785" s="174">
        <v>862.5</v>
      </c>
      <c r="AM785" s="174">
        <v>787.5</v>
      </c>
      <c r="AN785" s="174">
        <v>60</v>
      </c>
      <c r="AP785" s="199">
        <v>38316</v>
      </c>
      <c r="AQ785" s="174">
        <v>75</v>
      </c>
    </row>
    <row r="786" spans="22:43" x14ac:dyDescent="0.25">
      <c r="V786" s="174">
        <v>716</v>
      </c>
      <c r="W786" s="174" t="s">
        <v>155</v>
      </c>
      <c r="X786" s="174" t="s">
        <v>201</v>
      </c>
      <c r="Y786" s="174" t="s">
        <v>202</v>
      </c>
      <c r="Z786" s="174" t="s">
        <v>31</v>
      </c>
      <c r="AA786" s="174">
        <v>1</v>
      </c>
      <c r="AB786" s="174">
        <v>4152.5</v>
      </c>
      <c r="AC786" s="174">
        <v>4148</v>
      </c>
      <c r="AD786" s="199">
        <v>38317.638888888891</v>
      </c>
      <c r="AE786" s="199">
        <v>38317.652777777781</v>
      </c>
      <c r="AF786" s="174" t="s">
        <v>205</v>
      </c>
      <c r="AG786" s="174" t="s">
        <v>207</v>
      </c>
      <c r="AH786" s="174">
        <v>-137.5</v>
      </c>
      <c r="AI786" s="174">
        <v>79186.412366258679</v>
      </c>
      <c r="AJ786" s="174">
        <v>25</v>
      </c>
      <c r="AK786" s="174">
        <v>137.5</v>
      </c>
      <c r="AL786" s="174">
        <v>12.5</v>
      </c>
      <c r="AM786" s="174">
        <v>150</v>
      </c>
      <c r="AN786" s="174">
        <v>3</v>
      </c>
      <c r="AP786" s="199">
        <v>38317</v>
      </c>
      <c r="AQ786" s="174">
        <v>-137.5</v>
      </c>
    </row>
    <row r="787" spans="22:43" x14ac:dyDescent="0.25">
      <c r="V787" s="174">
        <v>717</v>
      </c>
      <c r="W787" s="174" t="s">
        <v>155</v>
      </c>
      <c r="X787" s="174" t="s">
        <v>201</v>
      </c>
      <c r="Y787" s="174" t="s">
        <v>202</v>
      </c>
      <c r="Z787" s="174" t="s">
        <v>31</v>
      </c>
      <c r="AA787" s="174">
        <v>1</v>
      </c>
      <c r="AB787" s="174">
        <v>4154</v>
      </c>
      <c r="AC787" s="174">
        <v>4151</v>
      </c>
      <c r="AD787" s="199">
        <v>38317.666666666664</v>
      </c>
      <c r="AE787" s="199">
        <v>38317.694444444445</v>
      </c>
      <c r="AF787" s="174" t="s">
        <v>205</v>
      </c>
      <c r="AG787" s="174" t="s">
        <v>207</v>
      </c>
      <c r="AH787" s="174">
        <v>-100</v>
      </c>
      <c r="AI787" s="174">
        <v>79086.412366258679</v>
      </c>
      <c r="AJ787" s="174">
        <v>25</v>
      </c>
      <c r="AK787" s="174">
        <v>137.5</v>
      </c>
      <c r="AL787" s="174">
        <v>75</v>
      </c>
      <c r="AM787" s="174">
        <v>175</v>
      </c>
      <c r="AN787" s="174">
        <v>5</v>
      </c>
      <c r="AP787" s="199">
        <v>38317</v>
      </c>
      <c r="AQ787" s="174">
        <v>-100</v>
      </c>
    </row>
    <row r="788" spans="22:43" x14ac:dyDescent="0.25">
      <c r="V788" s="174">
        <v>718</v>
      </c>
      <c r="W788" s="174" t="s">
        <v>155</v>
      </c>
      <c r="X788" s="174" t="s">
        <v>201</v>
      </c>
      <c r="Y788" s="174" t="s">
        <v>202</v>
      </c>
      <c r="Z788" s="174" t="s">
        <v>31</v>
      </c>
      <c r="AA788" s="174">
        <v>1</v>
      </c>
      <c r="AB788" s="174">
        <v>4153.5</v>
      </c>
      <c r="AC788" s="174">
        <v>4150</v>
      </c>
      <c r="AD788" s="199">
        <v>38317.701388888891</v>
      </c>
      <c r="AE788" s="199">
        <v>38317.805555555555</v>
      </c>
      <c r="AF788" s="174" t="s">
        <v>205</v>
      </c>
      <c r="AG788" s="174" t="s">
        <v>207</v>
      </c>
      <c r="AH788" s="174">
        <v>-112.5</v>
      </c>
      <c r="AI788" s="174">
        <v>78973.912366258679</v>
      </c>
      <c r="AJ788" s="174">
        <v>25</v>
      </c>
      <c r="AK788" s="174">
        <v>87.5</v>
      </c>
      <c r="AL788" s="174">
        <v>300</v>
      </c>
      <c r="AM788" s="174">
        <v>412.5</v>
      </c>
      <c r="AN788" s="174">
        <v>16</v>
      </c>
      <c r="AP788" s="199">
        <v>38317</v>
      </c>
      <c r="AQ788" s="174">
        <v>-112.5</v>
      </c>
    </row>
    <row r="789" spans="22:43" x14ac:dyDescent="0.25">
      <c r="V789" s="174">
        <v>719</v>
      </c>
      <c r="W789" s="174" t="s">
        <v>155</v>
      </c>
      <c r="X789" s="174" t="s">
        <v>201</v>
      </c>
      <c r="Y789" s="174" t="s">
        <v>202</v>
      </c>
      <c r="Z789" s="174" t="s">
        <v>31</v>
      </c>
      <c r="AA789" s="174">
        <v>1</v>
      </c>
      <c r="AB789" s="174">
        <v>4194</v>
      </c>
      <c r="AC789" s="174">
        <v>4196</v>
      </c>
      <c r="AD789" s="199">
        <v>38320.402777777781</v>
      </c>
      <c r="AE789" s="199">
        <v>38320.680555555555</v>
      </c>
      <c r="AF789" s="174" t="s">
        <v>205</v>
      </c>
      <c r="AG789" s="174" t="s">
        <v>207</v>
      </c>
      <c r="AH789" s="174">
        <v>25</v>
      </c>
      <c r="AI789" s="174">
        <v>78998.912366258679</v>
      </c>
      <c r="AJ789" s="174">
        <v>25</v>
      </c>
      <c r="AK789" s="174">
        <v>25</v>
      </c>
      <c r="AL789" s="174">
        <v>787.5</v>
      </c>
      <c r="AM789" s="174">
        <v>762.5</v>
      </c>
      <c r="AN789" s="174">
        <v>41</v>
      </c>
      <c r="AP789" s="199">
        <v>38320</v>
      </c>
      <c r="AQ789" s="174">
        <v>25</v>
      </c>
    </row>
    <row r="790" spans="22:43" x14ac:dyDescent="0.25">
      <c r="V790" s="174">
        <v>720</v>
      </c>
      <c r="W790" s="174" t="s">
        <v>155</v>
      </c>
      <c r="X790" s="174" t="s">
        <v>201</v>
      </c>
      <c r="Y790" s="174" t="s">
        <v>202</v>
      </c>
      <c r="Z790" s="174" t="s">
        <v>31</v>
      </c>
      <c r="AA790" s="174">
        <v>1</v>
      </c>
      <c r="AB790" s="174">
        <v>4164.5</v>
      </c>
      <c r="AC790" s="174">
        <v>4157</v>
      </c>
      <c r="AD790" s="199">
        <v>38321.666666666664</v>
      </c>
      <c r="AE790" s="199">
        <v>38321.673611111109</v>
      </c>
      <c r="AF790" s="174" t="s">
        <v>205</v>
      </c>
      <c r="AG790" s="174" t="s">
        <v>207</v>
      </c>
      <c r="AH790" s="174">
        <v>-212.5</v>
      </c>
      <c r="AI790" s="174">
        <v>78786.412366258679</v>
      </c>
      <c r="AJ790" s="174">
        <v>25</v>
      </c>
      <c r="AK790" s="174">
        <v>312.5</v>
      </c>
      <c r="AL790" s="174">
        <v>62.5</v>
      </c>
      <c r="AM790" s="174">
        <v>275</v>
      </c>
      <c r="AN790" s="174">
        <v>2</v>
      </c>
      <c r="AP790" s="199">
        <v>38321</v>
      </c>
      <c r="AQ790" s="174">
        <v>-212.5</v>
      </c>
    </row>
    <row r="791" spans="22:43" x14ac:dyDescent="0.25">
      <c r="V791" s="174">
        <v>721</v>
      </c>
      <c r="W791" s="174" t="s">
        <v>155</v>
      </c>
      <c r="X791" s="174" t="s">
        <v>201</v>
      </c>
      <c r="Y791" s="174" t="s">
        <v>202</v>
      </c>
      <c r="Z791" s="174" t="s">
        <v>32</v>
      </c>
      <c r="AA791" s="174">
        <v>1</v>
      </c>
      <c r="AB791" s="174">
        <v>4148</v>
      </c>
      <c r="AC791" s="174">
        <v>4153.5</v>
      </c>
      <c r="AD791" s="199">
        <v>38321.680555555555</v>
      </c>
      <c r="AE791" s="199">
        <v>38321.6875</v>
      </c>
      <c r="AF791" s="174" t="s">
        <v>203</v>
      </c>
      <c r="AG791" s="174" t="s">
        <v>204</v>
      </c>
      <c r="AH791" s="174">
        <v>-162.5</v>
      </c>
      <c r="AI791" s="174">
        <v>78623.912366258679</v>
      </c>
      <c r="AJ791" s="174">
        <v>25</v>
      </c>
      <c r="AK791" s="174">
        <v>200</v>
      </c>
      <c r="AL791" s="174">
        <v>162.5</v>
      </c>
      <c r="AM791" s="174">
        <v>325</v>
      </c>
      <c r="AN791" s="174">
        <v>2</v>
      </c>
      <c r="AP791" s="199">
        <v>38321</v>
      </c>
      <c r="AQ791" s="174">
        <v>-162.5</v>
      </c>
    </row>
    <row r="792" spans="22:43" x14ac:dyDescent="0.25">
      <c r="V792" s="174">
        <v>722</v>
      </c>
      <c r="W792" s="174" t="s">
        <v>155</v>
      </c>
      <c r="X792" s="174" t="s">
        <v>201</v>
      </c>
      <c r="Y792" s="174" t="s">
        <v>202</v>
      </c>
      <c r="Z792" s="174" t="s">
        <v>32</v>
      </c>
      <c r="AA792" s="174">
        <v>1</v>
      </c>
      <c r="AB792" s="174">
        <v>4146.5</v>
      </c>
      <c r="AC792" s="174">
        <v>4148</v>
      </c>
      <c r="AD792" s="199">
        <v>38321.694444444445</v>
      </c>
      <c r="AE792" s="199">
        <v>38322.4375</v>
      </c>
      <c r="AF792" s="174" t="s">
        <v>203</v>
      </c>
      <c r="AG792" s="174" t="s">
        <v>208</v>
      </c>
      <c r="AH792" s="174">
        <v>-62.5</v>
      </c>
      <c r="AI792" s="174">
        <v>78561.412366258679</v>
      </c>
      <c r="AJ792" s="174">
        <v>25</v>
      </c>
      <c r="AK792" s="174">
        <v>100</v>
      </c>
      <c r="AL792" s="174">
        <v>962.5</v>
      </c>
      <c r="AM792" s="174">
        <v>1025</v>
      </c>
      <c r="AN792" s="174">
        <v>30</v>
      </c>
      <c r="AP792" s="199">
        <v>38321</v>
      </c>
      <c r="AQ792" s="174">
        <v>-62.5</v>
      </c>
    </row>
    <row r="793" spans="22:43" x14ac:dyDescent="0.25">
      <c r="V793" s="174">
        <v>723</v>
      </c>
      <c r="W793" s="174" t="s">
        <v>155</v>
      </c>
      <c r="X793" s="174" t="s">
        <v>201</v>
      </c>
      <c r="Y793" s="174" t="s">
        <v>202</v>
      </c>
      <c r="Z793" s="174" t="s">
        <v>31</v>
      </c>
      <c r="AA793" s="174">
        <v>1</v>
      </c>
      <c r="AB793" s="174">
        <v>4148</v>
      </c>
      <c r="AC793" s="174">
        <v>4147</v>
      </c>
      <c r="AD793" s="199">
        <v>38322.4375</v>
      </c>
      <c r="AE793" s="199">
        <v>38322.5</v>
      </c>
      <c r="AF793" s="174" t="s">
        <v>205</v>
      </c>
      <c r="AG793" s="174" t="s">
        <v>208</v>
      </c>
      <c r="AH793" s="174">
        <v>-50</v>
      </c>
      <c r="AI793" s="174">
        <v>78511.412366258679</v>
      </c>
      <c r="AJ793" s="174">
        <v>25</v>
      </c>
      <c r="AK793" s="174">
        <v>37.5</v>
      </c>
      <c r="AL793" s="174">
        <v>325</v>
      </c>
      <c r="AM793" s="174">
        <v>375</v>
      </c>
      <c r="AN793" s="174">
        <v>10</v>
      </c>
      <c r="AP793" s="199">
        <v>38322</v>
      </c>
      <c r="AQ793" s="174">
        <v>-50</v>
      </c>
    </row>
    <row r="794" spans="22:43" x14ac:dyDescent="0.25">
      <c r="V794" s="174">
        <v>724</v>
      </c>
      <c r="W794" s="174" t="s">
        <v>155</v>
      </c>
      <c r="X794" s="174" t="s">
        <v>201</v>
      </c>
      <c r="Y794" s="174" t="s">
        <v>202</v>
      </c>
      <c r="Z794" s="174" t="s">
        <v>32</v>
      </c>
      <c r="AA794" s="174">
        <v>1</v>
      </c>
      <c r="AB794" s="174">
        <v>4147</v>
      </c>
      <c r="AC794" s="174">
        <v>4148.5</v>
      </c>
      <c r="AD794" s="199">
        <v>38322.5</v>
      </c>
      <c r="AE794" s="199">
        <v>38322.506944444445</v>
      </c>
      <c r="AF794" s="174" t="s">
        <v>203</v>
      </c>
      <c r="AG794" s="174" t="s">
        <v>204</v>
      </c>
      <c r="AH794" s="174">
        <v>-62.5</v>
      </c>
      <c r="AI794" s="174">
        <v>78448.912366258679</v>
      </c>
      <c r="AJ794" s="174">
        <v>25</v>
      </c>
      <c r="AK794" s="174">
        <v>75</v>
      </c>
      <c r="AL794" s="174">
        <v>25</v>
      </c>
      <c r="AM794" s="174">
        <v>87.5</v>
      </c>
      <c r="AN794" s="174">
        <v>2</v>
      </c>
      <c r="AP794" s="199">
        <v>38322</v>
      </c>
      <c r="AQ794" s="174">
        <v>-62.5</v>
      </c>
    </row>
    <row r="795" spans="22:43" x14ac:dyDescent="0.25">
      <c r="V795" s="174">
        <v>725</v>
      </c>
      <c r="W795" s="174" t="s">
        <v>155</v>
      </c>
      <c r="X795" s="174" t="s">
        <v>201</v>
      </c>
      <c r="Y795" s="174" t="s">
        <v>202</v>
      </c>
      <c r="Z795" s="174" t="s">
        <v>32</v>
      </c>
      <c r="AA795" s="174">
        <v>1</v>
      </c>
      <c r="AB795" s="174">
        <v>4147.5</v>
      </c>
      <c r="AC795" s="174">
        <v>4148</v>
      </c>
      <c r="AD795" s="199">
        <v>38322.513888888891</v>
      </c>
      <c r="AE795" s="199">
        <v>38322.520833333336</v>
      </c>
      <c r="AF795" s="174" t="s">
        <v>203</v>
      </c>
      <c r="AG795" s="174" t="s">
        <v>204</v>
      </c>
      <c r="AH795" s="174">
        <v>-37.5</v>
      </c>
      <c r="AI795" s="174">
        <v>78411.412366258679</v>
      </c>
      <c r="AJ795" s="174">
        <v>25</v>
      </c>
      <c r="AK795" s="174">
        <v>12.5</v>
      </c>
      <c r="AL795" s="174">
        <v>62.5</v>
      </c>
      <c r="AM795" s="174">
        <v>100</v>
      </c>
      <c r="AN795" s="174">
        <v>2</v>
      </c>
      <c r="AP795" s="199">
        <v>38322</v>
      </c>
      <c r="AQ795" s="174">
        <v>-37.5</v>
      </c>
    </row>
    <row r="796" spans="22:43" x14ac:dyDescent="0.25">
      <c r="V796" s="174">
        <v>726</v>
      </c>
      <c r="W796" s="174" t="s">
        <v>155</v>
      </c>
      <c r="X796" s="174" t="s">
        <v>201</v>
      </c>
      <c r="Y796" s="174" t="s">
        <v>202</v>
      </c>
      <c r="Z796" s="174" t="s">
        <v>32</v>
      </c>
      <c r="AA796" s="174">
        <v>1</v>
      </c>
      <c r="AB796" s="174">
        <v>4147</v>
      </c>
      <c r="AC796" s="174">
        <v>4151.5</v>
      </c>
      <c r="AD796" s="199">
        <v>38322.534722222219</v>
      </c>
      <c r="AE796" s="199">
        <v>38322.555555555555</v>
      </c>
      <c r="AF796" s="174" t="s">
        <v>203</v>
      </c>
      <c r="AG796" s="174" t="s">
        <v>208</v>
      </c>
      <c r="AH796" s="174">
        <v>-137.5</v>
      </c>
      <c r="AI796" s="174">
        <v>78273.912366258679</v>
      </c>
      <c r="AJ796" s="174">
        <v>25</v>
      </c>
      <c r="AK796" s="174">
        <v>125</v>
      </c>
      <c r="AL796" s="174">
        <v>25</v>
      </c>
      <c r="AM796" s="174">
        <v>162.5</v>
      </c>
      <c r="AN796" s="174">
        <v>4</v>
      </c>
      <c r="AP796" s="199">
        <v>38322</v>
      </c>
      <c r="AQ796" s="174">
        <v>-137.5</v>
      </c>
    </row>
    <row r="797" spans="22:43" x14ac:dyDescent="0.25">
      <c r="V797" s="174">
        <v>727</v>
      </c>
      <c r="W797" s="174" t="s">
        <v>155</v>
      </c>
      <c r="X797" s="174" t="s">
        <v>201</v>
      </c>
      <c r="Y797" s="174" t="s">
        <v>202</v>
      </c>
      <c r="Z797" s="174" t="s">
        <v>31</v>
      </c>
      <c r="AA797" s="174">
        <v>1</v>
      </c>
      <c r="AB797" s="174">
        <v>4151.5</v>
      </c>
      <c r="AC797" s="174">
        <v>4195.5</v>
      </c>
      <c r="AD797" s="199">
        <v>38322.555555555555</v>
      </c>
      <c r="AE797" s="199">
        <v>38323.652777777781</v>
      </c>
      <c r="AF797" s="174" t="s">
        <v>205</v>
      </c>
      <c r="AG797" s="174" t="s">
        <v>207</v>
      </c>
      <c r="AH797" s="174">
        <v>1075</v>
      </c>
      <c r="AI797" s="174">
        <v>79348.912366258679</v>
      </c>
      <c r="AJ797" s="174">
        <v>25</v>
      </c>
      <c r="AK797" s="174">
        <v>50</v>
      </c>
      <c r="AL797" s="174">
        <v>1762.5</v>
      </c>
      <c r="AM797" s="174">
        <v>687.5</v>
      </c>
      <c r="AN797" s="174">
        <v>81</v>
      </c>
      <c r="AP797" s="199">
        <v>38322</v>
      </c>
      <c r="AQ797" s="174">
        <v>1075</v>
      </c>
    </row>
    <row r="798" spans="22:43" x14ac:dyDescent="0.25">
      <c r="V798" s="174">
        <v>728</v>
      </c>
      <c r="W798" s="174" t="s">
        <v>155</v>
      </c>
      <c r="X798" s="174" t="s">
        <v>201</v>
      </c>
      <c r="Y798" s="174" t="s">
        <v>202</v>
      </c>
      <c r="Z798" s="174" t="s">
        <v>31</v>
      </c>
      <c r="AA798" s="174">
        <v>1</v>
      </c>
      <c r="AB798" s="174">
        <v>4201.5</v>
      </c>
      <c r="AC798" s="174">
        <v>4204</v>
      </c>
      <c r="AD798" s="199">
        <v>38323.6875</v>
      </c>
      <c r="AE798" s="199">
        <v>38323.819444444445</v>
      </c>
      <c r="AF798" s="174" t="s">
        <v>205</v>
      </c>
      <c r="AG798" s="174" t="s">
        <v>207</v>
      </c>
      <c r="AH798" s="174">
        <v>37.5</v>
      </c>
      <c r="AI798" s="174">
        <v>79386.412366258679</v>
      </c>
      <c r="AJ798" s="174">
        <v>25</v>
      </c>
      <c r="AK798" s="174">
        <v>137.5</v>
      </c>
      <c r="AL798" s="174">
        <v>762.5</v>
      </c>
      <c r="AM798" s="174">
        <v>725</v>
      </c>
      <c r="AN798" s="174">
        <v>20</v>
      </c>
      <c r="AP798" s="199">
        <v>38323</v>
      </c>
      <c r="AQ798" s="174">
        <v>37.5</v>
      </c>
    </row>
    <row r="799" spans="22:43" x14ac:dyDescent="0.25">
      <c r="V799" s="174">
        <v>729</v>
      </c>
      <c r="W799" s="174" t="s">
        <v>155</v>
      </c>
      <c r="X799" s="174" t="s">
        <v>201</v>
      </c>
      <c r="Y799" s="174" t="s">
        <v>202</v>
      </c>
      <c r="Z799" s="174" t="s">
        <v>31</v>
      </c>
      <c r="AA799" s="174">
        <v>1</v>
      </c>
      <c r="AB799" s="174">
        <v>4200.5</v>
      </c>
      <c r="AC799" s="174">
        <v>4200</v>
      </c>
      <c r="AD799" s="199">
        <v>38327.756944444445</v>
      </c>
      <c r="AE799" s="199">
        <v>38328.388888888891</v>
      </c>
      <c r="AF799" s="174" t="s">
        <v>205</v>
      </c>
      <c r="AG799" s="174" t="s">
        <v>207</v>
      </c>
      <c r="AH799" s="174">
        <v>-37.5</v>
      </c>
      <c r="AI799" s="174">
        <v>79348.912366258679</v>
      </c>
      <c r="AJ799" s="174">
        <v>25</v>
      </c>
      <c r="AK799" s="174">
        <v>87.5</v>
      </c>
      <c r="AL799" s="174">
        <v>450</v>
      </c>
      <c r="AM799" s="174">
        <v>487.5</v>
      </c>
      <c r="AN799" s="174">
        <v>14</v>
      </c>
      <c r="AP799" s="199">
        <v>38327</v>
      </c>
      <c r="AQ799" s="174">
        <v>-37.5</v>
      </c>
    </row>
    <row r="800" spans="22:43" x14ac:dyDescent="0.25">
      <c r="V800" s="174">
        <v>730</v>
      </c>
      <c r="W800" s="174" t="s">
        <v>155</v>
      </c>
      <c r="X800" s="174" t="s">
        <v>201</v>
      </c>
      <c r="Y800" s="174" t="s">
        <v>202</v>
      </c>
      <c r="Z800" s="174" t="s">
        <v>31</v>
      </c>
      <c r="AA800" s="174">
        <v>1</v>
      </c>
      <c r="AB800" s="174">
        <v>4206</v>
      </c>
      <c r="AC800" s="174">
        <v>4213</v>
      </c>
      <c r="AD800" s="199">
        <v>38328.451388888891</v>
      </c>
      <c r="AE800" s="199">
        <v>38328.708333333336</v>
      </c>
      <c r="AF800" s="174" t="s">
        <v>205</v>
      </c>
      <c r="AG800" s="174" t="s">
        <v>207</v>
      </c>
      <c r="AH800" s="174">
        <v>150</v>
      </c>
      <c r="AI800" s="174">
        <v>79498.912366258679</v>
      </c>
      <c r="AJ800" s="174">
        <v>25</v>
      </c>
      <c r="AK800" s="174">
        <v>12.5</v>
      </c>
      <c r="AL800" s="174">
        <v>725</v>
      </c>
      <c r="AM800" s="174">
        <v>575</v>
      </c>
      <c r="AN800" s="174">
        <v>38</v>
      </c>
      <c r="AP800" s="199">
        <v>38328</v>
      </c>
      <c r="AQ800" s="174">
        <v>150</v>
      </c>
    </row>
    <row r="801" spans="22:43" x14ac:dyDescent="0.25">
      <c r="V801" s="174">
        <v>731</v>
      </c>
      <c r="W801" s="174" t="s">
        <v>155</v>
      </c>
      <c r="X801" s="174" t="s">
        <v>201</v>
      </c>
      <c r="Y801" s="174" t="s">
        <v>202</v>
      </c>
      <c r="Z801" s="174" t="s">
        <v>31</v>
      </c>
      <c r="AA801" s="174">
        <v>1</v>
      </c>
      <c r="AB801" s="174">
        <v>4223.5</v>
      </c>
      <c r="AC801" s="174">
        <v>4215</v>
      </c>
      <c r="AD801" s="199">
        <v>38328.75</v>
      </c>
      <c r="AE801" s="199">
        <v>38328.798611111109</v>
      </c>
      <c r="AF801" s="174" t="s">
        <v>205</v>
      </c>
      <c r="AG801" s="174" t="s">
        <v>207</v>
      </c>
      <c r="AH801" s="174">
        <v>-237.5</v>
      </c>
      <c r="AI801" s="174">
        <v>79261.412366258679</v>
      </c>
      <c r="AJ801" s="174">
        <v>25</v>
      </c>
      <c r="AK801" s="174">
        <v>250</v>
      </c>
      <c r="AL801" s="174">
        <v>112.5</v>
      </c>
      <c r="AM801" s="174">
        <v>350</v>
      </c>
      <c r="AN801" s="174">
        <v>8</v>
      </c>
      <c r="AP801" s="199">
        <v>38328</v>
      </c>
      <c r="AQ801" s="174">
        <v>-237.5</v>
      </c>
    </row>
    <row r="802" spans="22:43" x14ac:dyDescent="0.25">
      <c r="V802" s="174">
        <v>732</v>
      </c>
      <c r="W802" s="174" t="s">
        <v>155</v>
      </c>
      <c r="X802" s="174" t="s">
        <v>201</v>
      </c>
      <c r="Y802" s="174" t="s">
        <v>202</v>
      </c>
      <c r="Z802" s="174" t="s">
        <v>31</v>
      </c>
      <c r="AA802" s="174">
        <v>1</v>
      </c>
      <c r="AB802" s="174">
        <v>4212.5</v>
      </c>
      <c r="AC802" s="174">
        <v>4209</v>
      </c>
      <c r="AD802" s="199">
        <v>38329.513888888891</v>
      </c>
      <c r="AE802" s="199">
        <v>38329.527777777781</v>
      </c>
      <c r="AF802" s="174" t="s">
        <v>205</v>
      </c>
      <c r="AG802" s="174" t="s">
        <v>207</v>
      </c>
      <c r="AH802" s="174">
        <v>-112.5</v>
      </c>
      <c r="AI802" s="174">
        <v>79148.912366258679</v>
      </c>
      <c r="AJ802" s="174">
        <v>25</v>
      </c>
      <c r="AK802" s="174">
        <v>162.5</v>
      </c>
      <c r="AL802" s="174">
        <v>75</v>
      </c>
      <c r="AM802" s="174">
        <v>187.5</v>
      </c>
      <c r="AN802" s="174">
        <v>3</v>
      </c>
      <c r="AP802" s="199">
        <v>38329</v>
      </c>
      <c r="AQ802" s="174">
        <v>-112.5</v>
      </c>
    </row>
    <row r="803" spans="22:43" x14ac:dyDescent="0.25">
      <c r="V803" s="174">
        <v>733</v>
      </c>
      <c r="W803" s="174" t="s">
        <v>155</v>
      </c>
      <c r="X803" s="174" t="s">
        <v>201</v>
      </c>
      <c r="Y803" s="174" t="s">
        <v>202</v>
      </c>
      <c r="Z803" s="174" t="s">
        <v>31</v>
      </c>
      <c r="AA803" s="174">
        <v>1</v>
      </c>
      <c r="AB803" s="174">
        <v>4209.5</v>
      </c>
      <c r="AC803" s="174">
        <v>4203</v>
      </c>
      <c r="AD803" s="199">
        <v>38329.618055555555</v>
      </c>
      <c r="AE803" s="199">
        <v>38329.659722222219</v>
      </c>
      <c r="AF803" s="174" t="s">
        <v>205</v>
      </c>
      <c r="AG803" s="174" t="s">
        <v>207</v>
      </c>
      <c r="AH803" s="174">
        <v>-187.5</v>
      </c>
      <c r="AI803" s="174">
        <v>78961.412366258679</v>
      </c>
      <c r="AJ803" s="174">
        <v>25</v>
      </c>
      <c r="AK803" s="174">
        <v>175</v>
      </c>
      <c r="AL803" s="174">
        <v>175</v>
      </c>
      <c r="AM803" s="174">
        <v>362.5</v>
      </c>
      <c r="AN803" s="174">
        <v>7</v>
      </c>
      <c r="AP803" s="199">
        <v>38329</v>
      </c>
      <c r="AQ803" s="174">
        <v>-187.5</v>
      </c>
    </row>
    <row r="804" spans="22:43" x14ac:dyDescent="0.25">
      <c r="V804" s="174">
        <v>734</v>
      </c>
      <c r="W804" s="174" t="s">
        <v>155</v>
      </c>
      <c r="X804" s="174" t="s">
        <v>201</v>
      </c>
      <c r="Y804" s="174" t="s">
        <v>202</v>
      </c>
      <c r="Z804" s="174" t="s">
        <v>31</v>
      </c>
      <c r="AA804" s="174">
        <v>1</v>
      </c>
      <c r="AB804" s="174">
        <v>4213.5</v>
      </c>
      <c r="AC804" s="174">
        <v>4205</v>
      </c>
      <c r="AD804" s="199">
        <v>38329.701388888891</v>
      </c>
      <c r="AE804" s="199">
        <v>38329.708333333336</v>
      </c>
      <c r="AF804" s="174" t="s">
        <v>205</v>
      </c>
      <c r="AG804" s="174" t="s">
        <v>207</v>
      </c>
      <c r="AH804" s="174">
        <v>-237.5</v>
      </c>
      <c r="AI804" s="174">
        <v>78723.912366258679</v>
      </c>
      <c r="AJ804" s="174">
        <v>25</v>
      </c>
      <c r="AK804" s="174">
        <v>225</v>
      </c>
      <c r="AL804" s="174">
        <v>12.5</v>
      </c>
      <c r="AM804" s="174">
        <v>250</v>
      </c>
      <c r="AN804" s="174">
        <v>2</v>
      </c>
      <c r="AP804" s="199">
        <v>38329</v>
      </c>
      <c r="AQ804" s="174">
        <v>-237.5</v>
      </c>
    </row>
    <row r="805" spans="22:43" x14ac:dyDescent="0.25">
      <c r="V805" s="174">
        <v>735</v>
      </c>
      <c r="W805" s="174" t="s">
        <v>155</v>
      </c>
      <c r="X805" s="174" t="s">
        <v>201</v>
      </c>
      <c r="Y805" s="174" t="s">
        <v>202</v>
      </c>
      <c r="Z805" s="174" t="s">
        <v>31</v>
      </c>
      <c r="AA805" s="174">
        <v>1</v>
      </c>
      <c r="AB805" s="174">
        <v>4211.5</v>
      </c>
      <c r="AC805" s="174">
        <v>4207</v>
      </c>
      <c r="AD805" s="199">
        <v>38329.75</v>
      </c>
      <c r="AE805" s="199">
        <v>38329.756944444445</v>
      </c>
      <c r="AF805" s="174" t="s">
        <v>205</v>
      </c>
      <c r="AG805" s="174" t="s">
        <v>207</v>
      </c>
      <c r="AH805" s="174">
        <v>-137.5</v>
      </c>
      <c r="AI805" s="174">
        <v>78586.412366258679</v>
      </c>
      <c r="AJ805" s="174">
        <v>25</v>
      </c>
      <c r="AK805" s="174">
        <v>125</v>
      </c>
      <c r="AL805" s="174">
        <v>37.5</v>
      </c>
      <c r="AM805" s="174">
        <v>175</v>
      </c>
      <c r="AN805" s="174">
        <v>2</v>
      </c>
      <c r="AP805" s="199">
        <v>38329</v>
      </c>
      <c r="AQ805" s="174">
        <v>-137.5</v>
      </c>
    </row>
    <row r="806" spans="22:43" x14ac:dyDescent="0.25">
      <c r="V806" s="174">
        <v>736</v>
      </c>
      <c r="W806" s="174" t="s">
        <v>155</v>
      </c>
      <c r="X806" s="174" t="s">
        <v>201</v>
      </c>
      <c r="Y806" s="174" t="s">
        <v>202</v>
      </c>
      <c r="Z806" s="174" t="s">
        <v>31</v>
      </c>
      <c r="AA806" s="174">
        <v>1</v>
      </c>
      <c r="AB806" s="174">
        <v>4207.5</v>
      </c>
      <c r="AC806" s="174">
        <v>4205.5</v>
      </c>
      <c r="AD806" s="199">
        <v>38329.763888888891</v>
      </c>
      <c r="AE806" s="199">
        <v>38329.784722222219</v>
      </c>
      <c r="AF806" s="174" t="s">
        <v>205</v>
      </c>
      <c r="AG806" s="174" t="s">
        <v>207</v>
      </c>
      <c r="AH806" s="174">
        <v>-75</v>
      </c>
      <c r="AI806" s="174">
        <v>78511.412366258679</v>
      </c>
      <c r="AJ806" s="174">
        <v>25</v>
      </c>
      <c r="AK806" s="174">
        <v>112.5</v>
      </c>
      <c r="AL806" s="174">
        <v>87.5</v>
      </c>
      <c r="AM806" s="174">
        <v>162.5</v>
      </c>
      <c r="AN806" s="174">
        <v>4</v>
      </c>
      <c r="AP806" s="199">
        <v>38329</v>
      </c>
      <c r="AQ806" s="174">
        <v>-75</v>
      </c>
    </row>
    <row r="807" spans="22:43" x14ac:dyDescent="0.25">
      <c r="V807" s="174">
        <v>737</v>
      </c>
      <c r="W807" s="174" t="s">
        <v>155</v>
      </c>
      <c r="X807" s="174" t="s">
        <v>201</v>
      </c>
      <c r="Y807" s="174" t="s">
        <v>202</v>
      </c>
      <c r="Z807" s="174" t="s">
        <v>32</v>
      </c>
      <c r="AA807" s="174">
        <v>1</v>
      </c>
      <c r="AB807" s="174">
        <v>4183.5</v>
      </c>
      <c r="AC807" s="174">
        <v>4188.5</v>
      </c>
      <c r="AD807" s="199">
        <v>38330.472222222219</v>
      </c>
      <c r="AE807" s="199">
        <v>38330.479166666664</v>
      </c>
      <c r="AF807" s="174" t="s">
        <v>203</v>
      </c>
      <c r="AG807" s="174" t="s">
        <v>204</v>
      </c>
      <c r="AH807" s="174">
        <v>-150</v>
      </c>
      <c r="AI807" s="174">
        <v>78361.412366258679</v>
      </c>
      <c r="AJ807" s="174">
        <v>25</v>
      </c>
      <c r="AK807" s="174">
        <v>137.5</v>
      </c>
      <c r="AL807" s="174">
        <v>0</v>
      </c>
      <c r="AM807" s="174">
        <v>0</v>
      </c>
      <c r="AN807" s="174">
        <v>2</v>
      </c>
      <c r="AP807" s="199">
        <v>38330</v>
      </c>
      <c r="AQ807" s="174">
        <v>-150</v>
      </c>
    </row>
    <row r="808" spans="22:43" x14ac:dyDescent="0.25">
      <c r="V808" s="174">
        <v>738</v>
      </c>
      <c r="W808" s="174" t="s">
        <v>155</v>
      </c>
      <c r="X808" s="174" t="s">
        <v>201</v>
      </c>
      <c r="Y808" s="174" t="s">
        <v>202</v>
      </c>
      <c r="Z808" s="174" t="s">
        <v>32</v>
      </c>
      <c r="AA808" s="174">
        <v>1</v>
      </c>
      <c r="AB808" s="174">
        <v>4186</v>
      </c>
      <c r="AC808" s="174">
        <v>4188</v>
      </c>
      <c r="AD808" s="199">
        <v>38330.486111111109</v>
      </c>
      <c r="AE808" s="199">
        <v>38330.506944444445</v>
      </c>
      <c r="AF808" s="174" t="s">
        <v>203</v>
      </c>
      <c r="AG808" s="174" t="s">
        <v>204</v>
      </c>
      <c r="AH808" s="174">
        <v>-75</v>
      </c>
      <c r="AI808" s="174">
        <v>78286.412366258679</v>
      </c>
      <c r="AJ808" s="174">
        <v>25</v>
      </c>
      <c r="AK808" s="174">
        <v>75</v>
      </c>
      <c r="AL808" s="174">
        <v>112.5</v>
      </c>
      <c r="AM808" s="174">
        <v>187.5</v>
      </c>
      <c r="AN808" s="174">
        <v>4</v>
      </c>
      <c r="AP808" s="199">
        <v>38330</v>
      </c>
      <c r="AQ808" s="174">
        <v>-75</v>
      </c>
    </row>
    <row r="809" spans="22:43" x14ac:dyDescent="0.25">
      <c r="V809" s="174">
        <v>739</v>
      </c>
      <c r="W809" s="174" t="s">
        <v>155</v>
      </c>
      <c r="X809" s="174" t="s">
        <v>201</v>
      </c>
      <c r="Y809" s="174" t="s">
        <v>202</v>
      </c>
      <c r="Z809" s="174" t="s">
        <v>32</v>
      </c>
      <c r="AA809" s="174">
        <v>1</v>
      </c>
      <c r="AB809" s="174">
        <v>4184</v>
      </c>
      <c r="AC809" s="174">
        <v>4175</v>
      </c>
      <c r="AD809" s="199">
        <v>38330.520833333336</v>
      </c>
      <c r="AE809" s="199">
        <v>38330.805555555555</v>
      </c>
      <c r="AF809" s="174" t="s">
        <v>203</v>
      </c>
      <c r="AG809" s="174" t="s">
        <v>204</v>
      </c>
      <c r="AH809" s="174">
        <v>200</v>
      </c>
      <c r="AI809" s="174">
        <v>78486.412366258679</v>
      </c>
      <c r="AJ809" s="174">
        <v>25</v>
      </c>
      <c r="AK809" s="174">
        <v>75</v>
      </c>
      <c r="AL809" s="174">
        <v>1287.5</v>
      </c>
      <c r="AM809" s="174">
        <v>1087.5</v>
      </c>
      <c r="AN809" s="174">
        <v>42</v>
      </c>
      <c r="AP809" s="199">
        <v>38330</v>
      </c>
      <c r="AQ809" s="174">
        <v>200</v>
      </c>
    </row>
    <row r="810" spans="22:43" x14ac:dyDescent="0.25">
      <c r="V810" s="174">
        <v>740</v>
      </c>
      <c r="W810" s="174" t="s">
        <v>155</v>
      </c>
      <c r="X810" s="174" t="s">
        <v>201</v>
      </c>
      <c r="Y810" s="174" t="s">
        <v>202</v>
      </c>
      <c r="Z810" s="174" t="s">
        <v>31</v>
      </c>
      <c r="AA810" s="174">
        <v>1</v>
      </c>
      <c r="AB810" s="174">
        <v>4185</v>
      </c>
      <c r="AC810" s="174">
        <v>4181.5</v>
      </c>
      <c r="AD810" s="199">
        <v>38331.402777777781</v>
      </c>
      <c r="AE810" s="199">
        <v>38331.409722222219</v>
      </c>
      <c r="AF810" s="174" t="s">
        <v>205</v>
      </c>
      <c r="AG810" s="174" t="s">
        <v>207</v>
      </c>
      <c r="AH810" s="174">
        <v>-112.5</v>
      </c>
      <c r="AI810" s="174">
        <v>78373.912366258679</v>
      </c>
      <c r="AJ810" s="174">
        <v>25</v>
      </c>
      <c r="AK810" s="174">
        <v>137.5</v>
      </c>
      <c r="AL810" s="174">
        <v>37.5</v>
      </c>
      <c r="AM810" s="174">
        <v>150</v>
      </c>
      <c r="AN810" s="174">
        <v>2</v>
      </c>
      <c r="AP810" s="199">
        <v>38331</v>
      </c>
      <c r="AQ810" s="174">
        <v>-112.5</v>
      </c>
    </row>
    <row r="811" spans="22:43" x14ac:dyDescent="0.25">
      <c r="V811" s="174">
        <v>741</v>
      </c>
      <c r="W811" s="174" t="s">
        <v>155</v>
      </c>
      <c r="X811" s="174" t="s">
        <v>201</v>
      </c>
      <c r="Y811" s="174" t="s">
        <v>202</v>
      </c>
      <c r="Z811" s="174" t="s">
        <v>32</v>
      </c>
      <c r="AA811" s="174">
        <v>1</v>
      </c>
      <c r="AB811" s="174">
        <v>4172</v>
      </c>
      <c r="AC811" s="174">
        <v>4173</v>
      </c>
      <c r="AD811" s="199">
        <v>38331.430555555555</v>
      </c>
      <c r="AE811" s="199">
        <v>38331.666666666664</v>
      </c>
      <c r="AF811" s="174" t="s">
        <v>203</v>
      </c>
      <c r="AG811" s="174" t="s">
        <v>204</v>
      </c>
      <c r="AH811" s="174">
        <v>-50</v>
      </c>
      <c r="AI811" s="174">
        <v>78323.912366258679</v>
      </c>
      <c r="AJ811" s="174">
        <v>25</v>
      </c>
      <c r="AK811" s="174">
        <v>137.5</v>
      </c>
      <c r="AL811" s="174">
        <v>425</v>
      </c>
      <c r="AM811" s="174">
        <v>475</v>
      </c>
      <c r="AN811" s="174">
        <v>35</v>
      </c>
      <c r="AP811" s="199">
        <v>38331</v>
      </c>
      <c r="AQ811" s="174">
        <v>-50</v>
      </c>
    </row>
    <row r="812" spans="22:43" x14ac:dyDescent="0.25">
      <c r="V812" s="174">
        <v>742</v>
      </c>
      <c r="W812" s="174" t="s">
        <v>155</v>
      </c>
      <c r="X812" s="174" t="s">
        <v>201</v>
      </c>
      <c r="Y812" s="174" t="s">
        <v>202</v>
      </c>
      <c r="Z812" s="174" t="s">
        <v>32</v>
      </c>
      <c r="AA812" s="174">
        <v>1</v>
      </c>
      <c r="AB812" s="174">
        <v>4164.5</v>
      </c>
      <c r="AC812" s="174">
        <v>4177.1812593674358</v>
      </c>
      <c r="AD812" s="199">
        <v>38331.701388888891</v>
      </c>
      <c r="AE812" s="199">
        <v>38331.722222222219</v>
      </c>
      <c r="AF812" s="174" t="s">
        <v>203</v>
      </c>
      <c r="AG812" s="174" t="s">
        <v>206</v>
      </c>
      <c r="AH812" s="174">
        <v>-342.03148418589535</v>
      </c>
      <c r="AI812" s="174">
        <v>77981.880882072786</v>
      </c>
      <c r="AJ812" s="174">
        <v>25</v>
      </c>
      <c r="AK812" s="174">
        <v>317.03148418589535</v>
      </c>
      <c r="AL812" s="174">
        <v>37.5</v>
      </c>
      <c r="AM812" s="174">
        <v>379.53148418589535</v>
      </c>
      <c r="AN812" s="174">
        <v>4</v>
      </c>
      <c r="AP812" s="199">
        <v>38331</v>
      </c>
      <c r="AQ812" s="174">
        <v>-342.03148418589535</v>
      </c>
    </row>
    <row r="813" spans="22:43" x14ac:dyDescent="0.25">
      <c r="V813" s="174">
        <v>743</v>
      </c>
      <c r="W813" s="174" t="s">
        <v>155</v>
      </c>
      <c r="X813" s="174" t="s">
        <v>201</v>
      </c>
      <c r="Y813" s="174" t="s">
        <v>202</v>
      </c>
      <c r="Z813" s="174" t="s">
        <v>31</v>
      </c>
      <c r="AA813" s="174">
        <v>1</v>
      </c>
      <c r="AB813" s="174">
        <v>4197</v>
      </c>
      <c r="AC813" s="174">
        <v>4231.5</v>
      </c>
      <c r="AD813" s="199">
        <v>38334.395833333336</v>
      </c>
      <c r="AE813" s="199">
        <v>38336.493055555555</v>
      </c>
      <c r="AF813" s="174" t="s">
        <v>205</v>
      </c>
      <c r="AG813" s="174" t="s">
        <v>207</v>
      </c>
      <c r="AH813" s="174">
        <v>837.5</v>
      </c>
      <c r="AI813" s="174">
        <v>78819.380882072786</v>
      </c>
      <c r="AJ813" s="174">
        <v>25</v>
      </c>
      <c r="AK813" s="174">
        <v>162.5</v>
      </c>
      <c r="AL813" s="174">
        <v>1375</v>
      </c>
      <c r="AM813" s="174">
        <v>537.5</v>
      </c>
      <c r="AN813" s="174">
        <v>147</v>
      </c>
      <c r="AP813" s="199">
        <v>38334</v>
      </c>
      <c r="AQ813" s="174">
        <v>837.5</v>
      </c>
    </row>
    <row r="814" spans="22:43" x14ac:dyDescent="0.25">
      <c r="V814" s="174">
        <v>744</v>
      </c>
      <c r="W814" s="174" t="s">
        <v>155</v>
      </c>
      <c r="X814" s="174" t="s">
        <v>201</v>
      </c>
      <c r="Y814" s="174" t="s">
        <v>202</v>
      </c>
      <c r="Z814" s="174" t="s">
        <v>31</v>
      </c>
      <c r="AA814" s="174">
        <v>1</v>
      </c>
      <c r="AB814" s="174">
        <v>4236.5</v>
      </c>
      <c r="AC814" s="174">
        <v>4234.5</v>
      </c>
      <c r="AD814" s="199">
        <v>38336.527777777781</v>
      </c>
      <c r="AE814" s="199">
        <v>38336.631944444445</v>
      </c>
      <c r="AF814" s="174" t="s">
        <v>205</v>
      </c>
      <c r="AG814" s="174" t="s">
        <v>207</v>
      </c>
      <c r="AH814" s="174">
        <v>-75</v>
      </c>
      <c r="AI814" s="174">
        <v>78744.380882072786</v>
      </c>
      <c r="AJ814" s="174">
        <v>25</v>
      </c>
      <c r="AK814" s="174">
        <v>112.5</v>
      </c>
      <c r="AL814" s="174">
        <v>200</v>
      </c>
      <c r="AM814" s="174">
        <v>275</v>
      </c>
      <c r="AN814" s="174">
        <v>16</v>
      </c>
      <c r="AP814" s="199">
        <v>38336</v>
      </c>
      <c r="AQ814" s="174">
        <v>-75</v>
      </c>
    </row>
    <row r="815" spans="22:43" x14ac:dyDescent="0.25">
      <c r="V815" s="174">
        <v>745</v>
      </c>
      <c r="W815" s="174" t="s">
        <v>155</v>
      </c>
      <c r="X815" s="174" t="s">
        <v>201</v>
      </c>
      <c r="Y815" s="174" t="s">
        <v>202</v>
      </c>
      <c r="Z815" s="174" t="s">
        <v>31</v>
      </c>
      <c r="AA815" s="174">
        <v>1</v>
      </c>
      <c r="AB815" s="174">
        <v>4239.5</v>
      </c>
      <c r="AC815" s="174">
        <v>4231.429086536381</v>
      </c>
      <c r="AD815" s="199">
        <v>38336.680555555555</v>
      </c>
      <c r="AE815" s="199">
        <v>38336.694444444445</v>
      </c>
      <c r="AF815" s="174" t="s">
        <v>205</v>
      </c>
      <c r="AG815" s="174" t="s">
        <v>206</v>
      </c>
      <c r="AH815" s="174">
        <v>-226.77283659047589</v>
      </c>
      <c r="AI815" s="174">
        <v>78517.60804548231</v>
      </c>
      <c r="AJ815" s="174">
        <v>25</v>
      </c>
      <c r="AK815" s="174">
        <v>201.77283659047589</v>
      </c>
      <c r="AL815" s="174">
        <v>12.5</v>
      </c>
      <c r="AM815" s="174">
        <v>239.27283659047589</v>
      </c>
      <c r="AN815" s="174">
        <v>3</v>
      </c>
      <c r="AP815" s="199">
        <v>38336</v>
      </c>
      <c r="AQ815" s="174">
        <v>-226.77283659047589</v>
      </c>
    </row>
    <row r="816" spans="22:43" x14ac:dyDescent="0.25">
      <c r="V816" s="174">
        <v>746</v>
      </c>
      <c r="W816" s="174" t="s">
        <v>155</v>
      </c>
      <c r="X816" s="174" t="s">
        <v>201</v>
      </c>
      <c r="Y816" s="174" t="s">
        <v>202</v>
      </c>
      <c r="Z816" s="174" t="s">
        <v>31</v>
      </c>
      <c r="AA816" s="174">
        <v>1</v>
      </c>
      <c r="AB816" s="174">
        <v>4226.5</v>
      </c>
      <c r="AC816" s="174">
        <v>4226.5</v>
      </c>
      <c r="AD816" s="199">
        <v>38337.506944444445</v>
      </c>
      <c r="AE816" s="199">
        <v>38337.541666666664</v>
      </c>
      <c r="AF816" s="174" t="s">
        <v>205</v>
      </c>
      <c r="AG816" s="174" t="s">
        <v>207</v>
      </c>
      <c r="AH816" s="174">
        <v>-25</v>
      </c>
      <c r="AI816" s="174">
        <v>78492.60804548231</v>
      </c>
      <c r="AJ816" s="174">
        <v>25</v>
      </c>
      <c r="AK816" s="174">
        <v>25</v>
      </c>
      <c r="AL816" s="174">
        <v>112.5</v>
      </c>
      <c r="AM816" s="174">
        <v>137.5</v>
      </c>
      <c r="AN816" s="174">
        <v>6</v>
      </c>
      <c r="AP816" s="199">
        <v>38337</v>
      </c>
      <c r="AQ816" s="174">
        <v>-25</v>
      </c>
    </row>
    <row r="817" spans="22:43" x14ac:dyDescent="0.25">
      <c r="V817" s="174">
        <v>747</v>
      </c>
      <c r="W817" s="174" t="s">
        <v>155</v>
      </c>
      <c r="X817" s="174" t="s">
        <v>201</v>
      </c>
      <c r="Y817" s="174" t="s">
        <v>202</v>
      </c>
      <c r="Z817" s="174" t="s">
        <v>31</v>
      </c>
      <c r="AA817" s="174">
        <v>1</v>
      </c>
      <c r="AB817" s="174">
        <v>4228.5</v>
      </c>
      <c r="AC817" s="174">
        <v>4225</v>
      </c>
      <c r="AD817" s="199">
        <v>38337.625</v>
      </c>
      <c r="AE817" s="199">
        <v>38337.645833333336</v>
      </c>
      <c r="AF817" s="174" t="s">
        <v>205</v>
      </c>
      <c r="AG817" s="174" t="s">
        <v>207</v>
      </c>
      <c r="AH817" s="174">
        <v>-112.5</v>
      </c>
      <c r="AI817" s="174">
        <v>78380.10804548231</v>
      </c>
      <c r="AJ817" s="174">
        <v>25</v>
      </c>
      <c r="AK817" s="174">
        <v>100</v>
      </c>
      <c r="AL817" s="174">
        <v>25</v>
      </c>
      <c r="AM817" s="174">
        <v>137.5</v>
      </c>
      <c r="AN817" s="174">
        <v>4</v>
      </c>
      <c r="AP817" s="199">
        <v>38337</v>
      </c>
      <c r="AQ817" s="174">
        <v>-112.5</v>
      </c>
    </row>
    <row r="818" spans="22:43" x14ac:dyDescent="0.25">
      <c r="V818" s="174">
        <v>748</v>
      </c>
      <c r="W818" s="174" t="s">
        <v>155</v>
      </c>
      <c r="X818" s="174" t="s">
        <v>201</v>
      </c>
      <c r="Y818" s="174" t="s">
        <v>202</v>
      </c>
      <c r="Z818" s="174" t="s">
        <v>31</v>
      </c>
      <c r="AA818" s="174">
        <v>1</v>
      </c>
      <c r="AB818" s="174">
        <v>4226.5</v>
      </c>
      <c r="AC818" s="174">
        <v>4224.5</v>
      </c>
      <c r="AD818" s="199">
        <v>38337.652777777781</v>
      </c>
      <c r="AE818" s="199">
        <v>38337.666666666664</v>
      </c>
      <c r="AF818" s="174" t="s">
        <v>205</v>
      </c>
      <c r="AG818" s="174" t="s">
        <v>207</v>
      </c>
      <c r="AH818" s="174">
        <v>-75</v>
      </c>
      <c r="AI818" s="174">
        <v>78305.10804548231</v>
      </c>
      <c r="AJ818" s="174">
        <v>25</v>
      </c>
      <c r="AK818" s="174">
        <v>75</v>
      </c>
      <c r="AL818" s="174">
        <v>112.5</v>
      </c>
      <c r="AM818" s="174">
        <v>187.5</v>
      </c>
      <c r="AN818" s="174">
        <v>3</v>
      </c>
      <c r="AP818" s="199">
        <v>38337</v>
      </c>
      <c r="AQ818" s="174">
        <v>-75</v>
      </c>
    </row>
    <row r="819" spans="22:43" x14ac:dyDescent="0.25">
      <c r="V819" s="174">
        <v>749</v>
      </c>
      <c r="W819" s="174" t="s">
        <v>155</v>
      </c>
      <c r="X819" s="174" t="s">
        <v>201</v>
      </c>
      <c r="Y819" s="174" t="s">
        <v>202</v>
      </c>
      <c r="Z819" s="174" t="s">
        <v>31</v>
      </c>
      <c r="AA819" s="174">
        <v>1</v>
      </c>
      <c r="AB819" s="174">
        <v>4226.5</v>
      </c>
      <c r="AC819" s="174">
        <v>4242</v>
      </c>
      <c r="AD819" s="199">
        <v>38337.708333333336</v>
      </c>
      <c r="AE819" s="199">
        <v>38338.541666666664</v>
      </c>
      <c r="AF819" s="174" t="s">
        <v>205</v>
      </c>
      <c r="AG819" s="174" t="s">
        <v>207</v>
      </c>
      <c r="AH819" s="174">
        <v>362.5</v>
      </c>
      <c r="AI819" s="174">
        <v>78667.60804548231</v>
      </c>
      <c r="AJ819" s="174">
        <v>25</v>
      </c>
      <c r="AK819" s="174">
        <v>25</v>
      </c>
      <c r="AL819" s="174">
        <v>1000</v>
      </c>
      <c r="AM819" s="174">
        <v>637.5</v>
      </c>
      <c r="AN819" s="174">
        <v>43</v>
      </c>
      <c r="AP819" s="199">
        <v>38337</v>
      </c>
      <c r="AQ819" s="174">
        <v>362.5</v>
      </c>
    </row>
    <row r="820" spans="22:43" x14ac:dyDescent="0.25">
      <c r="V820" s="174">
        <v>750</v>
      </c>
      <c r="W820" s="174" t="s">
        <v>155</v>
      </c>
      <c r="X820" s="174" t="s">
        <v>201</v>
      </c>
      <c r="Y820" s="174" t="s">
        <v>202</v>
      </c>
      <c r="Z820" s="174" t="s">
        <v>31</v>
      </c>
      <c r="AA820" s="174">
        <v>1</v>
      </c>
      <c r="AB820" s="174">
        <v>4246</v>
      </c>
      <c r="AC820" s="174">
        <v>4241.5</v>
      </c>
      <c r="AD820" s="199">
        <v>38338.590277777781</v>
      </c>
      <c r="AE820" s="199">
        <v>38338.597222222219</v>
      </c>
      <c r="AF820" s="174" t="s">
        <v>205</v>
      </c>
      <c r="AG820" s="174" t="s">
        <v>207</v>
      </c>
      <c r="AH820" s="174">
        <v>-137.5</v>
      </c>
      <c r="AI820" s="174">
        <v>78530.10804548231</v>
      </c>
      <c r="AJ820" s="174">
        <v>25</v>
      </c>
      <c r="AK820" s="174">
        <v>112.5</v>
      </c>
      <c r="AL820" s="174">
        <v>12.5</v>
      </c>
      <c r="AM820" s="174">
        <v>150</v>
      </c>
      <c r="AN820" s="174">
        <v>2</v>
      </c>
      <c r="AP820" s="199">
        <v>38338</v>
      </c>
      <c r="AQ820" s="174">
        <v>-137.5</v>
      </c>
    </row>
    <row r="821" spans="22:43" x14ac:dyDescent="0.25">
      <c r="V821" s="174">
        <v>751</v>
      </c>
      <c r="W821" s="174" t="s">
        <v>155</v>
      </c>
      <c r="X821" s="174" t="s">
        <v>201</v>
      </c>
      <c r="Y821" s="174" t="s">
        <v>202</v>
      </c>
      <c r="Z821" s="174" t="s">
        <v>31</v>
      </c>
      <c r="AA821" s="174">
        <v>1</v>
      </c>
      <c r="AB821" s="174">
        <v>4244.5</v>
      </c>
      <c r="AC821" s="174">
        <v>4241</v>
      </c>
      <c r="AD821" s="199">
        <v>38338.611111111109</v>
      </c>
      <c r="AE821" s="199">
        <v>38338.625</v>
      </c>
      <c r="AF821" s="174" t="s">
        <v>205</v>
      </c>
      <c r="AG821" s="174" t="s">
        <v>207</v>
      </c>
      <c r="AH821" s="174">
        <v>-112.5</v>
      </c>
      <c r="AI821" s="174">
        <v>78417.60804548231</v>
      </c>
      <c r="AJ821" s="174">
        <v>25</v>
      </c>
      <c r="AK821" s="174">
        <v>125</v>
      </c>
      <c r="AL821" s="174">
        <v>112.5</v>
      </c>
      <c r="AM821" s="174">
        <v>225</v>
      </c>
      <c r="AN821" s="174">
        <v>3</v>
      </c>
      <c r="AP821" s="199">
        <v>38338</v>
      </c>
      <c r="AQ821" s="174">
        <v>-112.5</v>
      </c>
    </row>
    <row r="822" spans="22:43" x14ac:dyDescent="0.25">
      <c r="V822" s="174">
        <v>752</v>
      </c>
      <c r="W822" s="174" t="s">
        <v>155</v>
      </c>
      <c r="X822" s="174" t="s">
        <v>201</v>
      </c>
      <c r="Y822" s="174" t="s">
        <v>202</v>
      </c>
      <c r="Z822" s="174" t="s">
        <v>32</v>
      </c>
      <c r="AA822" s="174">
        <v>1</v>
      </c>
      <c r="AB822" s="174">
        <v>4209.5</v>
      </c>
      <c r="AC822" s="174">
        <v>4212</v>
      </c>
      <c r="AD822" s="199">
        <v>38338.6875</v>
      </c>
      <c r="AE822" s="199">
        <v>38338.694444444445</v>
      </c>
      <c r="AF822" s="174" t="s">
        <v>203</v>
      </c>
      <c r="AG822" s="174" t="s">
        <v>204</v>
      </c>
      <c r="AH822" s="174">
        <v>-87.5</v>
      </c>
      <c r="AI822" s="174">
        <v>78330.10804548231</v>
      </c>
      <c r="AJ822" s="174">
        <v>25</v>
      </c>
      <c r="AK822" s="174">
        <v>100</v>
      </c>
      <c r="AL822" s="174">
        <v>62.5</v>
      </c>
      <c r="AM822" s="174">
        <v>150</v>
      </c>
      <c r="AN822" s="174">
        <v>2</v>
      </c>
      <c r="AP822" s="199">
        <v>38338</v>
      </c>
      <c r="AQ822" s="174">
        <v>-87.5</v>
      </c>
    </row>
    <row r="823" spans="22:43" x14ac:dyDescent="0.25">
      <c r="V823" s="174">
        <v>753</v>
      </c>
      <c r="W823" s="174" t="s">
        <v>155</v>
      </c>
      <c r="X823" s="174" t="s">
        <v>201</v>
      </c>
      <c r="Y823" s="174" t="s">
        <v>202</v>
      </c>
      <c r="Z823" s="174" t="s">
        <v>32</v>
      </c>
      <c r="AA823" s="174">
        <v>1</v>
      </c>
      <c r="AB823" s="174">
        <v>4209.5</v>
      </c>
      <c r="AC823" s="174">
        <v>4222.5</v>
      </c>
      <c r="AD823" s="199">
        <v>38338.722222222219</v>
      </c>
      <c r="AE823" s="199">
        <v>38341.381944444445</v>
      </c>
      <c r="AF823" s="174" t="s">
        <v>203</v>
      </c>
      <c r="AG823" s="174" t="s">
        <v>206</v>
      </c>
      <c r="AH823" s="174">
        <v>-350</v>
      </c>
      <c r="AI823" s="174">
        <v>77980.10804548231</v>
      </c>
      <c r="AJ823" s="174">
        <v>25</v>
      </c>
      <c r="AK823" s="174">
        <v>325</v>
      </c>
      <c r="AL823" s="174">
        <v>700</v>
      </c>
      <c r="AM823" s="174">
        <v>1050</v>
      </c>
      <c r="AN823" s="174">
        <v>18</v>
      </c>
      <c r="AP823" s="199">
        <v>38338</v>
      </c>
      <c r="AQ823" s="174">
        <v>-350</v>
      </c>
    </row>
    <row r="824" spans="22:43" x14ac:dyDescent="0.25">
      <c r="V824" s="174">
        <v>754</v>
      </c>
      <c r="W824" s="174" t="s">
        <v>155</v>
      </c>
      <c r="X824" s="174" t="s">
        <v>201</v>
      </c>
      <c r="Y824" s="174" t="s">
        <v>202</v>
      </c>
      <c r="Z824" s="174" t="s">
        <v>31</v>
      </c>
      <c r="AA824" s="174">
        <v>1</v>
      </c>
      <c r="AB824" s="174">
        <v>4228</v>
      </c>
      <c r="AC824" s="174">
        <v>4235.5</v>
      </c>
      <c r="AD824" s="199">
        <v>38341.416666666664</v>
      </c>
      <c r="AE824" s="199">
        <v>38341.6875</v>
      </c>
      <c r="AF824" s="174" t="s">
        <v>205</v>
      </c>
      <c r="AG824" s="174" t="s">
        <v>207</v>
      </c>
      <c r="AH824" s="174">
        <v>162.5</v>
      </c>
      <c r="AI824" s="174">
        <v>78142.60804548231</v>
      </c>
      <c r="AJ824" s="174">
        <v>25</v>
      </c>
      <c r="AK824" s="174">
        <v>0</v>
      </c>
      <c r="AL824" s="174">
        <v>612.5</v>
      </c>
      <c r="AM824" s="174">
        <v>450</v>
      </c>
      <c r="AN824" s="174">
        <v>40</v>
      </c>
      <c r="AP824" s="199">
        <v>38341</v>
      </c>
      <c r="AQ824" s="174">
        <v>162.5</v>
      </c>
    </row>
    <row r="825" spans="22:43" x14ac:dyDescent="0.25">
      <c r="V825" s="174">
        <v>755</v>
      </c>
      <c r="W825" s="174" t="s">
        <v>155</v>
      </c>
      <c r="X825" s="174" t="s">
        <v>201</v>
      </c>
      <c r="Y825" s="174" t="s">
        <v>202</v>
      </c>
      <c r="Z825" s="174" t="s">
        <v>31</v>
      </c>
      <c r="AA825" s="174">
        <v>1</v>
      </c>
      <c r="AB825" s="174">
        <v>4243.5</v>
      </c>
      <c r="AC825" s="174">
        <v>4234.5</v>
      </c>
      <c r="AD825" s="199">
        <v>38341.715277777781</v>
      </c>
      <c r="AE825" s="199">
        <v>38341.722222222219</v>
      </c>
      <c r="AF825" s="174" t="s">
        <v>205</v>
      </c>
      <c r="AG825" s="174" t="s">
        <v>207</v>
      </c>
      <c r="AH825" s="174">
        <v>-250</v>
      </c>
      <c r="AI825" s="174">
        <v>77892.60804548231</v>
      </c>
      <c r="AJ825" s="174">
        <v>25</v>
      </c>
      <c r="AK825" s="174">
        <v>287.5</v>
      </c>
      <c r="AL825" s="174">
        <v>25</v>
      </c>
      <c r="AM825" s="174">
        <v>275</v>
      </c>
      <c r="AN825" s="174">
        <v>2</v>
      </c>
      <c r="AP825" s="199">
        <v>38341</v>
      </c>
      <c r="AQ825" s="174">
        <v>-250</v>
      </c>
    </row>
    <row r="826" spans="22:43" x14ac:dyDescent="0.25">
      <c r="V826" s="174">
        <v>756</v>
      </c>
      <c r="W826" s="174" t="s">
        <v>155</v>
      </c>
      <c r="X826" s="174" t="s">
        <v>201</v>
      </c>
      <c r="Y826" s="174" t="s">
        <v>202</v>
      </c>
      <c r="Z826" s="174" t="s">
        <v>31</v>
      </c>
      <c r="AA826" s="174">
        <v>1</v>
      </c>
      <c r="AB826" s="174">
        <v>4238</v>
      </c>
      <c r="AC826" s="174">
        <v>4234</v>
      </c>
      <c r="AD826" s="199">
        <v>38342.402777777781</v>
      </c>
      <c r="AE826" s="199">
        <v>38342.506944444445</v>
      </c>
      <c r="AF826" s="174" t="s">
        <v>205</v>
      </c>
      <c r="AG826" s="174" t="s">
        <v>207</v>
      </c>
      <c r="AH826" s="174">
        <v>-125</v>
      </c>
      <c r="AI826" s="174">
        <v>77767.60804548231</v>
      </c>
      <c r="AJ826" s="174">
        <v>25</v>
      </c>
      <c r="AK826" s="174">
        <v>150</v>
      </c>
      <c r="AL826" s="174">
        <v>200</v>
      </c>
      <c r="AM826" s="174">
        <v>325</v>
      </c>
      <c r="AN826" s="174">
        <v>16</v>
      </c>
      <c r="AP826" s="199">
        <v>38342</v>
      </c>
      <c r="AQ826" s="174">
        <v>-125</v>
      </c>
    </row>
    <row r="827" spans="22:43" x14ac:dyDescent="0.25">
      <c r="V827" s="174">
        <v>757</v>
      </c>
      <c r="W827" s="174" t="s">
        <v>155</v>
      </c>
      <c r="X827" s="174" t="s">
        <v>201</v>
      </c>
      <c r="Y827" s="174" t="s">
        <v>202</v>
      </c>
      <c r="Z827" s="174" t="s">
        <v>31</v>
      </c>
      <c r="AA827" s="174">
        <v>1</v>
      </c>
      <c r="AB827" s="174">
        <v>4236.5</v>
      </c>
      <c r="AC827" s="174">
        <v>4234.5</v>
      </c>
      <c r="AD827" s="199">
        <v>38342.541666666664</v>
      </c>
      <c r="AE827" s="199">
        <v>38342.548611111109</v>
      </c>
      <c r="AF827" s="174" t="s">
        <v>205</v>
      </c>
      <c r="AG827" s="174" t="s">
        <v>207</v>
      </c>
      <c r="AH827" s="174">
        <v>-75</v>
      </c>
      <c r="AI827" s="174">
        <v>77692.60804548231</v>
      </c>
      <c r="AJ827" s="174">
        <v>25</v>
      </c>
      <c r="AK827" s="174">
        <v>50</v>
      </c>
      <c r="AL827" s="174">
        <v>12.5</v>
      </c>
      <c r="AM827" s="174">
        <v>87.5</v>
      </c>
      <c r="AN827" s="174">
        <v>2</v>
      </c>
      <c r="AP827" s="199">
        <v>38342</v>
      </c>
      <c r="AQ827" s="174">
        <v>-75</v>
      </c>
    </row>
    <row r="828" spans="22:43" x14ac:dyDescent="0.25">
      <c r="V828" s="174">
        <v>758</v>
      </c>
      <c r="W828" s="174" t="s">
        <v>155</v>
      </c>
      <c r="X828" s="174" t="s">
        <v>201</v>
      </c>
      <c r="Y828" s="174" t="s">
        <v>202</v>
      </c>
      <c r="Z828" s="174" t="s">
        <v>31</v>
      </c>
      <c r="AA828" s="174">
        <v>1</v>
      </c>
      <c r="AB828" s="174">
        <v>4237.5</v>
      </c>
      <c r="AC828" s="174">
        <v>4234.5</v>
      </c>
      <c r="AD828" s="199">
        <v>38342.5625</v>
      </c>
      <c r="AE828" s="199">
        <v>38342.590277777781</v>
      </c>
      <c r="AF828" s="174" t="s">
        <v>205</v>
      </c>
      <c r="AG828" s="174" t="s">
        <v>207</v>
      </c>
      <c r="AH828" s="174">
        <v>-100</v>
      </c>
      <c r="AI828" s="174">
        <v>77592.60804548231</v>
      </c>
      <c r="AJ828" s="174">
        <v>25</v>
      </c>
      <c r="AK828" s="174">
        <v>75</v>
      </c>
      <c r="AL828" s="174">
        <v>50</v>
      </c>
      <c r="AM828" s="174">
        <v>150</v>
      </c>
      <c r="AN828" s="174">
        <v>5</v>
      </c>
      <c r="AP828" s="199">
        <v>38342</v>
      </c>
      <c r="AQ828" s="174">
        <v>-100</v>
      </c>
    </row>
    <row r="829" spans="22:43" x14ac:dyDescent="0.25">
      <c r="V829" s="174">
        <v>759</v>
      </c>
      <c r="W829" s="174" t="s">
        <v>155</v>
      </c>
      <c r="X829" s="174" t="s">
        <v>201</v>
      </c>
      <c r="Y829" s="174" t="s">
        <v>202</v>
      </c>
      <c r="Z829" s="174" t="s">
        <v>31</v>
      </c>
      <c r="AA829" s="174">
        <v>1</v>
      </c>
      <c r="AB829" s="174">
        <v>4238</v>
      </c>
      <c r="AC829" s="174">
        <v>4233</v>
      </c>
      <c r="AD829" s="199">
        <v>38342.618055555555</v>
      </c>
      <c r="AE829" s="199">
        <v>38342.701388888891</v>
      </c>
      <c r="AF829" s="174" t="s">
        <v>205</v>
      </c>
      <c r="AG829" s="174" t="s">
        <v>207</v>
      </c>
      <c r="AH829" s="174">
        <v>-150</v>
      </c>
      <c r="AI829" s="174">
        <v>77442.60804548231</v>
      </c>
      <c r="AJ829" s="174">
        <v>25</v>
      </c>
      <c r="AK829" s="174">
        <v>162.5</v>
      </c>
      <c r="AL829" s="174">
        <v>162.5</v>
      </c>
      <c r="AM829" s="174">
        <v>312.5</v>
      </c>
      <c r="AN829" s="174">
        <v>13</v>
      </c>
      <c r="AP829" s="199">
        <v>38342</v>
      </c>
      <c r="AQ829" s="174">
        <v>-150</v>
      </c>
    </row>
    <row r="830" spans="22:43" x14ac:dyDescent="0.25">
      <c r="V830" s="174">
        <v>760</v>
      </c>
      <c r="W830" s="174" t="s">
        <v>155</v>
      </c>
      <c r="X830" s="174" t="s">
        <v>201</v>
      </c>
      <c r="Y830" s="174" t="s">
        <v>202</v>
      </c>
      <c r="Z830" s="174" t="s">
        <v>31</v>
      </c>
      <c r="AA830" s="174">
        <v>1</v>
      </c>
      <c r="AB830" s="174">
        <v>4238.5</v>
      </c>
      <c r="AC830" s="174">
        <v>4256</v>
      </c>
      <c r="AD830" s="199">
        <v>38342.743055555555</v>
      </c>
      <c r="AE830" s="199">
        <v>38343.784722222219</v>
      </c>
      <c r="AF830" s="174" t="s">
        <v>205</v>
      </c>
      <c r="AG830" s="174" t="s">
        <v>207</v>
      </c>
      <c r="AH830" s="174">
        <v>412.5</v>
      </c>
      <c r="AI830" s="174">
        <v>77855.10804548231</v>
      </c>
      <c r="AJ830" s="174">
        <v>25</v>
      </c>
      <c r="AK830" s="174">
        <v>50</v>
      </c>
      <c r="AL830" s="174">
        <v>912.5</v>
      </c>
      <c r="AM830" s="174">
        <v>500</v>
      </c>
      <c r="AN830" s="174">
        <v>73</v>
      </c>
      <c r="AP830" s="199">
        <v>38342</v>
      </c>
      <c r="AQ830" s="174">
        <v>412.5</v>
      </c>
    </row>
    <row r="831" spans="22:43" x14ac:dyDescent="0.25">
      <c r="V831" s="174">
        <v>761</v>
      </c>
      <c r="W831" s="174" t="s">
        <v>155</v>
      </c>
      <c r="X831" s="174" t="s">
        <v>201</v>
      </c>
      <c r="Y831" s="174" t="s">
        <v>202</v>
      </c>
      <c r="Z831" s="174" t="s">
        <v>31</v>
      </c>
      <c r="AA831" s="174">
        <v>1</v>
      </c>
      <c r="AB831" s="174">
        <v>4261.5</v>
      </c>
      <c r="AC831" s="174">
        <v>4265.5</v>
      </c>
      <c r="AD831" s="199">
        <v>38344.395833333336</v>
      </c>
      <c r="AE831" s="199">
        <v>38344.75</v>
      </c>
      <c r="AF831" s="174" t="s">
        <v>205</v>
      </c>
      <c r="AG831" s="174" t="s">
        <v>207</v>
      </c>
      <c r="AH831" s="174">
        <v>75</v>
      </c>
      <c r="AI831" s="174">
        <v>77930.10804548231</v>
      </c>
      <c r="AJ831" s="174">
        <v>25</v>
      </c>
      <c r="AK831" s="174">
        <v>62.5</v>
      </c>
      <c r="AL831" s="174">
        <v>400</v>
      </c>
      <c r="AM831" s="174">
        <v>325</v>
      </c>
      <c r="AN831" s="174">
        <v>52</v>
      </c>
      <c r="AP831" s="199">
        <v>38344</v>
      </c>
      <c r="AQ831" s="174">
        <v>75</v>
      </c>
    </row>
    <row r="832" spans="22:43" x14ac:dyDescent="0.25">
      <c r="V832" s="174">
        <v>762</v>
      </c>
      <c r="W832" s="174" t="s">
        <v>155</v>
      </c>
      <c r="X832" s="174" t="s">
        <v>201</v>
      </c>
      <c r="Y832" s="174" t="s">
        <v>202</v>
      </c>
      <c r="Z832" s="174" t="s">
        <v>31</v>
      </c>
      <c r="AA832" s="174">
        <v>1</v>
      </c>
      <c r="AB832" s="174">
        <v>4271</v>
      </c>
      <c r="AC832" s="174">
        <v>4273</v>
      </c>
      <c r="AD832" s="199">
        <v>38348.423611111109</v>
      </c>
      <c r="AE832" s="199">
        <v>38348.680555555555</v>
      </c>
      <c r="AF832" s="174" t="s">
        <v>205</v>
      </c>
      <c r="AG832" s="174" t="s">
        <v>207</v>
      </c>
      <c r="AH832" s="174">
        <v>25</v>
      </c>
      <c r="AI832" s="174">
        <v>77955.10804548231</v>
      </c>
      <c r="AJ832" s="174">
        <v>25</v>
      </c>
      <c r="AK832" s="174">
        <v>0</v>
      </c>
      <c r="AL832" s="174">
        <v>350</v>
      </c>
      <c r="AM832" s="174">
        <v>325</v>
      </c>
      <c r="AN832" s="174">
        <v>38</v>
      </c>
      <c r="AP832" s="199">
        <v>38348</v>
      </c>
      <c r="AQ832" s="174">
        <v>25</v>
      </c>
    </row>
    <row r="833" spans="22:43" x14ac:dyDescent="0.25">
      <c r="V833" s="174">
        <v>763</v>
      </c>
      <c r="W833" s="174" t="s">
        <v>155</v>
      </c>
      <c r="X833" s="174" t="s">
        <v>201</v>
      </c>
      <c r="Y833" s="174" t="s">
        <v>202</v>
      </c>
      <c r="Z833" s="174" t="s">
        <v>31</v>
      </c>
      <c r="AA833" s="174">
        <v>1</v>
      </c>
      <c r="AB833" s="174">
        <v>4275.5</v>
      </c>
      <c r="AC833" s="174">
        <v>4271</v>
      </c>
      <c r="AD833" s="199">
        <v>38349.416666666664</v>
      </c>
      <c r="AE833" s="199">
        <v>38349.444444444445</v>
      </c>
      <c r="AF833" s="174" t="s">
        <v>205</v>
      </c>
      <c r="AG833" s="174" t="s">
        <v>207</v>
      </c>
      <c r="AH833" s="174">
        <v>-137.5</v>
      </c>
      <c r="AI833" s="174">
        <v>77817.60804548231</v>
      </c>
      <c r="AJ833" s="174">
        <v>25</v>
      </c>
      <c r="AK833" s="174">
        <v>150</v>
      </c>
      <c r="AL833" s="174">
        <v>12.5</v>
      </c>
      <c r="AM833" s="174">
        <v>150</v>
      </c>
      <c r="AN833" s="174">
        <v>5</v>
      </c>
      <c r="AP833" s="199">
        <v>38349</v>
      </c>
      <c r="AQ833" s="174">
        <v>-137.5</v>
      </c>
    </row>
    <row r="834" spans="22:43" x14ac:dyDescent="0.25">
      <c r="V834" s="174">
        <v>764</v>
      </c>
      <c r="W834" s="174" t="s">
        <v>155</v>
      </c>
      <c r="X834" s="174" t="s">
        <v>201</v>
      </c>
      <c r="Y834" s="174" t="s">
        <v>202</v>
      </c>
      <c r="Z834" s="174" t="s">
        <v>31</v>
      </c>
      <c r="AA834" s="174">
        <v>1</v>
      </c>
      <c r="AB834" s="174">
        <v>4273</v>
      </c>
      <c r="AC834" s="174">
        <v>4271</v>
      </c>
      <c r="AD834" s="199">
        <v>38349.479166666664</v>
      </c>
      <c r="AE834" s="199">
        <v>38349.506944444445</v>
      </c>
      <c r="AF834" s="174" t="s">
        <v>205</v>
      </c>
      <c r="AG834" s="174" t="s">
        <v>207</v>
      </c>
      <c r="AH834" s="174">
        <v>-75</v>
      </c>
      <c r="AI834" s="174">
        <v>77742.60804548231</v>
      </c>
      <c r="AJ834" s="174">
        <v>25</v>
      </c>
      <c r="AK834" s="174">
        <v>50</v>
      </c>
      <c r="AL834" s="174">
        <v>25</v>
      </c>
      <c r="AM834" s="174">
        <v>100</v>
      </c>
      <c r="AN834" s="174">
        <v>5</v>
      </c>
      <c r="AP834" s="199">
        <v>38349</v>
      </c>
      <c r="AQ834" s="174">
        <v>-75</v>
      </c>
    </row>
    <row r="835" spans="22:43" x14ac:dyDescent="0.25">
      <c r="V835" s="174">
        <v>765</v>
      </c>
      <c r="W835" s="174" t="s">
        <v>155</v>
      </c>
      <c r="X835" s="174" t="s">
        <v>201</v>
      </c>
      <c r="Y835" s="174" t="s">
        <v>202</v>
      </c>
      <c r="Z835" s="174" t="s">
        <v>31</v>
      </c>
      <c r="AA835" s="174">
        <v>1</v>
      </c>
      <c r="AB835" s="174">
        <v>4272.5</v>
      </c>
      <c r="AC835" s="174">
        <v>4272.5</v>
      </c>
      <c r="AD835" s="199">
        <v>38349.673611111109</v>
      </c>
      <c r="AE835" s="199">
        <v>38350.430555555555</v>
      </c>
      <c r="AF835" s="174" t="s">
        <v>205</v>
      </c>
      <c r="AG835" s="174" t="s">
        <v>207</v>
      </c>
      <c r="AH835" s="174">
        <v>-25</v>
      </c>
      <c r="AI835" s="174">
        <v>77717.60804548231</v>
      </c>
      <c r="AJ835" s="174">
        <v>25</v>
      </c>
      <c r="AK835" s="174">
        <v>37.5</v>
      </c>
      <c r="AL835" s="174">
        <v>625</v>
      </c>
      <c r="AM835" s="174">
        <v>650</v>
      </c>
      <c r="AN835" s="174">
        <v>32</v>
      </c>
      <c r="AP835" s="199">
        <v>38349</v>
      </c>
      <c r="AQ835" s="174">
        <v>-25</v>
      </c>
    </row>
    <row r="836" spans="22:43" x14ac:dyDescent="0.25">
      <c r="V836" s="174">
        <v>766</v>
      </c>
      <c r="W836" s="174" t="s">
        <v>155</v>
      </c>
      <c r="X836" s="174" t="s">
        <v>201</v>
      </c>
      <c r="Y836" s="174" t="s">
        <v>202</v>
      </c>
      <c r="Z836" s="174" t="s">
        <v>31</v>
      </c>
      <c r="AA836" s="174">
        <v>1</v>
      </c>
      <c r="AB836" s="174">
        <v>4271</v>
      </c>
      <c r="AC836" s="174">
        <v>4266.5</v>
      </c>
      <c r="AD836" s="199">
        <v>38350.729166666664</v>
      </c>
      <c r="AE836" s="199">
        <v>38350.743055555555</v>
      </c>
      <c r="AF836" s="174" t="s">
        <v>205</v>
      </c>
      <c r="AG836" s="174" t="s">
        <v>207</v>
      </c>
      <c r="AH836" s="174">
        <v>-137.5</v>
      </c>
      <c r="AI836" s="174">
        <v>77580.10804548231</v>
      </c>
      <c r="AJ836" s="174">
        <v>25</v>
      </c>
      <c r="AK836" s="174">
        <v>150</v>
      </c>
      <c r="AL836" s="174">
        <v>12.5</v>
      </c>
      <c r="AM836" s="174">
        <v>150</v>
      </c>
      <c r="AN836" s="174">
        <v>3</v>
      </c>
      <c r="AP836" s="199">
        <v>38350</v>
      </c>
      <c r="AQ836" s="174">
        <v>-137.5</v>
      </c>
    </row>
    <row r="837" spans="22:43" x14ac:dyDescent="0.25">
      <c r="V837" s="174">
        <v>767</v>
      </c>
      <c r="W837" s="174" t="s">
        <v>155</v>
      </c>
      <c r="X837" s="174" t="s">
        <v>201</v>
      </c>
      <c r="Y837" s="174" t="s">
        <v>202</v>
      </c>
      <c r="Z837" s="174" t="s">
        <v>31</v>
      </c>
      <c r="AA837" s="174">
        <v>1</v>
      </c>
      <c r="AB837" s="174">
        <v>4277.5</v>
      </c>
      <c r="AC837" s="174">
        <v>4272</v>
      </c>
      <c r="AD837" s="199">
        <v>38351.409722222219</v>
      </c>
      <c r="AE837" s="199">
        <v>38351.590277777781</v>
      </c>
      <c r="AF837" s="174" t="s">
        <v>205</v>
      </c>
      <c r="AG837" s="174" t="s">
        <v>217</v>
      </c>
      <c r="AH837" s="174">
        <v>-162.5</v>
      </c>
      <c r="AI837" s="174">
        <v>77417.60804548231</v>
      </c>
      <c r="AJ837" s="174">
        <v>25</v>
      </c>
      <c r="AK837" s="174">
        <v>137.5</v>
      </c>
      <c r="AL837" s="174">
        <v>137.5</v>
      </c>
      <c r="AM837" s="174">
        <v>300</v>
      </c>
      <c r="AN837" s="174">
        <v>27</v>
      </c>
      <c r="AP837" s="199">
        <v>38351</v>
      </c>
      <c r="AQ837" s="174">
        <v>-162.5</v>
      </c>
    </row>
    <row r="838" spans="22:43" x14ac:dyDescent="0.25">
      <c r="AP838" s="199">
        <v>40231</v>
      </c>
      <c r="AQ838" s="174">
        <v>-462.5</v>
      </c>
    </row>
    <row r="839" spans="22:43" x14ac:dyDescent="0.25">
      <c r="AP839" s="199">
        <v>40232</v>
      </c>
      <c r="AQ839" s="174">
        <v>-725</v>
      </c>
    </row>
    <row r="840" spans="22:43" x14ac:dyDescent="0.25">
      <c r="AP840" s="199">
        <v>40232</v>
      </c>
      <c r="AQ840" s="174">
        <v>625</v>
      </c>
    </row>
    <row r="841" spans="22:43" x14ac:dyDescent="0.25">
      <c r="AP841" s="199">
        <v>40234</v>
      </c>
      <c r="AQ841" s="174">
        <v>562.5</v>
      </c>
    </row>
    <row r="842" spans="22:43" x14ac:dyDescent="0.25">
      <c r="AP842" s="199">
        <v>40238</v>
      </c>
      <c r="AQ842" s="174">
        <v>3800</v>
      </c>
    </row>
    <row r="843" spans="22:43" x14ac:dyDescent="0.25">
      <c r="AP843" s="199">
        <v>40298</v>
      </c>
      <c r="AQ843" s="174">
        <v>-1125</v>
      </c>
    </row>
    <row r="844" spans="22:43" x14ac:dyDescent="0.25">
      <c r="AP844" s="199">
        <v>40298</v>
      </c>
      <c r="AQ844" s="174">
        <v>-512.5</v>
      </c>
    </row>
    <row r="845" spans="22:43" x14ac:dyDescent="0.25">
      <c r="AP845" s="199">
        <v>40298</v>
      </c>
      <c r="AQ845" s="174">
        <v>-287.5</v>
      </c>
    </row>
    <row r="846" spans="22:43" x14ac:dyDescent="0.25">
      <c r="AP846" s="199">
        <v>40301</v>
      </c>
      <c r="AQ846" s="174">
        <v>-450</v>
      </c>
    </row>
    <row r="847" spans="22:43" x14ac:dyDescent="0.25">
      <c r="AP847" s="199">
        <v>40302</v>
      </c>
      <c r="AQ847" s="174">
        <v>-225</v>
      </c>
    </row>
    <row r="848" spans="22:43" x14ac:dyDescent="0.25">
      <c r="AP848" s="199">
        <v>40302</v>
      </c>
      <c r="AQ848" s="174">
        <v>4525</v>
      </c>
    </row>
    <row r="849" spans="42:43" x14ac:dyDescent="0.25">
      <c r="AP849" s="199">
        <v>40312</v>
      </c>
      <c r="AQ849" s="174">
        <v>-1000</v>
      </c>
    </row>
    <row r="850" spans="42:43" x14ac:dyDescent="0.25">
      <c r="AP850" s="199">
        <v>40315</v>
      </c>
      <c r="AQ850" s="174">
        <v>-1262.5</v>
      </c>
    </row>
    <row r="851" spans="42:43" x14ac:dyDescent="0.25">
      <c r="AP851" s="199">
        <v>40315</v>
      </c>
      <c r="AQ851" s="174">
        <v>-1162.5</v>
      </c>
    </row>
    <row r="852" spans="42:43" x14ac:dyDescent="0.25">
      <c r="AP852" s="199">
        <v>40315</v>
      </c>
      <c r="AQ852" s="174">
        <v>-987.5</v>
      </c>
    </row>
    <row r="853" spans="42:43" x14ac:dyDescent="0.25">
      <c r="AP853" s="199">
        <v>40315</v>
      </c>
      <c r="AQ853" s="174">
        <v>-1762.5</v>
      </c>
    </row>
    <row r="854" spans="42:43" x14ac:dyDescent="0.25">
      <c r="AP854" s="199">
        <v>40316</v>
      </c>
      <c r="AQ854" s="174">
        <v>-1487.5</v>
      </c>
    </row>
    <row r="855" spans="42:43" x14ac:dyDescent="0.25">
      <c r="AP855" s="199">
        <v>40317</v>
      </c>
      <c r="AQ855" s="174">
        <v>7950</v>
      </c>
    </row>
    <row r="856" spans="42:43" x14ac:dyDescent="0.25">
      <c r="AP856" s="199">
        <v>40333</v>
      </c>
      <c r="AQ856" s="174">
        <v>-1075</v>
      </c>
    </row>
    <row r="857" spans="42:43" x14ac:dyDescent="0.25">
      <c r="AP857" s="199">
        <v>40333</v>
      </c>
      <c r="AQ857" s="174">
        <v>912.5</v>
      </c>
    </row>
    <row r="858" spans="42:43" x14ac:dyDescent="0.25">
      <c r="AP858" s="199">
        <v>40338</v>
      </c>
      <c r="AQ858" s="174">
        <v>-1400</v>
      </c>
    </row>
    <row r="859" spans="42:43" x14ac:dyDescent="0.25">
      <c r="AP859" s="199">
        <v>40340</v>
      </c>
      <c r="AQ859" s="174">
        <v>-1100</v>
      </c>
    </row>
    <row r="860" spans="42:43" x14ac:dyDescent="0.25">
      <c r="AP860" s="199">
        <v>40340</v>
      </c>
      <c r="AQ860" s="174">
        <v>-375</v>
      </c>
    </row>
    <row r="861" spans="42:43" x14ac:dyDescent="0.25">
      <c r="AP861" s="199">
        <v>40340</v>
      </c>
      <c r="AQ861" s="174">
        <v>4125</v>
      </c>
    </row>
    <row r="862" spans="42:43" x14ac:dyDescent="0.25">
      <c r="AP862" s="199">
        <v>40358</v>
      </c>
      <c r="AQ862" s="174">
        <v>3587.5</v>
      </c>
    </row>
    <row r="863" spans="42:43" x14ac:dyDescent="0.25">
      <c r="AP863" s="199">
        <v>40367</v>
      </c>
      <c r="AQ863" s="174">
        <v>-537.5</v>
      </c>
    </row>
    <row r="864" spans="42:43" x14ac:dyDescent="0.25">
      <c r="AP864" s="199">
        <v>40367</v>
      </c>
      <c r="AQ864" s="174">
        <v>2737.5</v>
      </c>
    </row>
    <row r="865" spans="42:43" x14ac:dyDescent="0.25">
      <c r="AP865" s="199">
        <v>40379</v>
      </c>
      <c r="AQ865" s="174">
        <v>-1212.5</v>
      </c>
    </row>
    <row r="866" spans="42:43" x14ac:dyDescent="0.25">
      <c r="AP866" s="199">
        <v>40380</v>
      </c>
      <c r="AQ866" s="174">
        <v>-400</v>
      </c>
    </row>
    <row r="867" spans="42:43" x14ac:dyDescent="0.25">
      <c r="AP867" s="199">
        <v>40380</v>
      </c>
      <c r="AQ867" s="174">
        <v>-1187.5</v>
      </c>
    </row>
    <row r="868" spans="42:43" x14ac:dyDescent="0.25">
      <c r="AP868" s="199">
        <v>40381</v>
      </c>
      <c r="AQ868" s="174">
        <v>2900</v>
      </c>
    </row>
    <row r="869" spans="42:43" x14ac:dyDescent="0.25">
      <c r="AP869" s="199">
        <v>40389</v>
      </c>
      <c r="AQ869" s="174">
        <v>-612.5</v>
      </c>
    </row>
    <row r="870" spans="42:43" x14ac:dyDescent="0.25">
      <c r="AP870" s="199">
        <v>40392</v>
      </c>
      <c r="AQ870" s="174">
        <v>1887.5</v>
      </c>
    </row>
    <row r="871" spans="42:43" x14ac:dyDescent="0.25">
      <c r="AP871" s="199">
        <v>40406</v>
      </c>
      <c r="AQ871" s="174">
        <v>-1337.5</v>
      </c>
    </row>
    <row r="872" spans="42:43" x14ac:dyDescent="0.25">
      <c r="AP872" s="199">
        <v>40407</v>
      </c>
      <c r="AQ872" s="174">
        <v>-275</v>
      </c>
    </row>
    <row r="873" spans="42:43" x14ac:dyDescent="0.25">
      <c r="AP873" s="199">
        <v>40407</v>
      </c>
      <c r="AQ873" s="174">
        <v>87.5</v>
      </c>
    </row>
    <row r="874" spans="42:43" x14ac:dyDescent="0.25">
      <c r="AP874" s="199">
        <v>40408</v>
      </c>
      <c r="AQ874" s="174">
        <v>-1012.5</v>
      </c>
    </row>
    <row r="875" spans="42:43" x14ac:dyDescent="0.25">
      <c r="AP875" s="199">
        <v>40409</v>
      </c>
      <c r="AQ875" s="174">
        <v>-312.5</v>
      </c>
    </row>
    <row r="876" spans="42:43" x14ac:dyDescent="0.25">
      <c r="AP876" s="199">
        <v>40409</v>
      </c>
      <c r="AQ876" s="174">
        <v>-1025</v>
      </c>
    </row>
    <row r="877" spans="42:43" x14ac:dyDescent="0.25">
      <c r="AP877" s="199">
        <v>40409</v>
      </c>
      <c r="AQ877" s="174">
        <v>5337.5</v>
      </c>
    </row>
    <row r="878" spans="42:43" x14ac:dyDescent="0.25">
      <c r="AP878" s="199">
        <v>40427</v>
      </c>
      <c r="AQ878" s="174">
        <v>-425</v>
      </c>
    </row>
    <row r="879" spans="42:43" x14ac:dyDescent="0.25">
      <c r="AP879" s="199">
        <v>40428</v>
      </c>
      <c r="AQ879" s="174">
        <v>-287.5</v>
      </c>
    </row>
    <row r="880" spans="42:43" x14ac:dyDescent="0.25">
      <c r="AP880" s="199">
        <v>40429</v>
      </c>
      <c r="AQ880" s="174">
        <v>-925</v>
      </c>
    </row>
    <row r="881" spans="42:43" x14ac:dyDescent="0.25">
      <c r="AP881" s="199">
        <v>40429</v>
      </c>
      <c r="AQ881" s="174">
        <v>2825</v>
      </c>
    </row>
    <row r="882" spans="42:43" x14ac:dyDescent="0.25">
      <c r="AP882" s="199">
        <v>40456</v>
      </c>
      <c r="AQ882" s="174">
        <v>-850</v>
      </c>
    </row>
    <row r="883" spans="42:43" x14ac:dyDescent="0.25">
      <c r="AP883" s="199">
        <v>40456</v>
      </c>
      <c r="AQ883" s="174">
        <v>1912.5</v>
      </c>
    </row>
    <row r="884" spans="42:43" x14ac:dyDescent="0.25">
      <c r="AP884" s="199">
        <v>40513</v>
      </c>
      <c r="AQ884" s="174">
        <v>2262.5</v>
      </c>
    </row>
    <row r="885" spans="42:43" x14ac:dyDescent="0.25">
      <c r="AP885" s="199">
        <v>40546</v>
      </c>
      <c r="AQ885" s="174">
        <v>-325</v>
      </c>
    </row>
    <row r="886" spans="42:43" x14ac:dyDescent="0.25">
      <c r="AP886" s="199">
        <v>40547</v>
      </c>
      <c r="AQ886" s="174">
        <v>-475</v>
      </c>
    </row>
    <row r="887" spans="42:43" x14ac:dyDescent="0.25">
      <c r="AP887" s="199">
        <v>40548</v>
      </c>
      <c r="AQ887" s="174">
        <v>-212.5</v>
      </c>
    </row>
    <row r="888" spans="42:43" x14ac:dyDescent="0.25">
      <c r="AP888" s="199">
        <v>40549</v>
      </c>
      <c r="AQ888" s="174">
        <v>-50</v>
      </c>
    </row>
    <row r="889" spans="42:43" x14ac:dyDescent="0.25">
      <c r="AP889" s="199">
        <v>40550</v>
      </c>
      <c r="AQ889" s="174">
        <v>-1112.5</v>
      </c>
    </row>
    <row r="890" spans="42:43" x14ac:dyDescent="0.25">
      <c r="AP890" s="199">
        <v>40550</v>
      </c>
      <c r="AQ890" s="174">
        <v>-775</v>
      </c>
    </row>
    <row r="891" spans="42:43" x14ac:dyDescent="0.25">
      <c r="AP891" s="199">
        <v>40553</v>
      </c>
      <c r="AQ891" s="174">
        <v>-225</v>
      </c>
    </row>
    <row r="892" spans="42:43" x14ac:dyDescent="0.25">
      <c r="AP892" s="199">
        <v>40554</v>
      </c>
      <c r="AQ892" s="174">
        <v>2462.5</v>
      </c>
    </row>
    <row r="893" spans="42:43" x14ac:dyDescent="0.25">
      <c r="AP893" s="199">
        <v>40557</v>
      </c>
      <c r="AQ893" s="174">
        <v>1362.5</v>
      </c>
    </row>
    <row r="894" spans="42:43" x14ac:dyDescent="0.25">
      <c r="AP894" s="199">
        <v>40564</v>
      </c>
      <c r="AQ894" s="174">
        <v>-312.5</v>
      </c>
    </row>
    <row r="895" spans="42:43" x14ac:dyDescent="0.25">
      <c r="AP895" s="199">
        <v>40567</v>
      </c>
      <c r="AQ895" s="174">
        <v>-325</v>
      </c>
    </row>
    <row r="896" spans="42:43" x14ac:dyDescent="0.25">
      <c r="AP896" s="199">
        <v>40569</v>
      </c>
      <c r="AQ896" s="174">
        <v>800</v>
      </c>
    </row>
    <row r="897" spans="42:43" x14ac:dyDescent="0.25">
      <c r="AP897" s="199">
        <v>40575</v>
      </c>
      <c r="AQ897" s="174">
        <v>4075</v>
      </c>
    </row>
    <row r="898" spans="42:43" x14ac:dyDescent="0.25">
      <c r="AP898" s="199">
        <v>40598</v>
      </c>
      <c r="AQ898" s="174">
        <v>-1337.5</v>
      </c>
    </row>
    <row r="899" spans="42:43" x14ac:dyDescent="0.25">
      <c r="AP899" s="199">
        <v>40602</v>
      </c>
      <c r="AQ899" s="174">
        <v>-822.93499176264504</v>
      </c>
    </row>
    <row r="900" spans="42:43" x14ac:dyDescent="0.25">
      <c r="AP900" s="199">
        <v>40602</v>
      </c>
      <c r="AQ900" s="174">
        <v>-912.5</v>
      </c>
    </row>
    <row r="901" spans="42:43" x14ac:dyDescent="0.25">
      <c r="AP901" s="199">
        <v>40602</v>
      </c>
      <c r="AQ901" s="174">
        <v>-162.5</v>
      </c>
    </row>
    <row r="902" spans="42:43" x14ac:dyDescent="0.25">
      <c r="AP902" s="199">
        <v>40603</v>
      </c>
      <c r="AQ902" s="174">
        <v>-875</v>
      </c>
    </row>
    <row r="903" spans="42:43" x14ac:dyDescent="0.25">
      <c r="AP903" s="199">
        <v>40603</v>
      </c>
      <c r="AQ903" s="174">
        <v>-162.5</v>
      </c>
    </row>
    <row r="904" spans="42:43" x14ac:dyDescent="0.25">
      <c r="AP904" s="199">
        <v>40605</v>
      </c>
      <c r="AQ904" s="174">
        <v>112.5</v>
      </c>
    </row>
    <row r="905" spans="42:43" x14ac:dyDescent="0.25">
      <c r="AP905" s="199">
        <v>40606</v>
      </c>
      <c r="AQ905" s="174">
        <v>-987.5</v>
      </c>
    </row>
    <row r="906" spans="42:43" x14ac:dyDescent="0.25">
      <c r="AP906" s="199">
        <v>40606</v>
      </c>
      <c r="AQ906" s="174">
        <v>-712.5</v>
      </c>
    </row>
    <row r="907" spans="42:43" x14ac:dyDescent="0.25">
      <c r="AP907" s="199">
        <v>40609</v>
      </c>
      <c r="AQ907" s="174">
        <v>-800</v>
      </c>
    </row>
    <row r="908" spans="42:43" x14ac:dyDescent="0.25">
      <c r="AP908" s="199">
        <v>40609</v>
      </c>
      <c r="AQ908" s="174">
        <v>-812.5</v>
      </c>
    </row>
    <row r="909" spans="42:43" x14ac:dyDescent="0.25">
      <c r="AP909" s="199">
        <v>40609</v>
      </c>
      <c r="AQ909" s="174">
        <v>-775</v>
      </c>
    </row>
    <row r="910" spans="42:43" x14ac:dyDescent="0.25">
      <c r="AP910" s="199">
        <v>40610</v>
      </c>
      <c r="AQ910" s="174">
        <v>-262.5</v>
      </c>
    </row>
    <row r="911" spans="42:43" x14ac:dyDescent="0.25">
      <c r="AP911" s="199">
        <v>40610</v>
      </c>
      <c r="AQ911" s="174">
        <v>-575</v>
      </c>
    </row>
    <row r="912" spans="42:43" x14ac:dyDescent="0.25">
      <c r="AP912" s="199">
        <v>40611</v>
      </c>
      <c r="AQ912" s="174">
        <v>-387.5</v>
      </c>
    </row>
    <row r="913" spans="42:43" x14ac:dyDescent="0.25">
      <c r="AP913" s="199">
        <v>40611</v>
      </c>
      <c r="AQ913" s="174">
        <v>12525</v>
      </c>
    </row>
    <row r="914" spans="42:43" x14ac:dyDescent="0.25">
      <c r="AP914" s="199">
        <v>40633</v>
      </c>
      <c r="AQ914" s="174">
        <v>2937.5</v>
      </c>
    </row>
    <row r="915" spans="42:43" x14ac:dyDescent="0.25">
      <c r="AP915" s="199">
        <v>40652</v>
      </c>
      <c r="AQ915" s="174">
        <v>-2100</v>
      </c>
    </row>
    <row r="916" spans="42:43" x14ac:dyDescent="0.25">
      <c r="AP916" s="199">
        <v>40653</v>
      </c>
      <c r="AQ916" s="174">
        <v>8562.5</v>
      </c>
    </row>
    <row r="917" spans="42:43" x14ac:dyDescent="0.25">
      <c r="AP917" s="199">
        <v>40681</v>
      </c>
      <c r="AQ917" s="174">
        <v>-375</v>
      </c>
    </row>
    <row r="918" spans="42:43" x14ac:dyDescent="0.25">
      <c r="AP918" s="199">
        <v>40682</v>
      </c>
      <c r="AQ918" s="174">
        <v>-25</v>
      </c>
    </row>
    <row r="919" spans="42:43" x14ac:dyDescent="0.25">
      <c r="AP919" s="199">
        <v>40683</v>
      </c>
      <c r="AQ919" s="174">
        <v>-1062.5</v>
      </c>
    </row>
    <row r="920" spans="42:43" x14ac:dyDescent="0.25">
      <c r="AP920" s="199">
        <v>40683</v>
      </c>
      <c r="AQ920" s="174">
        <v>2700</v>
      </c>
    </row>
    <row r="921" spans="42:43" x14ac:dyDescent="0.25">
      <c r="AP921" s="199">
        <v>40695</v>
      </c>
      <c r="AQ921" s="174">
        <v>1912.5</v>
      </c>
    </row>
    <row r="922" spans="42:43" x14ac:dyDescent="0.25">
      <c r="AP922" s="199">
        <v>40715</v>
      </c>
      <c r="AQ922" s="174">
        <v>-887.5</v>
      </c>
    </row>
    <row r="923" spans="42:43" x14ac:dyDescent="0.25">
      <c r="AP923" s="199">
        <v>40717</v>
      </c>
      <c r="AQ923" s="174">
        <v>-1262.5</v>
      </c>
    </row>
    <row r="924" spans="42:43" x14ac:dyDescent="0.25">
      <c r="AP924" s="199">
        <v>40718</v>
      </c>
      <c r="AQ924" s="174">
        <v>-475</v>
      </c>
    </row>
    <row r="925" spans="42:43" x14ac:dyDescent="0.25">
      <c r="AP925" s="199">
        <v>40718</v>
      </c>
      <c r="AQ925" s="174">
        <v>-975</v>
      </c>
    </row>
    <row r="926" spans="42:43" x14ac:dyDescent="0.25">
      <c r="AP926" s="199">
        <v>40718</v>
      </c>
      <c r="AQ926" s="174">
        <v>362.5</v>
      </c>
    </row>
    <row r="927" spans="42:43" x14ac:dyDescent="0.25">
      <c r="AP927" s="199">
        <v>40722</v>
      </c>
      <c r="AQ927" s="174">
        <v>-1225</v>
      </c>
    </row>
    <row r="928" spans="42:43" x14ac:dyDescent="0.25">
      <c r="AP928" s="199">
        <v>40722</v>
      </c>
      <c r="AQ928" s="174">
        <v>-125</v>
      </c>
    </row>
    <row r="929" spans="42:43" x14ac:dyDescent="0.25">
      <c r="AP929" s="199">
        <v>40723</v>
      </c>
      <c r="AQ929" s="174">
        <v>4375</v>
      </c>
    </row>
    <row r="930" spans="42:43" x14ac:dyDescent="0.25">
      <c r="AP930" s="199">
        <v>40737</v>
      </c>
      <c r="AQ930" s="174">
        <v>-1375</v>
      </c>
    </row>
    <row r="931" spans="42:43" x14ac:dyDescent="0.25">
      <c r="AP931" s="199">
        <v>40737</v>
      </c>
      <c r="AQ931" s="174">
        <v>-1275</v>
      </c>
    </row>
    <row r="932" spans="42:43" x14ac:dyDescent="0.25">
      <c r="AP932" s="199">
        <v>40738</v>
      </c>
      <c r="AQ932" s="174">
        <v>-100</v>
      </c>
    </row>
    <row r="933" spans="42:43" x14ac:dyDescent="0.25">
      <c r="AP933" s="199">
        <v>40738</v>
      </c>
      <c r="AQ933" s="174">
        <v>-1100</v>
      </c>
    </row>
    <row r="934" spans="42:43" x14ac:dyDescent="0.25">
      <c r="AP934" s="199">
        <v>40738</v>
      </c>
      <c r="AQ934" s="174">
        <v>-437.5</v>
      </c>
    </row>
    <row r="935" spans="42:43" x14ac:dyDescent="0.25">
      <c r="AP935" s="199">
        <v>40739</v>
      </c>
      <c r="AQ935" s="174">
        <v>-1150</v>
      </c>
    </row>
    <row r="936" spans="42:43" x14ac:dyDescent="0.25">
      <c r="AP936" s="199">
        <v>40742</v>
      </c>
      <c r="AQ936" s="174">
        <v>-1212.5</v>
      </c>
    </row>
    <row r="937" spans="42:43" x14ac:dyDescent="0.25">
      <c r="AP937" s="199">
        <v>40743</v>
      </c>
      <c r="AQ937" s="174">
        <v>-250</v>
      </c>
    </row>
    <row r="938" spans="42:43" x14ac:dyDescent="0.25">
      <c r="AP938" s="199">
        <v>40743</v>
      </c>
      <c r="AQ938" s="174">
        <v>-87.5</v>
      </c>
    </row>
    <row r="939" spans="42:43" x14ac:dyDescent="0.25">
      <c r="AP939" s="199">
        <v>40744</v>
      </c>
      <c r="AQ939" s="174">
        <v>-712.5</v>
      </c>
    </row>
    <row r="940" spans="42:43" x14ac:dyDescent="0.25">
      <c r="AP940" s="199">
        <v>40744</v>
      </c>
      <c r="AQ940" s="174">
        <v>-1250</v>
      </c>
    </row>
    <row r="941" spans="42:43" x14ac:dyDescent="0.25">
      <c r="AP941" s="199">
        <v>40745</v>
      </c>
      <c r="AQ941" s="174">
        <v>-1025</v>
      </c>
    </row>
    <row r="942" spans="42:43" x14ac:dyDescent="0.25">
      <c r="AP942" s="199">
        <v>40745</v>
      </c>
      <c r="AQ942" s="174">
        <v>1425</v>
      </c>
    </row>
    <row r="943" spans="42:43" x14ac:dyDescent="0.25">
      <c r="AP943" s="199">
        <v>40750</v>
      </c>
      <c r="AQ943" s="174">
        <v>-887.5</v>
      </c>
    </row>
    <row r="944" spans="42:43" x14ac:dyDescent="0.25">
      <c r="AP944" s="199">
        <v>40751</v>
      </c>
      <c r="AQ944" s="174">
        <v>-1375</v>
      </c>
    </row>
    <row r="945" spans="42:43" x14ac:dyDescent="0.25">
      <c r="AP945" s="199">
        <v>40756</v>
      </c>
      <c r="AQ945" s="174">
        <v>27150</v>
      </c>
    </row>
    <row r="946" spans="42:43" x14ac:dyDescent="0.25">
      <c r="AP946" s="199">
        <v>40815</v>
      </c>
      <c r="AQ946" s="174">
        <v>-1100</v>
      </c>
    </row>
    <row r="947" spans="42:43" x14ac:dyDescent="0.25">
      <c r="AP947" s="199">
        <v>40816</v>
      </c>
      <c r="AQ947" s="174">
        <v>5625</v>
      </c>
    </row>
    <row r="948" spans="42:43" x14ac:dyDescent="0.25">
      <c r="AP948" s="199">
        <v>40822</v>
      </c>
      <c r="AQ948" s="174">
        <v>6012.5</v>
      </c>
    </row>
    <row r="949" spans="42:43" x14ac:dyDescent="0.25">
      <c r="AP949" s="199">
        <v>40862</v>
      </c>
      <c r="AQ949" s="174">
        <v>-775</v>
      </c>
    </row>
    <row r="950" spans="42:43" x14ac:dyDescent="0.25">
      <c r="AP950" s="199">
        <v>40862</v>
      </c>
      <c r="AQ950" s="174">
        <v>-100</v>
      </c>
    </row>
    <row r="951" spans="42:43" x14ac:dyDescent="0.25">
      <c r="AP951" s="199">
        <v>40862</v>
      </c>
      <c r="AQ951" s="174">
        <v>-1825</v>
      </c>
    </row>
    <row r="952" spans="42:43" x14ac:dyDescent="0.25">
      <c r="AP952" s="199">
        <v>40864</v>
      </c>
      <c r="AQ952" s="174">
        <v>-200</v>
      </c>
    </row>
    <row r="953" spans="42:43" x14ac:dyDescent="0.25">
      <c r="AP953" s="199">
        <v>40865</v>
      </c>
      <c r="AQ953" s="174">
        <v>7575</v>
      </c>
    </row>
    <row r="954" spans="42:43" x14ac:dyDescent="0.25">
      <c r="AP954" s="199">
        <v>40878</v>
      </c>
      <c r="AQ954" s="174">
        <v>-1487.5</v>
      </c>
    </row>
    <row r="955" spans="42:43" x14ac:dyDescent="0.25">
      <c r="AP955" s="199">
        <v>40886</v>
      </c>
      <c r="AQ955" s="174">
        <v>-125</v>
      </c>
    </row>
    <row r="956" spans="42:43" x14ac:dyDescent="0.25">
      <c r="AP956" s="199">
        <v>40886</v>
      </c>
      <c r="AQ956" s="174">
        <v>-1525</v>
      </c>
    </row>
    <row r="957" spans="42:43" x14ac:dyDescent="0.25">
      <c r="AP957" s="199">
        <v>40889</v>
      </c>
      <c r="AQ957" s="174">
        <v>-887.5</v>
      </c>
    </row>
    <row r="958" spans="42:43" x14ac:dyDescent="0.25">
      <c r="AP958" s="199">
        <v>40889</v>
      </c>
      <c r="AQ958" s="174">
        <v>1950</v>
      </c>
    </row>
    <row r="959" spans="42:43" x14ac:dyDescent="0.25">
      <c r="AP959" s="199">
        <v>40899</v>
      </c>
      <c r="AQ959" s="174">
        <v>-612.5</v>
      </c>
    </row>
    <row r="960" spans="42:43" x14ac:dyDescent="0.25">
      <c r="AP960" s="199">
        <v>40905</v>
      </c>
      <c r="AQ960" s="174">
        <v>-312.5</v>
      </c>
    </row>
    <row r="961" spans="42:43" x14ac:dyDescent="0.25">
      <c r="AP961" s="199">
        <v>40905</v>
      </c>
      <c r="AQ961" s="174">
        <v>-812.5</v>
      </c>
    </row>
    <row r="962" spans="42:43" x14ac:dyDescent="0.25">
      <c r="AP962" s="199">
        <v>40905</v>
      </c>
      <c r="AQ962" s="174">
        <v>-750</v>
      </c>
    </row>
    <row r="963" spans="42:43" x14ac:dyDescent="0.25">
      <c r="AP963" s="199">
        <v>40906</v>
      </c>
      <c r="AQ963" s="174">
        <v>-825</v>
      </c>
    </row>
    <row r="964" spans="42:43" x14ac:dyDescent="0.25">
      <c r="AP964" s="199">
        <v>40907</v>
      </c>
      <c r="AQ964" s="174">
        <v>5150</v>
      </c>
    </row>
    <row r="965" spans="42:43" x14ac:dyDescent="0.25">
      <c r="AP965" s="199">
        <v>40976</v>
      </c>
      <c r="AQ965" s="174">
        <v>-1137.5</v>
      </c>
    </row>
    <row r="966" spans="42:43" x14ac:dyDescent="0.25">
      <c r="AP966" s="199">
        <v>40976</v>
      </c>
      <c r="AQ966" s="174">
        <v>6875</v>
      </c>
    </row>
    <row r="967" spans="42:43" x14ac:dyDescent="0.25">
      <c r="AP967" s="199">
        <v>41001</v>
      </c>
      <c r="AQ967" s="174">
        <v>-1262.5</v>
      </c>
    </row>
    <row r="968" spans="42:43" x14ac:dyDescent="0.25">
      <c r="AP968" s="199">
        <v>41001</v>
      </c>
      <c r="AQ968" s="174">
        <v>137.5</v>
      </c>
    </row>
    <row r="969" spans="42:43" x14ac:dyDescent="0.25">
      <c r="AP969" s="199">
        <v>41003</v>
      </c>
      <c r="AQ969" s="174">
        <v>3550</v>
      </c>
    </row>
    <row r="970" spans="42:43" x14ac:dyDescent="0.25">
      <c r="AP970" s="199">
        <v>41032</v>
      </c>
      <c r="AQ970" s="174">
        <v>5487.5</v>
      </c>
    </row>
    <row r="971" spans="42:43" x14ac:dyDescent="0.25">
      <c r="AP971" s="199">
        <v>41080</v>
      </c>
      <c r="AQ971" s="174">
        <v>-837.5</v>
      </c>
    </row>
    <row r="972" spans="42:43" x14ac:dyDescent="0.25">
      <c r="AP972" s="199">
        <v>41081</v>
      </c>
      <c r="AQ972" s="174">
        <v>-1375</v>
      </c>
    </row>
    <row r="973" spans="42:43" x14ac:dyDescent="0.25">
      <c r="AP973" s="199">
        <v>41081</v>
      </c>
      <c r="AQ973" s="174">
        <v>3425</v>
      </c>
    </row>
    <row r="974" spans="42:43" x14ac:dyDescent="0.25">
      <c r="AP974" s="199">
        <v>41088</v>
      </c>
      <c r="AQ974" s="174">
        <v>-3637.5</v>
      </c>
    </row>
    <row r="975" spans="42:43" x14ac:dyDescent="0.25">
      <c r="AP975" s="199">
        <v>41089</v>
      </c>
      <c r="AQ975" s="174">
        <v>5325</v>
      </c>
    </row>
    <row r="976" spans="42:43" x14ac:dyDescent="0.25">
      <c r="AP976" s="199">
        <v>41116</v>
      </c>
      <c r="AQ976" s="174">
        <v>7137.5</v>
      </c>
    </row>
    <row r="977" spans="42:43" x14ac:dyDescent="0.25">
      <c r="AP977" s="199">
        <v>41192</v>
      </c>
      <c r="AQ977" s="174">
        <v>-187.5</v>
      </c>
    </row>
    <row r="978" spans="42:43" x14ac:dyDescent="0.25">
      <c r="AP978" s="199">
        <v>41193</v>
      </c>
      <c r="AQ978" s="174">
        <v>-100</v>
      </c>
    </row>
    <row r="979" spans="42:43" x14ac:dyDescent="0.25">
      <c r="AP979" s="199">
        <v>41193</v>
      </c>
      <c r="AQ979" s="174">
        <v>-150</v>
      </c>
    </row>
    <row r="980" spans="42:43" x14ac:dyDescent="0.25">
      <c r="AP980" s="199">
        <v>41194</v>
      </c>
      <c r="AQ980" s="174">
        <v>-662.5</v>
      </c>
    </row>
    <row r="981" spans="42:43" x14ac:dyDescent="0.25">
      <c r="AP981" s="199">
        <v>41194</v>
      </c>
      <c r="AQ981" s="174">
        <v>-450</v>
      </c>
    </row>
    <row r="982" spans="42:43" x14ac:dyDescent="0.25">
      <c r="AP982" s="199">
        <v>41194</v>
      </c>
      <c r="AQ982" s="174">
        <v>-537.5</v>
      </c>
    </row>
    <row r="983" spans="42:43" x14ac:dyDescent="0.25">
      <c r="AP983" s="199">
        <v>41197</v>
      </c>
      <c r="AQ983" s="174">
        <v>-550</v>
      </c>
    </row>
    <row r="984" spans="42:43" x14ac:dyDescent="0.25">
      <c r="AP984" s="199">
        <v>41197</v>
      </c>
      <c r="AQ984" s="174">
        <v>2562.5</v>
      </c>
    </row>
    <row r="985" spans="42:43" x14ac:dyDescent="0.25">
      <c r="AP985" s="199">
        <v>41204</v>
      </c>
      <c r="AQ985" s="174">
        <v>-275</v>
      </c>
    </row>
    <row r="986" spans="42:43" x14ac:dyDescent="0.25">
      <c r="AP986" s="199">
        <v>41205</v>
      </c>
      <c r="AQ986" s="174">
        <v>-475</v>
      </c>
    </row>
    <row r="987" spans="42:43" x14ac:dyDescent="0.25">
      <c r="AP987" s="199">
        <v>41207</v>
      </c>
      <c r="AQ987" s="174">
        <v>-312.5</v>
      </c>
    </row>
    <row r="988" spans="42:43" x14ac:dyDescent="0.25">
      <c r="AP988" s="199">
        <v>41212</v>
      </c>
      <c r="AQ988" s="174">
        <v>-337.5</v>
      </c>
    </row>
    <row r="989" spans="42:43" x14ac:dyDescent="0.25">
      <c r="AP989" s="199">
        <v>41214</v>
      </c>
      <c r="AQ989" s="174">
        <v>-512.5</v>
      </c>
    </row>
    <row r="990" spans="42:43" x14ac:dyDescent="0.25">
      <c r="AP990" s="199">
        <v>41214</v>
      </c>
      <c r="AQ990" s="174">
        <v>50</v>
      </c>
    </row>
    <row r="991" spans="42:43" x14ac:dyDescent="0.25">
      <c r="AP991" s="199">
        <v>41218</v>
      </c>
      <c r="AQ991" s="174">
        <v>-187.5</v>
      </c>
    </row>
    <row r="992" spans="42:43" x14ac:dyDescent="0.25">
      <c r="AP992" s="199">
        <v>41218</v>
      </c>
      <c r="AQ992" s="174">
        <v>-162.5</v>
      </c>
    </row>
    <row r="993" spans="42:43" x14ac:dyDescent="0.25">
      <c r="AP993" s="199">
        <v>41219</v>
      </c>
      <c r="AQ993" s="174">
        <v>800</v>
      </c>
    </row>
    <row r="994" spans="42:43" x14ac:dyDescent="0.25">
      <c r="AP994" s="199">
        <v>41220</v>
      </c>
      <c r="AQ994" s="174">
        <v>-200</v>
      </c>
    </row>
    <row r="995" spans="42:43" x14ac:dyDescent="0.25">
      <c r="AP995" s="199">
        <v>41221</v>
      </c>
      <c r="AQ995" s="174">
        <v>2137.5</v>
      </c>
    </row>
    <row r="996" spans="42:43" x14ac:dyDescent="0.25">
      <c r="AP996" s="199">
        <v>41235</v>
      </c>
      <c r="AQ996" s="174">
        <v>-537.5</v>
      </c>
    </row>
    <row r="997" spans="42:43" x14ac:dyDescent="0.25">
      <c r="AP997" s="199">
        <v>41236</v>
      </c>
      <c r="AQ997" s="174">
        <v>1125</v>
      </c>
    </row>
    <row r="998" spans="42:43" x14ac:dyDescent="0.25">
      <c r="AP998" s="199">
        <v>41241</v>
      </c>
      <c r="AQ998" s="174">
        <v>2612.5</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B2:V2586"/>
  <sheetViews>
    <sheetView workbookViewId="0">
      <selection activeCell="S31" sqref="S31"/>
    </sheetView>
  </sheetViews>
  <sheetFormatPr baseColWidth="10" defaultRowHeight="12.75" x14ac:dyDescent="0.2"/>
  <cols>
    <col min="1" max="1" width="2.7109375" style="4" customWidth="1"/>
    <col min="2" max="2" width="16.5703125" style="1" customWidth="1"/>
    <col min="3" max="3" width="11.42578125" style="1"/>
    <col min="4" max="4" width="18.7109375" style="1" customWidth="1"/>
    <col min="5" max="7" width="11.42578125" style="1"/>
    <col min="8" max="8" width="11.42578125" style="49"/>
    <col min="9" max="10" width="11.42578125" style="1"/>
    <col min="11" max="14" width="11.42578125" style="4"/>
    <col min="15" max="15" width="12" style="4" customWidth="1"/>
    <col min="16" max="16384" width="11.42578125" style="4"/>
  </cols>
  <sheetData>
    <row r="2" spans="2:19" x14ac:dyDescent="0.2">
      <c r="B2" s="51" t="s">
        <v>48</v>
      </c>
    </row>
    <row r="3" spans="2:19" x14ac:dyDescent="0.2">
      <c r="B3" s="52" t="s">
        <v>34</v>
      </c>
    </row>
    <row r="5" spans="2:19" ht="15" x14ac:dyDescent="0.25">
      <c r="B5" s="73" t="s">
        <v>58</v>
      </c>
      <c r="C5" s="74"/>
      <c r="D5" s="74"/>
      <c r="E5" s="72">
        <f>SUM(F11:F2000)</f>
        <v>77534.023319750559</v>
      </c>
    </row>
    <row r="6" spans="2:19" ht="15" x14ac:dyDescent="0.25">
      <c r="B6" s="75" t="s">
        <v>59</v>
      </c>
      <c r="C6" s="76"/>
      <c r="D6" s="76"/>
      <c r="E6" s="72">
        <f>SUM(I11:I2000)</f>
        <v>59903.97402257839</v>
      </c>
    </row>
    <row r="7" spans="2:19" ht="15" x14ac:dyDescent="0.25">
      <c r="B7" s="77" t="s">
        <v>60</v>
      </c>
      <c r="C7" s="78"/>
      <c r="D7" s="78"/>
      <c r="E7" s="72">
        <f>SUM(C11:C2000)</f>
        <v>176582.17305371969</v>
      </c>
    </row>
    <row r="9" spans="2:19" ht="15" x14ac:dyDescent="0.25">
      <c r="L9" s="37" t="s">
        <v>35</v>
      </c>
      <c r="M9" s="35"/>
      <c r="N9" s="35"/>
      <c r="O9" s="36"/>
    </row>
    <row r="10" spans="2:19" x14ac:dyDescent="0.2">
      <c r="B10" s="39" t="s">
        <v>36</v>
      </c>
      <c r="C10" s="39" t="s">
        <v>37</v>
      </c>
      <c r="D10" s="39" t="s">
        <v>38</v>
      </c>
      <c r="E10" s="39" t="s">
        <v>39</v>
      </c>
      <c r="F10" s="39" t="s">
        <v>37</v>
      </c>
      <c r="G10" s="39" t="s">
        <v>40</v>
      </c>
      <c r="H10" s="50" t="s">
        <v>41</v>
      </c>
      <c r="I10" s="39" t="s">
        <v>37</v>
      </c>
      <c r="J10" s="39" t="s">
        <v>42</v>
      </c>
      <c r="L10" s="38" t="s">
        <v>43</v>
      </c>
      <c r="M10" s="38" t="s">
        <v>44</v>
      </c>
      <c r="N10" s="38" t="s">
        <v>38</v>
      </c>
      <c r="O10" s="38" t="s">
        <v>45</v>
      </c>
      <c r="P10" s="38" t="s">
        <v>40</v>
      </c>
      <c r="Q10" s="38" t="s">
        <v>46</v>
      </c>
      <c r="R10" s="38" t="s">
        <v>47</v>
      </c>
      <c r="S10" s="27"/>
    </row>
    <row r="11" spans="2:19" x14ac:dyDescent="0.2">
      <c r="B11" s="44">
        <v>36917</v>
      </c>
      <c r="C11" s="45">
        <v>-75</v>
      </c>
      <c r="D11" s="42">
        <f>C11</f>
        <v>-75</v>
      </c>
      <c r="E11" s="29">
        <v>36917</v>
      </c>
      <c r="F11" s="45">
        <v>-50</v>
      </c>
      <c r="G11" s="42">
        <f>F11</f>
        <v>-50</v>
      </c>
      <c r="H11" s="29">
        <v>36924</v>
      </c>
      <c r="I11" s="30">
        <v>137.5</v>
      </c>
      <c r="J11" s="40">
        <f>I11</f>
        <v>137.5</v>
      </c>
      <c r="K11" s="28"/>
      <c r="L11" s="33">
        <v>36892</v>
      </c>
      <c r="M11" s="34" t="str">
        <f>IF(ISERROR(VLOOKUP($L11,$B$11:$C$1212,2,FALSE)),"0",VLOOKUP($L11,$B$11:$C$1212,2,FALSE))</f>
        <v>0</v>
      </c>
      <c r="N11" s="34" t="str">
        <f>M11</f>
        <v>0</v>
      </c>
      <c r="O11" s="34" t="str">
        <f>IF(ISERROR(VLOOKUP($L11,$E$11:$F$1212,2,FALSE)),"0",VLOOKUP($L11,$E$11:$F$1212,2,FALSE))</f>
        <v>0</v>
      </c>
      <c r="P11" s="34" t="str">
        <f>O11</f>
        <v>0</v>
      </c>
      <c r="Q11" s="34" t="str">
        <f>IF(ISERROR(VLOOKUP($L11,$H$11:$I$1212,2,FALSE)),"0",VLOOKUP($L11,$H$11:$I$1212,2,FALSE))</f>
        <v>0</v>
      </c>
      <c r="R11" s="34" t="str">
        <f>Q11</f>
        <v>0</v>
      </c>
      <c r="S11" s="27"/>
    </row>
    <row r="12" spans="2:19" x14ac:dyDescent="0.2">
      <c r="B12" s="44">
        <v>36920</v>
      </c>
      <c r="C12" s="45">
        <v>612.5</v>
      </c>
      <c r="D12" s="42">
        <f>C12+D11</f>
        <v>537.5</v>
      </c>
      <c r="E12" s="29">
        <v>36920</v>
      </c>
      <c r="F12" s="45">
        <v>-375</v>
      </c>
      <c r="G12" s="42">
        <f t="shared" ref="G12:G75" si="0">F12+G11</f>
        <v>-425</v>
      </c>
      <c r="H12" s="29">
        <v>36928</v>
      </c>
      <c r="I12" s="32">
        <v>-1150</v>
      </c>
      <c r="J12" s="41">
        <f>J11+I12</f>
        <v>-1012.5</v>
      </c>
      <c r="K12" s="31"/>
      <c r="L12" s="33">
        <v>36893</v>
      </c>
      <c r="M12" s="34" t="str">
        <f t="shared" ref="M12:M75" si="1">IF(ISERROR(VLOOKUP($L12,$B$11:$C$1212,2,FALSE)),"0",VLOOKUP($L12,$B$11:$C$1212,2,FALSE))</f>
        <v>0</v>
      </c>
      <c r="N12" s="34">
        <f>M12+N11</f>
        <v>0</v>
      </c>
      <c r="O12" s="34" t="str">
        <f t="shared" ref="O12:O75" si="2">IF(ISERROR(VLOOKUP($L12,$E$11:$F$1212,2,FALSE)),"0",VLOOKUP($L12,$E$11:$F$1212,2,FALSE))</f>
        <v>0</v>
      </c>
      <c r="P12" s="34">
        <f>O12+P11</f>
        <v>0</v>
      </c>
      <c r="Q12" s="34" t="str">
        <f t="shared" ref="Q12:Q75" si="3">IF(ISERROR(VLOOKUP($L12,$H$11:$I$1212,2,FALSE)),"0",VLOOKUP($L12,$H$11:$I$1212,2,FALSE))</f>
        <v>0</v>
      </c>
      <c r="R12" s="34">
        <f>Q12+R11</f>
        <v>0</v>
      </c>
      <c r="S12" s="27"/>
    </row>
    <row r="13" spans="2:19" x14ac:dyDescent="0.2">
      <c r="B13" s="44">
        <v>36921</v>
      </c>
      <c r="C13" s="45">
        <v>37.5</v>
      </c>
      <c r="D13" s="42">
        <f t="shared" ref="D13:D76" si="4">C13+D12</f>
        <v>575</v>
      </c>
      <c r="E13" s="29">
        <v>36921</v>
      </c>
      <c r="F13" s="45">
        <v>-762.5</v>
      </c>
      <c r="G13" s="42">
        <f t="shared" si="0"/>
        <v>-1187.5</v>
      </c>
      <c r="H13" s="29">
        <v>36929</v>
      </c>
      <c r="I13" s="30">
        <v>425</v>
      </c>
      <c r="J13" s="41">
        <f t="shared" ref="J13:J76" si="5">J12+I13</f>
        <v>-587.5</v>
      </c>
      <c r="K13" s="28"/>
      <c r="L13" s="33">
        <v>36894</v>
      </c>
      <c r="M13" s="34" t="str">
        <f t="shared" si="1"/>
        <v>0</v>
      </c>
      <c r="N13" s="34">
        <f t="shared" ref="N13:N76" si="6">M13+N12</f>
        <v>0</v>
      </c>
      <c r="O13" s="34" t="str">
        <f t="shared" si="2"/>
        <v>0</v>
      </c>
      <c r="P13" s="34">
        <f t="shared" ref="P13:P76" si="7">O13+P12</f>
        <v>0</v>
      </c>
      <c r="Q13" s="34" t="str">
        <f t="shared" si="3"/>
        <v>0</v>
      </c>
      <c r="R13" s="34">
        <f t="shared" ref="R13:R76" si="8">Q13+R12</f>
        <v>0</v>
      </c>
      <c r="S13" s="27"/>
    </row>
    <row r="14" spans="2:19" x14ac:dyDescent="0.2">
      <c r="B14" s="44">
        <v>36922</v>
      </c>
      <c r="C14" s="45">
        <v>-700</v>
      </c>
      <c r="D14" s="42">
        <f t="shared" si="4"/>
        <v>-125</v>
      </c>
      <c r="E14" s="29">
        <v>36922</v>
      </c>
      <c r="F14" s="45">
        <v>-137.5</v>
      </c>
      <c r="G14" s="42">
        <f t="shared" si="0"/>
        <v>-1325</v>
      </c>
      <c r="H14" s="29">
        <v>36957</v>
      </c>
      <c r="I14" s="32">
        <v>-362.5</v>
      </c>
      <c r="J14" s="41">
        <f t="shared" si="5"/>
        <v>-950</v>
      </c>
      <c r="K14" s="31"/>
      <c r="L14" s="33">
        <v>36895</v>
      </c>
      <c r="M14" s="34" t="str">
        <f t="shared" si="1"/>
        <v>0</v>
      </c>
      <c r="N14" s="34">
        <f t="shared" si="6"/>
        <v>0</v>
      </c>
      <c r="O14" s="34" t="str">
        <f t="shared" si="2"/>
        <v>0</v>
      </c>
      <c r="P14" s="34">
        <f t="shared" si="7"/>
        <v>0</v>
      </c>
      <c r="Q14" s="34" t="str">
        <f t="shared" si="3"/>
        <v>0</v>
      </c>
      <c r="R14" s="34">
        <f t="shared" si="8"/>
        <v>0</v>
      </c>
      <c r="S14" s="27"/>
    </row>
    <row r="15" spans="2:19" x14ac:dyDescent="0.2">
      <c r="B15" s="44">
        <v>36923</v>
      </c>
      <c r="C15" s="45">
        <v>-337.5</v>
      </c>
      <c r="D15" s="42">
        <f t="shared" si="4"/>
        <v>-462.5</v>
      </c>
      <c r="E15" s="29">
        <v>36923</v>
      </c>
      <c r="F15" s="45">
        <v>-212.5</v>
      </c>
      <c r="G15" s="42">
        <f t="shared" si="0"/>
        <v>-1537.5</v>
      </c>
      <c r="H15" s="29">
        <v>36958</v>
      </c>
      <c r="I15" s="32">
        <v>9925</v>
      </c>
      <c r="J15" s="41">
        <f t="shared" si="5"/>
        <v>8975</v>
      </c>
      <c r="K15" s="31"/>
      <c r="L15" s="33">
        <v>36896</v>
      </c>
      <c r="M15" s="34" t="str">
        <f t="shared" si="1"/>
        <v>0</v>
      </c>
      <c r="N15" s="34">
        <f t="shared" si="6"/>
        <v>0</v>
      </c>
      <c r="O15" s="34" t="str">
        <f t="shared" si="2"/>
        <v>0</v>
      </c>
      <c r="P15" s="34">
        <f t="shared" si="7"/>
        <v>0</v>
      </c>
      <c r="Q15" s="34" t="str">
        <f t="shared" si="3"/>
        <v>0</v>
      </c>
      <c r="R15" s="34">
        <f t="shared" si="8"/>
        <v>0</v>
      </c>
      <c r="S15" s="27"/>
    </row>
    <row r="16" spans="2:19" x14ac:dyDescent="0.2">
      <c r="B16" s="44">
        <v>36924</v>
      </c>
      <c r="C16" s="45">
        <v>862.5</v>
      </c>
      <c r="D16" s="42">
        <f t="shared" si="4"/>
        <v>400</v>
      </c>
      <c r="E16" s="29">
        <v>36924</v>
      </c>
      <c r="F16" s="45">
        <v>-325</v>
      </c>
      <c r="G16" s="42">
        <f t="shared" si="0"/>
        <v>-1862.5</v>
      </c>
      <c r="H16" s="29">
        <v>36978</v>
      </c>
      <c r="I16" s="32">
        <v>-1975</v>
      </c>
      <c r="J16" s="41">
        <f t="shared" si="5"/>
        <v>7000</v>
      </c>
      <c r="K16" s="31"/>
      <c r="L16" s="33">
        <v>36897</v>
      </c>
      <c r="M16" s="34" t="str">
        <f t="shared" si="1"/>
        <v>0</v>
      </c>
      <c r="N16" s="34">
        <f t="shared" si="6"/>
        <v>0</v>
      </c>
      <c r="O16" s="34" t="str">
        <f t="shared" si="2"/>
        <v>0</v>
      </c>
      <c r="P16" s="34">
        <f t="shared" si="7"/>
        <v>0</v>
      </c>
      <c r="Q16" s="34" t="str">
        <f t="shared" si="3"/>
        <v>0</v>
      </c>
      <c r="R16" s="34">
        <f t="shared" si="8"/>
        <v>0</v>
      </c>
      <c r="S16" s="27"/>
    </row>
    <row r="17" spans="2:22" x14ac:dyDescent="0.2">
      <c r="B17" s="44">
        <v>36928</v>
      </c>
      <c r="C17" s="45">
        <v>-387.5</v>
      </c>
      <c r="D17" s="42">
        <f t="shared" si="4"/>
        <v>12.5</v>
      </c>
      <c r="E17" s="29">
        <v>36928</v>
      </c>
      <c r="F17" s="30">
        <v>-1287.5</v>
      </c>
      <c r="G17" s="42">
        <f t="shared" si="0"/>
        <v>-3150</v>
      </c>
      <c r="H17" s="29">
        <v>36979</v>
      </c>
      <c r="I17" s="30">
        <v>-2200</v>
      </c>
      <c r="J17" s="41">
        <f t="shared" si="5"/>
        <v>4800</v>
      </c>
      <c r="K17" s="28"/>
      <c r="L17" s="33">
        <v>36898</v>
      </c>
      <c r="M17" s="34" t="str">
        <f t="shared" si="1"/>
        <v>0</v>
      </c>
      <c r="N17" s="34">
        <f t="shared" si="6"/>
        <v>0</v>
      </c>
      <c r="O17" s="34" t="str">
        <f t="shared" si="2"/>
        <v>0</v>
      </c>
      <c r="P17" s="34">
        <f t="shared" si="7"/>
        <v>0</v>
      </c>
      <c r="Q17" s="34" t="str">
        <f t="shared" si="3"/>
        <v>0</v>
      </c>
      <c r="R17" s="34">
        <f t="shared" si="8"/>
        <v>0</v>
      </c>
      <c r="S17" s="27"/>
    </row>
    <row r="18" spans="2:22" x14ac:dyDescent="0.2">
      <c r="B18" s="44">
        <v>36929</v>
      </c>
      <c r="C18" s="45">
        <v>-200</v>
      </c>
      <c r="D18" s="42">
        <f t="shared" si="4"/>
        <v>-187.5</v>
      </c>
      <c r="E18" s="29">
        <v>36929</v>
      </c>
      <c r="F18" s="30">
        <v>425</v>
      </c>
      <c r="G18" s="42">
        <f t="shared" si="0"/>
        <v>-2725</v>
      </c>
      <c r="H18" s="29">
        <v>36984</v>
      </c>
      <c r="I18" s="30">
        <v>1287.5</v>
      </c>
      <c r="J18" s="41">
        <f t="shared" si="5"/>
        <v>6087.5</v>
      </c>
      <c r="K18" s="28"/>
      <c r="L18" s="33">
        <v>36899</v>
      </c>
      <c r="M18" s="34" t="str">
        <f t="shared" si="1"/>
        <v>0</v>
      </c>
      <c r="N18" s="34">
        <f t="shared" si="6"/>
        <v>0</v>
      </c>
      <c r="O18" s="34" t="str">
        <f t="shared" si="2"/>
        <v>0</v>
      </c>
      <c r="P18" s="34">
        <f t="shared" si="7"/>
        <v>0</v>
      </c>
      <c r="Q18" s="34" t="str">
        <f t="shared" si="3"/>
        <v>0</v>
      </c>
      <c r="R18" s="34">
        <f t="shared" si="8"/>
        <v>0</v>
      </c>
      <c r="S18" s="27"/>
    </row>
    <row r="19" spans="2:22" x14ac:dyDescent="0.2">
      <c r="B19" s="44">
        <v>36930</v>
      </c>
      <c r="C19" s="45">
        <v>625</v>
      </c>
      <c r="D19" s="42">
        <f t="shared" si="4"/>
        <v>437.5</v>
      </c>
      <c r="E19" s="29">
        <v>36930</v>
      </c>
      <c r="F19" s="30">
        <v>400</v>
      </c>
      <c r="G19" s="42">
        <f t="shared" si="0"/>
        <v>-2325</v>
      </c>
      <c r="H19" s="29">
        <v>36987</v>
      </c>
      <c r="I19" s="32">
        <v>-4112.5370844717054</v>
      </c>
      <c r="J19" s="41">
        <f t="shared" si="5"/>
        <v>1974.9629155282946</v>
      </c>
      <c r="K19" s="28"/>
      <c r="L19" s="33">
        <v>36900</v>
      </c>
      <c r="M19" s="34" t="str">
        <f t="shared" si="1"/>
        <v>0</v>
      </c>
      <c r="N19" s="34">
        <f t="shared" si="6"/>
        <v>0</v>
      </c>
      <c r="O19" s="34" t="str">
        <f t="shared" si="2"/>
        <v>0</v>
      </c>
      <c r="P19" s="34">
        <f t="shared" si="7"/>
        <v>0</v>
      </c>
      <c r="Q19" s="34" t="str">
        <f t="shared" si="3"/>
        <v>0</v>
      </c>
      <c r="R19" s="34">
        <f t="shared" si="8"/>
        <v>0</v>
      </c>
      <c r="S19" s="27"/>
    </row>
    <row r="20" spans="2:22" x14ac:dyDescent="0.2">
      <c r="B20" s="44">
        <v>36931</v>
      </c>
      <c r="C20" s="45">
        <v>1325</v>
      </c>
      <c r="D20" s="42">
        <f t="shared" si="4"/>
        <v>1762.5</v>
      </c>
      <c r="E20" s="29">
        <v>36931</v>
      </c>
      <c r="F20" s="30">
        <v>1325</v>
      </c>
      <c r="G20" s="42">
        <f t="shared" si="0"/>
        <v>-1000</v>
      </c>
      <c r="H20" s="29">
        <v>36990</v>
      </c>
      <c r="I20" s="30">
        <v>2662.5</v>
      </c>
      <c r="J20" s="41">
        <f t="shared" si="5"/>
        <v>4637.4629155282946</v>
      </c>
      <c r="K20" s="28"/>
      <c r="L20" s="33">
        <v>36901</v>
      </c>
      <c r="M20" s="34" t="str">
        <f t="shared" si="1"/>
        <v>0</v>
      </c>
      <c r="N20" s="34">
        <f t="shared" si="6"/>
        <v>0</v>
      </c>
      <c r="O20" s="34" t="str">
        <f t="shared" si="2"/>
        <v>0</v>
      </c>
      <c r="P20" s="34">
        <f t="shared" si="7"/>
        <v>0</v>
      </c>
      <c r="Q20" s="34" t="str">
        <f t="shared" si="3"/>
        <v>0</v>
      </c>
      <c r="R20" s="34">
        <f t="shared" si="8"/>
        <v>0</v>
      </c>
      <c r="S20" s="27"/>
    </row>
    <row r="21" spans="2:22" x14ac:dyDescent="0.2">
      <c r="B21" s="44">
        <v>36938</v>
      </c>
      <c r="C21" s="45">
        <v>675</v>
      </c>
      <c r="D21" s="42">
        <f t="shared" si="4"/>
        <v>2437.5</v>
      </c>
      <c r="E21" s="29">
        <v>36936</v>
      </c>
      <c r="F21" s="32">
        <v>500</v>
      </c>
      <c r="G21" s="42">
        <f t="shared" si="0"/>
        <v>-500</v>
      </c>
      <c r="H21" s="29">
        <v>37015</v>
      </c>
      <c r="I21" s="30">
        <v>-937.5</v>
      </c>
      <c r="J21" s="41">
        <f t="shared" si="5"/>
        <v>3699.9629155282946</v>
      </c>
      <c r="K21" s="31"/>
      <c r="L21" s="33">
        <v>36902</v>
      </c>
      <c r="M21" s="34" t="str">
        <f t="shared" si="1"/>
        <v>0</v>
      </c>
      <c r="N21" s="34">
        <f t="shared" si="6"/>
        <v>0</v>
      </c>
      <c r="O21" s="34" t="str">
        <f t="shared" si="2"/>
        <v>0</v>
      </c>
      <c r="P21" s="34">
        <f t="shared" si="7"/>
        <v>0</v>
      </c>
      <c r="Q21" s="34" t="str">
        <f t="shared" si="3"/>
        <v>0</v>
      </c>
      <c r="R21" s="34">
        <f t="shared" si="8"/>
        <v>0</v>
      </c>
      <c r="S21" s="27"/>
    </row>
    <row r="22" spans="2:22" x14ac:dyDescent="0.2">
      <c r="B22" s="44">
        <v>36942</v>
      </c>
      <c r="C22" s="45">
        <v>2675</v>
      </c>
      <c r="D22" s="42">
        <f t="shared" si="4"/>
        <v>5112.5</v>
      </c>
      <c r="E22" s="29">
        <v>36938</v>
      </c>
      <c r="F22" s="32">
        <v>662.5</v>
      </c>
      <c r="G22" s="42">
        <f t="shared" si="0"/>
        <v>162.5</v>
      </c>
      <c r="H22" s="29">
        <v>37018</v>
      </c>
      <c r="I22" s="30">
        <v>-875</v>
      </c>
      <c r="J22" s="41">
        <f t="shared" si="5"/>
        <v>2824.9629155282946</v>
      </c>
      <c r="K22" s="31"/>
      <c r="L22" s="33">
        <v>36903</v>
      </c>
      <c r="M22" s="34" t="str">
        <f t="shared" si="1"/>
        <v>0</v>
      </c>
      <c r="N22" s="34">
        <f t="shared" si="6"/>
        <v>0</v>
      </c>
      <c r="O22" s="34" t="str">
        <f t="shared" si="2"/>
        <v>0</v>
      </c>
      <c r="P22" s="34">
        <f t="shared" si="7"/>
        <v>0</v>
      </c>
      <c r="Q22" s="34" t="str">
        <f t="shared" si="3"/>
        <v>0</v>
      </c>
      <c r="R22" s="34">
        <f t="shared" si="8"/>
        <v>0</v>
      </c>
      <c r="S22" s="27"/>
    </row>
    <row r="23" spans="2:22" x14ac:dyDescent="0.2">
      <c r="B23" s="44">
        <v>36956</v>
      </c>
      <c r="C23" s="45">
        <v>-12.5</v>
      </c>
      <c r="D23" s="42">
        <f t="shared" si="4"/>
        <v>5100</v>
      </c>
      <c r="E23" s="29">
        <v>36942</v>
      </c>
      <c r="F23" s="30">
        <v>7350</v>
      </c>
      <c r="G23" s="42">
        <f t="shared" si="0"/>
        <v>7512.5</v>
      </c>
      <c r="H23" s="29">
        <v>37019</v>
      </c>
      <c r="I23" s="32">
        <v>-875</v>
      </c>
      <c r="J23" s="41">
        <f t="shared" si="5"/>
        <v>1949.9629155282946</v>
      </c>
      <c r="K23" s="28"/>
      <c r="L23" s="33">
        <v>36904</v>
      </c>
      <c r="M23" s="34" t="str">
        <f t="shared" si="1"/>
        <v>0</v>
      </c>
      <c r="N23" s="34">
        <f t="shared" si="6"/>
        <v>0</v>
      </c>
      <c r="O23" s="34" t="str">
        <f t="shared" si="2"/>
        <v>0</v>
      </c>
      <c r="P23" s="34">
        <f t="shared" si="7"/>
        <v>0</v>
      </c>
      <c r="Q23" s="34" t="str">
        <f t="shared" si="3"/>
        <v>0</v>
      </c>
      <c r="R23" s="34">
        <f t="shared" si="8"/>
        <v>0</v>
      </c>
      <c r="S23" s="27"/>
      <c r="V23" s="27"/>
    </row>
    <row r="24" spans="2:22" x14ac:dyDescent="0.2">
      <c r="B24" s="44">
        <v>36957</v>
      </c>
      <c r="C24" s="45">
        <v>-950</v>
      </c>
      <c r="D24" s="42">
        <f t="shared" si="4"/>
        <v>4150</v>
      </c>
      <c r="E24" s="29">
        <v>36956</v>
      </c>
      <c r="F24" s="30">
        <v>-775</v>
      </c>
      <c r="G24" s="42">
        <f t="shared" si="0"/>
        <v>6737.5</v>
      </c>
      <c r="H24" s="29">
        <v>37020</v>
      </c>
      <c r="I24" s="30">
        <v>-737.5</v>
      </c>
      <c r="J24" s="41">
        <f t="shared" si="5"/>
        <v>1212.4629155282946</v>
      </c>
      <c r="K24" s="28"/>
      <c r="L24" s="33">
        <v>36905</v>
      </c>
      <c r="M24" s="34" t="str">
        <f t="shared" si="1"/>
        <v>0</v>
      </c>
      <c r="N24" s="34">
        <f t="shared" si="6"/>
        <v>0</v>
      </c>
      <c r="O24" s="34" t="str">
        <f t="shared" si="2"/>
        <v>0</v>
      </c>
      <c r="P24" s="34">
        <f t="shared" si="7"/>
        <v>0</v>
      </c>
      <c r="Q24" s="34" t="str">
        <f t="shared" si="3"/>
        <v>0</v>
      </c>
      <c r="R24" s="34">
        <f t="shared" si="8"/>
        <v>0</v>
      </c>
      <c r="S24" s="27"/>
      <c r="V24" s="27"/>
    </row>
    <row r="25" spans="2:22" x14ac:dyDescent="0.2">
      <c r="B25" s="44">
        <v>36958</v>
      </c>
      <c r="C25" s="45">
        <v>-300</v>
      </c>
      <c r="D25" s="42">
        <f t="shared" si="4"/>
        <v>3850</v>
      </c>
      <c r="E25" s="29">
        <v>36957</v>
      </c>
      <c r="F25" s="30">
        <v>-450</v>
      </c>
      <c r="G25" s="42">
        <f t="shared" si="0"/>
        <v>6287.5</v>
      </c>
      <c r="H25" s="29">
        <v>37021</v>
      </c>
      <c r="I25" s="30">
        <v>1200</v>
      </c>
      <c r="J25" s="41">
        <f t="shared" si="5"/>
        <v>2412.4629155282946</v>
      </c>
      <c r="K25" s="28"/>
      <c r="L25" s="33">
        <v>36906</v>
      </c>
      <c r="M25" s="34" t="str">
        <f t="shared" si="1"/>
        <v>0</v>
      </c>
      <c r="N25" s="34">
        <f t="shared" si="6"/>
        <v>0</v>
      </c>
      <c r="O25" s="34" t="str">
        <f t="shared" si="2"/>
        <v>0</v>
      </c>
      <c r="P25" s="34">
        <f t="shared" si="7"/>
        <v>0</v>
      </c>
      <c r="Q25" s="34" t="str">
        <f t="shared" si="3"/>
        <v>0</v>
      </c>
      <c r="R25" s="34">
        <f t="shared" si="8"/>
        <v>0</v>
      </c>
      <c r="S25" s="27"/>
    </row>
    <row r="26" spans="2:22" x14ac:dyDescent="0.2">
      <c r="B26" s="44">
        <v>36959</v>
      </c>
      <c r="C26" s="45">
        <v>6312.5</v>
      </c>
      <c r="D26" s="42">
        <f t="shared" si="4"/>
        <v>10162.5</v>
      </c>
      <c r="E26" s="29">
        <v>36958</v>
      </c>
      <c r="F26" s="32">
        <v>9475</v>
      </c>
      <c r="G26" s="42">
        <f t="shared" si="0"/>
        <v>15762.5</v>
      </c>
      <c r="H26" s="29">
        <v>37025</v>
      </c>
      <c r="I26" s="32">
        <v>500</v>
      </c>
      <c r="J26" s="41">
        <f t="shared" si="5"/>
        <v>2912.4629155282946</v>
      </c>
      <c r="K26" s="31"/>
      <c r="L26" s="33">
        <v>36907</v>
      </c>
      <c r="M26" s="34" t="str">
        <f t="shared" si="1"/>
        <v>0</v>
      </c>
      <c r="N26" s="34">
        <f>M26+N25</f>
        <v>0</v>
      </c>
      <c r="O26" s="34" t="str">
        <f t="shared" si="2"/>
        <v>0</v>
      </c>
      <c r="P26" s="34">
        <f t="shared" si="7"/>
        <v>0</v>
      </c>
      <c r="Q26" s="34" t="str">
        <f t="shared" si="3"/>
        <v>0</v>
      </c>
      <c r="R26" s="34">
        <f t="shared" si="8"/>
        <v>0</v>
      </c>
      <c r="S26" s="27"/>
    </row>
    <row r="27" spans="2:22" x14ac:dyDescent="0.2">
      <c r="B27" s="44">
        <v>36977</v>
      </c>
      <c r="C27" s="45">
        <v>1325</v>
      </c>
      <c r="D27" s="42">
        <f t="shared" si="4"/>
        <v>11487.5</v>
      </c>
      <c r="E27" s="29">
        <v>36977</v>
      </c>
      <c r="F27" s="30">
        <v>325</v>
      </c>
      <c r="G27" s="42">
        <f t="shared" si="0"/>
        <v>16087.5</v>
      </c>
      <c r="H27" s="29">
        <v>37028</v>
      </c>
      <c r="I27" s="30">
        <v>-770.82729546857536</v>
      </c>
      <c r="J27" s="41">
        <f t="shared" si="5"/>
        <v>2141.6356200597193</v>
      </c>
      <c r="K27" s="28"/>
      <c r="L27" s="33">
        <v>36908</v>
      </c>
      <c r="M27" s="34" t="str">
        <f t="shared" si="1"/>
        <v>0</v>
      </c>
      <c r="N27" s="34">
        <f t="shared" si="6"/>
        <v>0</v>
      </c>
      <c r="O27" s="34" t="str">
        <f t="shared" si="2"/>
        <v>0</v>
      </c>
      <c r="P27" s="34">
        <f t="shared" si="7"/>
        <v>0</v>
      </c>
      <c r="Q27" s="34" t="str">
        <f t="shared" si="3"/>
        <v>0</v>
      </c>
      <c r="R27" s="34">
        <f t="shared" si="8"/>
        <v>0</v>
      </c>
      <c r="S27" s="27"/>
      <c r="V27" s="27"/>
    </row>
    <row r="28" spans="2:22" x14ac:dyDescent="0.2">
      <c r="B28" s="44">
        <v>36984</v>
      </c>
      <c r="C28" s="45">
        <v>3062.5</v>
      </c>
      <c r="D28" s="42">
        <f t="shared" si="4"/>
        <v>14550</v>
      </c>
      <c r="E28" s="29">
        <v>36979</v>
      </c>
      <c r="F28" s="30">
        <v>-1312.5</v>
      </c>
      <c r="G28" s="42">
        <f t="shared" si="0"/>
        <v>14775</v>
      </c>
      <c r="H28" s="29">
        <v>37029</v>
      </c>
      <c r="I28" s="30">
        <v>-712.5</v>
      </c>
      <c r="J28" s="41">
        <f t="shared" si="5"/>
        <v>1429.1356200597193</v>
      </c>
      <c r="K28" s="28"/>
      <c r="L28" s="33">
        <v>36909</v>
      </c>
      <c r="M28" s="34" t="str">
        <f t="shared" si="1"/>
        <v>0</v>
      </c>
      <c r="N28" s="34">
        <f t="shared" si="6"/>
        <v>0</v>
      </c>
      <c r="O28" s="34" t="str">
        <f t="shared" si="2"/>
        <v>0</v>
      </c>
      <c r="P28" s="34">
        <f t="shared" si="7"/>
        <v>0</v>
      </c>
      <c r="Q28" s="34" t="str">
        <f t="shared" si="3"/>
        <v>0</v>
      </c>
      <c r="R28" s="34">
        <f t="shared" si="8"/>
        <v>0</v>
      </c>
      <c r="S28" s="27"/>
    </row>
    <row r="29" spans="2:22" x14ac:dyDescent="0.2">
      <c r="B29" s="44">
        <v>36986</v>
      </c>
      <c r="C29" s="45">
        <v>-62.5</v>
      </c>
      <c r="D29" s="42">
        <f t="shared" si="4"/>
        <v>14487.5</v>
      </c>
      <c r="E29" s="29">
        <v>36983</v>
      </c>
      <c r="F29" s="30">
        <v>2837.5</v>
      </c>
      <c r="G29" s="42">
        <f t="shared" si="0"/>
        <v>17612.5</v>
      </c>
      <c r="H29" s="29">
        <v>37032</v>
      </c>
      <c r="I29" s="30">
        <v>962.5</v>
      </c>
      <c r="J29" s="41">
        <f t="shared" si="5"/>
        <v>2391.6356200597193</v>
      </c>
      <c r="K29" s="28"/>
      <c r="L29" s="33">
        <v>36910</v>
      </c>
      <c r="M29" s="34" t="str">
        <f t="shared" si="1"/>
        <v>0</v>
      </c>
      <c r="N29" s="34">
        <f t="shared" si="6"/>
        <v>0</v>
      </c>
      <c r="O29" s="34" t="str">
        <f t="shared" si="2"/>
        <v>0</v>
      </c>
      <c r="P29" s="34">
        <f t="shared" si="7"/>
        <v>0</v>
      </c>
      <c r="Q29" s="34" t="str">
        <f t="shared" si="3"/>
        <v>0</v>
      </c>
      <c r="R29" s="34">
        <f t="shared" si="8"/>
        <v>0</v>
      </c>
      <c r="S29" s="27"/>
    </row>
    <row r="30" spans="2:22" x14ac:dyDescent="0.2">
      <c r="B30" s="44">
        <v>36987</v>
      </c>
      <c r="C30" s="45">
        <v>-1975</v>
      </c>
      <c r="D30" s="42">
        <f t="shared" si="4"/>
        <v>12512.5</v>
      </c>
      <c r="E30" s="29">
        <v>36986</v>
      </c>
      <c r="F30" s="32">
        <v>-1312.5</v>
      </c>
      <c r="G30" s="42">
        <f t="shared" si="0"/>
        <v>16300</v>
      </c>
      <c r="H30" s="29">
        <v>37040</v>
      </c>
      <c r="I30" s="30">
        <v>1700</v>
      </c>
      <c r="J30" s="41">
        <f t="shared" si="5"/>
        <v>4091.6356200597193</v>
      </c>
      <c r="K30" s="31"/>
      <c r="L30" s="33">
        <v>36911</v>
      </c>
      <c r="M30" s="34" t="str">
        <f t="shared" si="1"/>
        <v>0</v>
      </c>
      <c r="N30" s="34">
        <f t="shared" si="6"/>
        <v>0</v>
      </c>
      <c r="O30" s="34" t="str">
        <f t="shared" si="2"/>
        <v>0</v>
      </c>
      <c r="P30" s="34">
        <f t="shared" si="7"/>
        <v>0</v>
      </c>
      <c r="Q30" s="34" t="str">
        <f t="shared" si="3"/>
        <v>0</v>
      </c>
      <c r="R30" s="34">
        <f t="shared" si="8"/>
        <v>0</v>
      </c>
      <c r="S30" s="27"/>
    </row>
    <row r="31" spans="2:22" x14ac:dyDescent="0.2">
      <c r="B31" s="44">
        <v>36990</v>
      </c>
      <c r="C31" s="45">
        <v>3687.5</v>
      </c>
      <c r="D31" s="42">
        <f t="shared" si="4"/>
        <v>16200</v>
      </c>
      <c r="E31" s="29">
        <v>36987</v>
      </c>
      <c r="F31" s="30">
        <v>-2387.5</v>
      </c>
      <c r="G31" s="42">
        <f t="shared" si="0"/>
        <v>13912.5</v>
      </c>
      <c r="H31" s="29">
        <v>37046</v>
      </c>
      <c r="I31" s="30">
        <v>-937.5</v>
      </c>
      <c r="J31" s="41">
        <f t="shared" si="5"/>
        <v>3154.1356200597193</v>
      </c>
      <c r="K31" s="28"/>
      <c r="L31" s="33">
        <v>36912</v>
      </c>
      <c r="M31" s="34" t="str">
        <f t="shared" si="1"/>
        <v>0</v>
      </c>
      <c r="N31" s="34">
        <f t="shared" si="6"/>
        <v>0</v>
      </c>
      <c r="O31" s="34" t="str">
        <f t="shared" si="2"/>
        <v>0</v>
      </c>
      <c r="P31" s="34">
        <f t="shared" si="7"/>
        <v>0</v>
      </c>
      <c r="Q31" s="34" t="str">
        <f t="shared" si="3"/>
        <v>0</v>
      </c>
      <c r="R31" s="34">
        <f t="shared" si="8"/>
        <v>0</v>
      </c>
      <c r="S31" s="27"/>
    </row>
    <row r="32" spans="2:22" x14ac:dyDescent="0.2">
      <c r="B32" s="44">
        <v>37008</v>
      </c>
      <c r="C32" s="45">
        <v>1512.5</v>
      </c>
      <c r="D32" s="42">
        <f t="shared" si="4"/>
        <v>17712.5</v>
      </c>
      <c r="E32" s="29">
        <v>36990</v>
      </c>
      <c r="F32" s="30">
        <v>3100</v>
      </c>
      <c r="G32" s="42">
        <f t="shared" si="0"/>
        <v>17012.5</v>
      </c>
      <c r="H32" s="29">
        <v>37047</v>
      </c>
      <c r="I32" s="32">
        <v>775</v>
      </c>
      <c r="J32" s="41">
        <f t="shared" si="5"/>
        <v>3929.1356200597193</v>
      </c>
      <c r="K32" s="28"/>
      <c r="L32" s="33">
        <v>36913</v>
      </c>
      <c r="M32" s="34" t="str">
        <f t="shared" si="1"/>
        <v>0</v>
      </c>
      <c r="N32" s="34">
        <f t="shared" si="6"/>
        <v>0</v>
      </c>
      <c r="O32" s="34" t="str">
        <f t="shared" si="2"/>
        <v>0</v>
      </c>
      <c r="P32" s="34">
        <f t="shared" si="7"/>
        <v>0</v>
      </c>
      <c r="Q32" s="34" t="str">
        <f t="shared" si="3"/>
        <v>0</v>
      </c>
      <c r="R32" s="34">
        <f t="shared" si="8"/>
        <v>0</v>
      </c>
      <c r="S32" s="27"/>
    </row>
    <row r="33" spans="2:19" x14ac:dyDescent="0.2">
      <c r="B33" s="44">
        <v>37014</v>
      </c>
      <c r="C33" s="45">
        <v>-537.5</v>
      </c>
      <c r="D33" s="42">
        <f t="shared" si="4"/>
        <v>17175</v>
      </c>
      <c r="E33" s="29">
        <v>37007</v>
      </c>
      <c r="F33" s="30">
        <v>-825</v>
      </c>
      <c r="G33" s="42">
        <f t="shared" si="0"/>
        <v>16187.5</v>
      </c>
      <c r="H33" s="29">
        <v>37049</v>
      </c>
      <c r="I33" s="30">
        <v>-625</v>
      </c>
      <c r="J33" s="41">
        <f t="shared" si="5"/>
        <v>3304.1356200597193</v>
      </c>
      <c r="K33" s="28"/>
      <c r="L33" s="33">
        <v>36914</v>
      </c>
      <c r="M33" s="34" t="str">
        <f t="shared" si="1"/>
        <v>0</v>
      </c>
      <c r="N33" s="34">
        <f t="shared" si="6"/>
        <v>0</v>
      </c>
      <c r="O33" s="34" t="str">
        <f t="shared" si="2"/>
        <v>0</v>
      </c>
      <c r="P33" s="34">
        <f t="shared" si="7"/>
        <v>0</v>
      </c>
      <c r="Q33" s="34" t="str">
        <f t="shared" si="3"/>
        <v>0</v>
      </c>
      <c r="R33" s="34">
        <f t="shared" si="8"/>
        <v>0</v>
      </c>
      <c r="S33" s="27"/>
    </row>
    <row r="34" spans="2:19" x14ac:dyDescent="0.2">
      <c r="B34" s="44">
        <v>37015</v>
      </c>
      <c r="C34" s="45">
        <v>-12.5</v>
      </c>
      <c r="D34" s="42">
        <f t="shared" si="4"/>
        <v>17162.5</v>
      </c>
      <c r="E34" s="29">
        <v>37008</v>
      </c>
      <c r="F34" s="32">
        <v>1362.5</v>
      </c>
      <c r="G34" s="42">
        <f t="shared" si="0"/>
        <v>17550</v>
      </c>
      <c r="H34" s="29">
        <v>37050</v>
      </c>
      <c r="I34" s="30">
        <v>-737.5</v>
      </c>
      <c r="J34" s="41">
        <f t="shared" si="5"/>
        <v>2566.6356200597193</v>
      </c>
      <c r="K34" s="31"/>
      <c r="L34" s="33">
        <v>36915</v>
      </c>
      <c r="M34" s="34" t="str">
        <f t="shared" si="1"/>
        <v>0</v>
      </c>
      <c r="N34" s="34">
        <f t="shared" si="6"/>
        <v>0</v>
      </c>
      <c r="O34" s="34" t="str">
        <f t="shared" si="2"/>
        <v>0</v>
      </c>
      <c r="P34" s="34">
        <f t="shared" si="7"/>
        <v>0</v>
      </c>
      <c r="Q34" s="34" t="str">
        <f t="shared" si="3"/>
        <v>0</v>
      </c>
      <c r="R34" s="34">
        <f t="shared" si="8"/>
        <v>0</v>
      </c>
      <c r="S34" s="27"/>
    </row>
    <row r="35" spans="2:19" x14ac:dyDescent="0.2">
      <c r="B35" s="44">
        <v>37018</v>
      </c>
      <c r="C35" s="45">
        <v>-1337.5</v>
      </c>
      <c r="D35" s="42">
        <f t="shared" si="4"/>
        <v>15825</v>
      </c>
      <c r="E35" s="29">
        <v>37014</v>
      </c>
      <c r="F35" s="30">
        <v>-525</v>
      </c>
      <c r="G35" s="42">
        <f t="shared" si="0"/>
        <v>17025</v>
      </c>
      <c r="H35" s="29">
        <v>37053</v>
      </c>
      <c r="I35" s="30">
        <v>525</v>
      </c>
      <c r="J35" s="41">
        <f t="shared" si="5"/>
        <v>3091.6356200597193</v>
      </c>
      <c r="K35" s="28"/>
      <c r="L35" s="33">
        <v>36916</v>
      </c>
      <c r="M35" s="34" t="str">
        <f t="shared" si="1"/>
        <v>0</v>
      </c>
      <c r="N35" s="34">
        <f t="shared" si="6"/>
        <v>0</v>
      </c>
      <c r="O35" s="34" t="str">
        <f t="shared" si="2"/>
        <v>0</v>
      </c>
      <c r="P35" s="34">
        <f t="shared" si="7"/>
        <v>0</v>
      </c>
      <c r="Q35" s="34" t="str">
        <f t="shared" si="3"/>
        <v>0</v>
      </c>
      <c r="R35" s="34">
        <f t="shared" si="8"/>
        <v>0</v>
      </c>
      <c r="S35" s="27"/>
    </row>
    <row r="36" spans="2:19" x14ac:dyDescent="0.2">
      <c r="B36" s="44">
        <v>37019</v>
      </c>
      <c r="C36" s="45">
        <v>-1737.5</v>
      </c>
      <c r="D36" s="42">
        <f t="shared" si="4"/>
        <v>14087.5</v>
      </c>
      <c r="E36" s="29">
        <v>37015</v>
      </c>
      <c r="F36" s="30">
        <v>-1537.5</v>
      </c>
      <c r="G36" s="42">
        <f t="shared" si="0"/>
        <v>15487.5</v>
      </c>
      <c r="H36" s="29">
        <v>37071</v>
      </c>
      <c r="I36" s="32">
        <v>1587.5</v>
      </c>
      <c r="J36" s="41">
        <f t="shared" si="5"/>
        <v>4679.1356200597193</v>
      </c>
      <c r="K36" s="28"/>
      <c r="L36" s="33">
        <v>36917</v>
      </c>
      <c r="M36" s="34">
        <f t="shared" si="1"/>
        <v>-75</v>
      </c>
      <c r="N36" s="34">
        <f t="shared" si="6"/>
        <v>-75</v>
      </c>
      <c r="O36" s="34">
        <f t="shared" si="2"/>
        <v>-50</v>
      </c>
      <c r="P36" s="34">
        <f t="shared" si="7"/>
        <v>-50</v>
      </c>
      <c r="Q36" s="34" t="str">
        <f t="shared" si="3"/>
        <v>0</v>
      </c>
      <c r="R36" s="34">
        <f t="shared" si="8"/>
        <v>0</v>
      </c>
      <c r="S36" s="27"/>
    </row>
    <row r="37" spans="2:19" x14ac:dyDescent="0.2">
      <c r="B37" s="44">
        <v>37020</v>
      </c>
      <c r="C37" s="45">
        <v>-162.5</v>
      </c>
      <c r="D37" s="42">
        <f t="shared" si="4"/>
        <v>13925</v>
      </c>
      <c r="E37" s="29">
        <v>37018</v>
      </c>
      <c r="F37" s="30">
        <v>-1275</v>
      </c>
      <c r="G37" s="42">
        <f t="shared" si="0"/>
        <v>14212.5</v>
      </c>
      <c r="H37" s="29">
        <v>37078</v>
      </c>
      <c r="I37" s="32">
        <v>1275</v>
      </c>
      <c r="J37" s="41">
        <f t="shared" si="5"/>
        <v>5954.1356200597193</v>
      </c>
      <c r="K37" s="28"/>
      <c r="L37" s="33">
        <v>36918</v>
      </c>
      <c r="M37" s="34" t="str">
        <f t="shared" si="1"/>
        <v>0</v>
      </c>
      <c r="N37" s="34">
        <f t="shared" si="6"/>
        <v>-75</v>
      </c>
      <c r="O37" s="34" t="str">
        <f t="shared" si="2"/>
        <v>0</v>
      </c>
      <c r="P37" s="34">
        <f t="shared" si="7"/>
        <v>-50</v>
      </c>
      <c r="Q37" s="34" t="str">
        <f t="shared" si="3"/>
        <v>0</v>
      </c>
      <c r="R37" s="34">
        <f t="shared" si="8"/>
        <v>0</v>
      </c>
      <c r="S37" s="27"/>
    </row>
    <row r="38" spans="2:19" x14ac:dyDescent="0.2">
      <c r="B38" s="44">
        <v>37021</v>
      </c>
      <c r="C38" s="45">
        <v>587.5</v>
      </c>
      <c r="D38" s="42">
        <f t="shared" si="4"/>
        <v>14512.5</v>
      </c>
      <c r="E38" s="29">
        <v>37019</v>
      </c>
      <c r="F38" s="30">
        <v>-1237.5</v>
      </c>
      <c r="G38" s="42">
        <f t="shared" si="0"/>
        <v>12975</v>
      </c>
      <c r="H38" s="29">
        <v>37085</v>
      </c>
      <c r="I38" s="32">
        <v>-475</v>
      </c>
      <c r="J38" s="41">
        <f t="shared" si="5"/>
        <v>5479.1356200597193</v>
      </c>
      <c r="K38" s="28"/>
      <c r="L38" s="33">
        <v>36919</v>
      </c>
      <c r="M38" s="34" t="str">
        <f t="shared" si="1"/>
        <v>0</v>
      </c>
      <c r="N38" s="34">
        <f>M38+N37</f>
        <v>-75</v>
      </c>
      <c r="O38" s="34" t="str">
        <f t="shared" si="2"/>
        <v>0</v>
      </c>
      <c r="P38" s="34">
        <f t="shared" si="7"/>
        <v>-50</v>
      </c>
      <c r="Q38" s="34" t="str">
        <f t="shared" si="3"/>
        <v>0</v>
      </c>
      <c r="R38" s="34">
        <f t="shared" si="8"/>
        <v>0</v>
      </c>
      <c r="S38" s="27"/>
    </row>
    <row r="39" spans="2:19" x14ac:dyDescent="0.2">
      <c r="B39" s="44">
        <v>37022</v>
      </c>
      <c r="C39" s="45">
        <v>-1187.5</v>
      </c>
      <c r="D39" s="42">
        <f t="shared" si="4"/>
        <v>13325</v>
      </c>
      <c r="E39" s="29">
        <v>37020</v>
      </c>
      <c r="F39" s="32">
        <v>-750</v>
      </c>
      <c r="G39" s="42">
        <f t="shared" si="0"/>
        <v>12225</v>
      </c>
      <c r="H39" s="29">
        <v>37088</v>
      </c>
      <c r="I39" s="30">
        <v>287.5</v>
      </c>
      <c r="J39" s="41">
        <f t="shared" si="5"/>
        <v>5766.6356200597193</v>
      </c>
      <c r="K39" s="31"/>
      <c r="L39" s="33">
        <v>36920</v>
      </c>
      <c r="M39" s="34">
        <f t="shared" si="1"/>
        <v>612.5</v>
      </c>
      <c r="N39" s="34">
        <f t="shared" si="6"/>
        <v>537.5</v>
      </c>
      <c r="O39" s="34">
        <f t="shared" si="2"/>
        <v>-375</v>
      </c>
      <c r="P39" s="34">
        <f t="shared" si="7"/>
        <v>-425</v>
      </c>
      <c r="Q39" s="34" t="str">
        <f t="shared" si="3"/>
        <v>0</v>
      </c>
      <c r="R39" s="34">
        <f t="shared" si="8"/>
        <v>0</v>
      </c>
      <c r="S39" s="27"/>
    </row>
    <row r="40" spans="2:19" x14ac:dyDescent="0.2">
      <c r="B40" s="44">
        <v>37025</v>
      </c>
      <c r="C40" s="45">
        <v>-200</v>
      </c>
      <c r="D40" s="42">
        <f t="shared" si="4"/>
        <v>13125</v>
      </c>
      <c r="E40" s="29">
        <v>37021</v>
      </c>
      <c r="F40" s="32">
        <v>-275</v>
      </c>
      <c r="G40" s="42">
        <f t="shared" si="0"/>
        <v>11950</v>
      </c>
      <c r="H40" s="29">
        <v>37102</v>
      </c>
      <c r="I40" s="32">
        <v>-1325</v>
      </c>
      <c r="J40" s="41">
        <f t="shared" si="5"/>
        <v>4441.6356200597193</v>
      </c>
      <c r="K40" s="31"/>
      <c r="L40" s="33">
        <v>36921</v>
      </c>
      <c r="M40" s="34">
        <f t="shared" si="1"/>
        <v>37.5</v>
      </c>
      <c r="N40" s="34">
        <f t="shared" si="6"/>
        <v>575</v>
      </c>
      <c r="O40" s="34">
        <f t="shared" si="2"/>
        <v>-762.5</v>
      </c>
      <c r="P40" s="34">
        <f t="shared" si="7"/>
        <v>-1187.5</v>
      </c>
      <c r="Q40" s="34" t="str">
        <f t="shared" si="3"/>
        <v>0</v>
      </c>
      <c r="R40" s="34">
        <f t="shared" si="8"/>
        <v>0</v>
      </c>
      <c r="S40" s="27"/>
    </row>
    <row r="41" spans="2:19" x14ac:dyDescent="0.2">
      <c r="B41" s="44">
        <v>37028</v>
      </c>
      <c r="C41" s="45">
        <v>-1987.5</v>
      </c>
      <c r="D41" s="42">
        <f t="shared" si="4"/>
        <v>11137.5</v>
      </c>
      <c r="E41" s="29">
        <v>37025</v>
      </c>
      <c r="F41" s="32">
        <v>500</v>
      </c>
      <c r="G41" s="42">
        <f t="shared" si="0"/>
        <v>12450</v>
      </c>
      <c r="H41" s="29">
        <v>37103</v>
      </c>
      <c r="I41" s="30">
        <v>700</v>
      </c>
      <c r="J41" s="41">
        <f t="shared" si="5"/>
        <v>5141.6356200597193</v>
      </c>
      <c r="K41" s="31"/>
      <c r="L41" s="33">
        <v>36922</v>
      </c>
      <c r="M41" s="34">
        <f t="shared" si="1"/>
        <v>-700</v>
      </c>
      <c r="N41" s="34">
        <f t="shared" si="6"/>
        <v>-125</v>
      </c>
      <c r="O41" s="34">
        <f t="shared" si="2"/>
        <v>-137.5</v>
      </c>
      <c r="P41" s="34">
        <f t="shared" si="7"/>
        <v>-1325</v>
      </c>
      <c r="Q41" s="34" t="str">
        <f t="shared" si="3"/>
        <v>0</v>
      </c>
      <c r="R41" s="34">
        <f t="shared" si="8"/>
        <v>0</v>
      </c>
      <c r="S41" s="27"/>
    </row>
    <row r="42" spans="2:19" x14ac:dyDescent="0.2">
      <c r="B42" s="44">
        <v>37029</v>
      </c>
      <c r="C42" s="45">
        <v>-1187.5</v>
      </c>
      <c r="D42" s="42">
        <f t="shared" si="4"/>
        <v>9950</v>
      </c>
      <c r="E42" s="29">
        <v>37026</v>
      </c>
      <c r="F42" s="32">
        <v>950</v>
      </c>
      <c r="G42" s="42">
        <f t="shared" si="0"/>
        <v>13400</v>
      </c>
      <c r="H42" s="29">
        <v>37106</v>
      </c>
      <c r="I42" s="30">
        <v>-712.5</v>
      </c>
      <c r="J42" s="41">
        <f t="shared" si="5"/>
        <v>4429.1356200597193</v>
      </c>
      <c r="K42" s="31"/>
      <c r="L42" s="33">
        <v>36923</v>
      </c>
      <c r="M42" s="34">
        <f t="shared" si="1"/>
        <v>-337.5</v>
      </c>
      <c r="N42" s="34">
        <f t="shared" si="6"/>
        <v>-462.5</v>
      </c>
      <c r="O42" s="34">
        <f t="shared" si="2"/>
        <v>-212.5</v>
      </c>
      <c r="P42" s="34">
        <f t="shared" si="7"/>
        <v>-1537.5</v>
      </c>
      <c r="Q42" s="34" t="str">
        <f t="shared" si="3"/>
        <v>0</v>
      </c>
      <c r="R42" s="34">
        <f t="shared" si="8"/>
        <v>0</v>
      </c>
      <c r="S42" s="27"/>
    </row>
    <row r="43" spans="2:19" x14ac:dyDescent="0.2">
      <c r="B43" s="44">
        <v>37032</v>
      </c>
      <c r="C43" s="45">
        <v>2325</v>
      </c>
      <c r="D43" s="42">
        <f t="shared" si="4"/>
        <v>12275</v>
      </c>
      <c r="E43" s="29">
        <v>37028</v>
      </c>
      <c r="F43" s="30">
        <v>-1537.5</v>
      </c>
      <c r="G43" s="42">
        <f t="shared" si="0"/>
        <v>11862.5</v>
      </c>
      <c r="H43" s="29">
        <v>37109</v>
      </c>
      <c r="I43" s="32">
        <v>675</v>
      </c>
      <c r="J43" s="41">
        <f t="shared" si="5"/>
        <v>5104.1356200597193</v>
      </c>
      <c r="K43" s="28"/>
      <c r="L43" s="33">
        <v>36924</v>
      </c>
      <c r="M43" s="34">
        <f t="shared" si="1"/>
        <v>862.5</v>
      </c>
      <c r="N43" s="34">
        <f t="shared" si="6"/>
        <v>400</v>
      </c>
      <c r="O43" s="34">
        <f t="shared" si="2"/>
        <v>-325</v>
      </c>
      <c r="P43" s="34">
        <f t="shared" si="7"/>
        <v>-1862.5</v>
      </c>
      <c r="Q43" s="34">
        <f t="shared" si="3"/>
        <v>137.5</v>
      </c>
      <c r="R43" s="34">
        <f t="shared" si="8"/>
        <v>137.5</v>
      </c>
      <c r="S43" s="27"/>
    </row>
    <row r="44" spans="2:19" x14ac:dyDescent="0.2">
      <c r="B44" s="44">
        <v>37039</v>
      </c>
      <c r="C44" s="45">
        <v>-875</v>
      </c>
      <c r="D44" s="42">
        <f t="shared" si="4"/>
        <v>11400</v>
      </c>
      <c r="E44" s="29">
        <v>37029</v>
      </c>
      <c r="F44" s="30">
        <v>-762.5</v>
      </c>
      <c r="G44" s="42">
        <f t="shared" si="0"/>
        <v>11100</v>
      </c>
      <c r="H44" s="29">
        <v>37111</v>
      </c>
      <c r="I44" s="32">
        <v>4137.5</v>
      </c>
      <c r="J44" s="41">
        <f t="shared" si="5"/>
        <v>9241.6356200597183</v>
      </c>
      <c r="K44" s="28"/>
      <c r="L44" s="33">
        <v>36925</v>
      </c>
      <c r="M44" s="34" t="str">
        <f t="shared" si="1"/>
        <v>0</v>
      </c>
      <c r="N44" s="34">
        <f t="shared" si="6"/>
        <v>400</v>
      </c>
      <c r="O44" s="34" t="str">
        <f t="shared" si="2"/>
        <v>0</v>
      </c>
      <c r="P44" s="34">
        <f t="shared" si="7"/>
        <v>-1862.5</v>
      </c>
      <c r="Q44" s="34" t="str">
        <f t="shared" si="3"/>
        <v>0</v>
      </c>
      <c r="R44" s="34">
        <f t="shared" si="8"/>
        <v>137.5</v>
      </c>
      <c r="S44" s="27"/>
    </row>
    <row r="45" spans="2:19" x14ac:dyDescent="0.2">
      <c r="B45" s="44">
        <v>37040</v>
      </c>
      <c r="C45" s="45">
        <v>2550</v>
      </c>
      <c r="D45" s="42">
        <f t="shared" si="4"/>
        <v>13950</v>
      </c>
      <c r="E45" s="29">
        <v>37032</v>
      </c>
      <c r="F45" s="32">
        <v>962.5</v>
      </c>
      <c r="G45" s="42">
        <f t="shared" si="0"/>
        <v>12062.5</v>
      </c>
      <c r="H45" s="29">
        <v>37130</v>
      </c>
      <c r="I45" s="30">
        <v>-1225</v>
      </c>
      <c r="J45" s="41">
        <f t="shared" si="5"/>
        <v>8016.6356200597183</v>
      </c>
      <c r="K45" s="31"/>
      <c r="L45" s="33">
        <v>36926</v>
      </c>
      <c r="M45" s="34" t="str">
        <f t="shared" si="1"/>
        <v>0</v>
      </c>
      <c r="N45" s="34">
        <f t="shared" si="6"/>
        <v>400</v>
      </c>
      <c r="O45" s="34" t="str">
        <f t="shared" si="2"/>
        <v>0</v>
      </c>
      <c r="P45" s="34">
        <f t="shared" si="7"/>
        <v>-1862.5</v>
      </c>
      <c r="Q45" s="34" t="str">
        <f t="shared" si="3"/>
        <v>0</v>
      </c>
      <c r="R45" s="34">
        <f t="shared" si="8"/>
        <v>137.5</v>
      </c>
      <c r="S45" s="27"/>
    </row>
    <row r="46" spans="2:19" x14ac:dyDescent="0.2">
      <c r="B46" s="44">
        <v>37046</v>
      </c>
      <c r="C46" s="45">
        <v>-1137.5</v>
      </c>
      <c r="D46" s="42">
        <f t="shared" si="4"/>
        <v>12812.5</v>
      </c>
      <c r="E46" s="29">
        <v>37039</v>
      </c>
      <c r="F46" s="30">
        <v>-275</v>
      </c>
      <c r="G46" s="42">
        <f t="shared" si="0"/>
        <v>11787.5</v>
      </c>
      <c r="H46" s="29">
        <v>37131</v>
      </c>
      <c r="I46" s="32">
        <v>-850</v>
      </c>
      <c r="J46" s="41">
        <f t="shared" si="5"/>
        <v>7166.6356200597183</v>
      </c>
      <c r="K46" s="28"/>
      <c r="L46" s="33">
        <v>36927</v>
      </c>
      <c r="M46" s="34" t="str">
        <f t="shared" si="1"/>
        <v>0</v>
      </c>
      <c r="N46" s="34">
        <f t="shared" si="6"/>
        <v>400</v>
      </c>
      <c r="O46" s="34" t="str">
        <f t="shared" si="2"/>
        <v>0</v>
      </c>
      <c r="P46" s="34">
        <f t="shared" si="7"/>
        <v>-1862.5</v>
      </c>
      <c r="Q46" s="34" t="str">
        <f t="shared" si="3"/>
        <v>0</v>
      </c>
      <c r="R46" s="34">
        <f t="shared" si="8"/>
        <v>137.5</v>
      </c>
      <c r="S46" s="27"/>
    </row>
    <row r="47" spans="2:19" x14ac:dyDescent="0.2">
      <c r="B47" s="44">
        <v>37047</v>
      </c>
      <c r="C47" s="45">
        <v>1275</v>
      </c>
      <c r="D47" s="42">
        <f t="shared" si="4"/>
        <v>14087.5</v>
      </c>
      <c r="E47" s="29">
        <v>37040</v>
      </c>
      <c r="F47" s="30">
        <v>637.5</v>
      </c>
      <c r="G47" s="42">
        <f t="shared" si="0"/>
        <v>12425</v>
      </c>
      <c r="H47" s="29">
        <v>37132</v>
      </c>
      <c r="I47" s="32">
        <v>-875</v>
      </c>
      <c r="J47" s="41">
        <f t="shared" si="5"/>
        <v>6291.6356200597183</v>
      </c>
      <c r="K47" s="28"/>
      <c r="L47" s="33">
        <v>36928</v>
      </c>
      <c r="M47" s="34">
        <f t="shared" si="1"/>
        <v>-387.5</v>
      </c>
      <c r="N47" s="34">
        <f t="shared" si="6"/>
        <v>12.5</v>
      </c>
      <c r="O47" s="34">
        <f t="shared" si="2"/>
        <v>-1287.5</v>
      </c>
      <c r="P47" s="34">
        <f t="shared" si="7"/>
        <v>-3150</v>
      </c>
      <c r="Q47" s="34">
        <f t="shared" si="3"/>
        <v>-1150</v>
      </c>
      <c r="R47" s="34">
        <f t="shared" si="8"/>
        <v>-1012.5</v>
      </c>
      <c r="S47" s="27"/>
    </row>
    <row r="48" spans="2:19" x14ac:dyDescent="0.2">
      <c r="B48" s="44">
        <v>37049</v>
      </c>
      <c r="C48" s="45">
        <v>-1087.5</v>
      </c>
      <c r="D48" s="42">
        <f t="shared" si="4"/>
        <v>13000</v>
      </c>
      <c r="E48" s="29">
        <v>37043</v>
      </c>
      <c r="F48" s="32">
        <v>-312.5</v>
      </c>
      <c r="G48" s="42">
        <f t="shared" si="0"/>
        <v>12112.5</v>
      </c>
      <c r="H48" s="29">
        <v>37162</v>
      </c>
      <c r="I48" s="30">
        <v>-400</v>
      </c>
      <c r="J48" s="41">
        <f t="shared" si="5"/>
        <v>5891.6356200597183</v>
      </c>
      <c r="K48" s="31"/>
      <c r="L48" s="33">
        <v>36929</v>
      </c>
      <c r="M48" s="34">
        <f t="shared" si="1"/>
        <v>-200</v>
      </c>
      <c r="N48" s="34">
        <f t="shared" si="6"/>
        <v>-187.5</v>
      </c>
      <c r="O48" s="34">
        <f t="shared" si="2"/>
        <v>425</v>
      </c>
      <c r="P48" s="34">
        <f t="shared" si="7"/>
        <v>-2725</v>
      </c>
      <c r="Q48" s="34">
        <f t="shared" si="3"/>
        <v>425</v>
      </c>
      <c r="R48" s="34">
        <f t="shared" si="8"/>
        <v>-587.5</v>
      </c>
      <c r="S48" s="27"/>
    </row>
    <row r="49" spans="2:19" x14ac:dyDescent="0.2">
      <c r="B49" s="44">
        <v>37050</v>
      </c>
      <c r="C49" s="45">
        <v>-550</v>
      </c>
      <c r="D49" s="42">
        <f t="shared" si="4"/>
        <v>12450</v>
      </c>
      <c r="E49" s="29">
        <v>37046</v>
      </c>
      <c r="F49" s="30">
        <v>-487.5</v>
      </c>
      <c r="G49" s="42">
        <f t="shared" si="0"/>
        <v>11625</v>
      </c>
      <c r="H49" s="29">
        <v>37183</v>
      </c>
      <c r="I49" s="30">
        <v>-2512.5</v>
      </c>
      <c r="J49" s="41">
        <f t="shared" si="5"/>
        <v>3379.1356200597183</v>
      </c>
      <c r="K49" s="28"/>
      <c r="L49" s="33">
        <v>36930</v>
      </c>
      <c r="M49" s="34">
        <f t="shared" si="1"/>
        <v>625</v>
      </c>
      <c r="N49" s="34">
        <f t="shared" si="6"/>
        <v>437.5</v>
      </c>
      <c r="O49" s="34">
        <f t="shared" si="2"/>
        <v>400</v>
      </c>
      <c r="P49" s="34">
        <f t="shared" si="7"/>
        <v>-2325</v>
      </c>
      <c r="Q49" s="34" t="str">
        <f t="shared" si="3"/>
        <v>0</v>
      </c>
      <c r="R49" s="34">
        <f t="shared" si="8"/>
        <v>-587.5</v>
      </c>
      <c r="S49" s="27"/>
    </row>
    <row r="50" spans="2:19" x14ac:dyDescent="0.2">
      <c r="B50" s="44">
        <v>37053</v>
      </c>
      <c r="C50" s="45">
        <v>2212.5</v>
      </c>
      <c r="D50" s="42">
        <f t="shared" si="4"/>
        <v>14662.5</v>
      </c>
      <c r="E50" s="29">
        <v>37047</v>
      </c>
      <c r="F50" s="30">
        <v>687.5</v>
      </c>
      <c r="G50" s="42">
        <f t="shared" si="0"/>
        <v>12312.5</v>
      </c>
      <c r="H50" s="29">
        <v>37186</v>
      </c>
      <c r="I50" s="32">
        <v>4450</v>
      </c>
      <c r="J50" s="41">
        <f t="shared" si="5"/>
        <v>7829.1356200597183</v>
      </c>
      <c r="K50" s="28"/>
      <c r="L50" s="33">
        <v>36931</v>
      </c>
      <c r="M50" s="34">
        <f t="shared" si="1"/>
        <v>1325</v>
      </c>
      <c r="N50" s="34">
        <f t="shared" si="6"/>
        <v>1762.5</v>
      </c>
      <c r="O50" s="34">
        <f t="shared" si="2"/>
        <v>1325</v>
      </c>
      <c r="P50" s="34">
        <f t="shared" si="7"/>
        <v>-1000</v>
      </c>
      <c r="Q50" s="34" t="str">
        <f t="shared" si="3"/>
        <v>0</v>
      </c>
      <c r="R50" s="34">
        <f t="shared" si="8"/>
        <v>-587.5</v>
      </c>
      <c r="S50" s="27"/>
    </row>
    <row r="51" spans="2:19" x14ac:dyDescent="0.2">
      <c r="B51" s="44">
        <v>37056</v>
      </c>
      <c r="C51" s="45">
        <v>1737.5</v>
      </c>
      <c r="D51" s="42">
        <f t="shared" si="4"/>
        <v>16400</v>
      </c>
      <c r="E51" s="29">
        <v>37049</v>
      </c>
      <c r="F51" s="32">
        <v>-787.5</v>
      </c>
      <c r="G51" s="42">
        <f t="shared" si="0"/>
        <v>11525</v>
      </c>
      <c r="H51" s="29">
        <v>37194</v>
      </c>
      <c r="I51" s="30">
        <v>-525</v>
      </c>
      <c r="J51" s="41">
        <f t="shared" si="5"/>
        <v>7304.1356200597183</v>
      </c>
      <c r="K51" s="31"/>
      <c r="L51" s="33">
        <v>36932</v>
      </c>
      <c r="M51" s="34" t="str">
        <f t="shared" si="1"/>
        <v>0</v>
      </c>
      <c r="N51" s="34">
        <f t="shared" si="6"/>
        <v>1762.5</v>
      </c>
      <c r="O51" s="34" t="str">
        <f t="shared" si="2"/>
        <v>0</v>
      </c>
      <c r="P51" s="34">
        <f t="shared" si="7"/>
        <v>-1000</v>
      </c>
      <c r="Q51" s="34" t="str">
        <f t="shared" si="3"/>
        <v>0</v>
      </c>
      <c r="R51" s="34">
        <f t="shared" si="8"/>
        <v>-587.5</v>
      </c>
      <c r="S51" s="27"/>
    </row>
    <row r="52" spans="2:19" x14ac:dyDescent="0.2">
      <c r="B52" s="44">
        <v>37067</v>
      </c>
      <c r="C52" s="45">
        <v>1987.5</v>
      </c>
      <c r="D52" s="42">
        <f t="shared" si="4"/>
        <v>18387.5</v>
      </c>
      <c r="E52" s="29">
        <v>37050</v>
      </c>
      <c r="F52" s="30">
        <v>-687.5</v>
      </c>
      <c r="G52" s="42">
        <f t="shared" si="0"/>
        <v>10837.5</v>
      </c>
      <c r="H52" s="29">
        <v>37200</v>
      </c>
      <c r="I52" s="32">
        <v>2487.5</v>
      </c>
      <c r="J52" s="41">
        <f t="shared" si="5"/>
        <v>9791.6356200597183</v>
      </c>
      <c r="K52" s="28"/>
      <c r="L52" s="33">
        <v>36933</v>
      </c>
      <c r="M52" s="34" t="str">
        <f t="shared" si="1"/>
        <v>0</v>
      </c>
      <c r="N52" s="34">
        <f t="shared" si="6"/>
        <v>1762.5</v>
      </c>
      <c r="O52" s="34" t="str">
        <f t="shared" si="2"/>
        <v>0</v>
      </c>
      <c r="P52" s="34">
        <f t="shared" si="7"/>
        <v>-1000</v>
      </c>
      <c r="Q52" s="34" t="str">
        <f t="shared" si="3"/>
        <v>0</v>
      </c>
      <c r="R52" s="34">
        <f t="shared" si="8"/>
        <v>-587.5</v>
      </c>
      <c r="S52" s="27"/>
    </row>
    <row r="53" spans="2:19" x14ac:dyDescent="0.2">
      <c r="B53" s="44">
        <v>37070</v>
      </c>
      <c r="C53" s="45">
        <v>3737.5</v>
      </c>
      <c r="D53" s="42">
        <f t="shared" si="4"/>
        <v>22125</v>
      </c>
      <c r="E53" s="29">
        <v>37053</v>
      </c>
      <c r="F53" s="32">
        <v>1212.5</v>
      </c>
      <c r="G53" s="42">
        <f t="shared" si="0"/>
        <v>12050</v>
      </c>
      <c r="H53" s="29">
        <v>37223</v>
      </c>
      <c r="I53" s="30">
        <v>137.5</v>
      </c>
      <c r="J53" s="41">
        <f t="shared" si="5"/>
        <v>9929.1356200597183</v>
      </c>
      <c r="K53" s="31"/>
      <c r="L53" s="33">
        <v>36934</v>
      </c>
      <c r="M53" s="34" t="str">
        <f t="shared" si="1"/>
        <v>0</v>
      </c>
      <c r="N53" s="34">
        <f t="shared" si="6"/>
        <v>1762.5</v>
      </c>
      <c r="O53" s="34" t="str">
        <f t="shared" si="2"/>
        <v>0</v>
      </c>
      <c r="P53" s="34">
        <f t="shared" si="7"/>
        <v>-1000</v>
      </c>
      <c r="Q53" s="34" t="str">
        <f t="shared" si="3"/>
        <v>0</v>
      </c>
      <c r="R53" s="34">
        <f t="shared" si="8"/>
        <v>-587.5</v>
      </c>
      <c r="S53" s="27"/>
    </row>
    <row r="54" spans="2:19" x14ac:dyDescent="0.2">
      <c r="B54" s="44">
        <v>37077</v>
      </c>
      <c r="C54" s="45">
        <v>-837.5</v>
      </c>
      <c r="D54" s="42">
        <f t="shared" si="4"/>
        <v>21287.5</v>
      </c>
      <c r="E54" s="29">
        <v>37055</v>
      </c>
      <c r="F54" s="30">
        <v>-712.5</v>
      </c>
      <c r="G54" s="42">
        <f t="shared" si="0"/>
        <v>11337.5</v>
      </c>
      <c r="H54" s="29">
        <v>37230</v>
      </c>
      <c r="I54" s="30">
        <v>1125</v>
      </c>
      <c r="J54" s="41">
        <f t="shared" si="5"/>
        <v>11054.135620059718</v>
      </c>
      <c r="K54" s="28"/>
      <c r="L54" s="33">
        <v>36935</v>
      </c>
      <c r="M54" s="34" t="str">
        <f t="shared" si="1"/>
        <v>0</v>
      </c>
      <c r="N54" s="34">
        <f t="shared" si="6"/>
        <v>1762.5</v>
      </c>
      <c r="O54" s="34" t="str">
        <f t="shared" si="2"/>
        <v>0</v>
      </c>
      <c r="P54" s="34">
        <f t="shared" si="7"/>
        <v>-1000</v>
      </c>
      <c r="Q54" s="34" t="str">
        <f t="shared" si="3"/>
        <v>0</v>
      </c>
      <c r="R54" s="34">
        <f t="shared" si="8"/>
        <v>-587.5</v>
      </c>
      <c r="S54" s="27"/>
    </row>
    <row r="55" spans="2:19" x14ac:dyDescent="0.2">
      <c r="B55" s="44">
        <v>37078</v>
      </c>
      <c r="C55" s="45">
        <v>1937.5</v>
      </c>
      <c r="D55" s="42">
        <f t="shared" si="4"/>
        <v>23225</v>
      </c>
      <c r="E55" s="29">
        <v>37056</v>
      </c>
      <c r="F55" s="30">
        <v>2387.5</v>
      </c>
      <c r="G55" s="42">
        <f t="shared" si="0"/>
        <v>13725</v>
      </c>
      <c r="H55" s="29">
        <v>37236</v>
      </c>
      <c r="I55" s="32">
        <v>-325</v>
      </c>
      <c r="J55" s="41">
        <f t="shared" si="5"/>
        <v>10729.135620059718</v>
      </c>
      <c r="K55" s="28"/>
      <c r="L55" s="33">
        <v>36936</v>
      </c>
      <c r="M55" s="34" t="str">
        <f t="shared" si="1"/>
        <v>0</v>
      </c>
      <c r="N55" s="34">
        <f t="shared" si="6"/>
        <v>1762.5</v>
      </c>
      <c r="O55" s="34">
        <f t="shared" si="2"/>
        <v>500</v>
      </c>
      <c r="P55" s="34">
        <f t="shared" si="7"/>
        <v>-500</v>
      </c>
      <c r="Q55" s="34" t="str">
        <f t="shared" si="3"/>
        <v>0</v>
      </c>
      <c r="R55" s="34">
        <f t="shared" si="8"/>
        <v>-587.5</v>
      </c>
      <c r="S55" s="27"/>
    </row>
    <row r="56" spans="2:19" x14ac:dyDescent="0.2">
      <c r="B56" s="44">
        <v>37082</v>
      </c>
      <c r="C56" s="45">
        <v>1937.5</v>
      </c>
      <c r="D56" s="42">
        <f t="shared" si="4"/>
        <v>25162.5</v>
      </c>
      <c r="E56" s="29">
        <v>37064</v>
      </c>
      <c r="F56" s="32">
        <v>-37.5</v>
      </c>
      <c r="G56" s="42">
        <f t="shared" si="0"/>
        <v>13687.5</v>
      </c>
      <c r="H56" s="29">
        <v>37237</v>
      </c>
      <c r="I56" s="30">
        <v>1687.5</v>
      </c>
      <c r="J56" s="41">
        <f t="shared" si="5"/>
        <v>12416.635620059718</v>
      </c>
      <c r="K56" s="31"/>
      <c r="L56" s="33">
        <v>36937</v>
      </c>
      <c r="M56" s="34" t="str">
        <f t="shared" si="1"/>
        <v>0</v>
      </c>
      <c r="N56" s="34">
        <f t="shared" si="6"/>
        <v>1762.5</v>
      </c>
      <c r="O56" s="34" t="str">
        <f t="shared" si="2"/>
        <v>0</v>
      </c>
      <c r="P56" s="34">
        <f t="shared" si="7"/>
        <v>-500</v>
      </c>
      <c r="Q56" s="34" t="str">
        <f t="shared" si="3"/>
        <v>0</v>
      </c>
      <c r="R56" s="34">
        <f t="shared" si="8"/>
        <v>-587.5</v>
      </c>
      <c r="S56" s="27"/>
    </row>
    <row r="57" spans="2:19" x14ac:dyDescent="0.2">
      <c r="B57" s="44">
        <v>37085</v>
      </c>
      <c r="C57" s="45">
        <v>-1187.5</v>
      </c>
      <c r="D57" s="42">
        <f t="shared" si="4"/>
        <v>23975</v>
      </c>
      <c r="E57" s="29">
        <v>37067</v>
      </c>
      <c r="F57" s="30">
        <v>625</v>
      </c>
      <c r="G57" s="42">
        <f t="shared" si="0"/>
        <v>14312.5</v>
      </c>
      <c r="H57" s="29">
        <v>37243</v>
      </c>
      <c r="I57" s="30">
        <v>-662.5</v>
      </c>
      <c r="J57" s="41">
        <f t="shared" si="5"/>
        <v>11754.135620059718</v>
      </c>
      <c r="K57" s="28"/>
      <c r="L57" s="33">
        <v>36938</v>
      </c>
      <c r="M57" s="34">
        <f t="shared" si="1"/>
        <v>675</v>
      </c>
      <c r="N57" s="34">
        <f t="shared" si="6"/>
        <v>2437.5</v>
      </c>
      <c r="O57" s="34">
        <f t="shared" si="2"/>
        <v>662.5</v>
      </c>
      <c r="P57" s="34">
        <f t="shared" si="7"/>
        <v>162.5</v>
      </c>
      <c r="Q57" s="34" t="str">
        <f t="shared" si="3"/>
        <v>0</v>
      </c>
      <c r="R57" s="34">
        <f t="shared" si="8"/>
        <v>-587.5</v>
      </c>
      <c r="S57" s="27"/>
    </row>
    <row r="58" spans="2:19" x14ac:dyDescent="0.2">
      <c r="B58" s="44">
        <v>37088</v>
      </c>
      <c r="C58" s="45">
        <v>-762.5</v>
      </c>
      <c r="D58" s="42">
        <f t="shared" si="4"/>
        <v>23212.5</v>
      </c>
      <c r="E58" s="29">
        <v>37070</v>
      </c>
      <c r="F58" s="30">
        <v>3350</v>
      </c>
      <c r="G58" s="42">
        <f t="shared" si="0"/>
        <v>17662.5</v>
      </c>
      <c r="H58" s="29">
        <v>37244</v>
      </c>
      <c r="I58" s="32">
        <v>287.5</v>
      </c>
      <c r="J58" s="41">
        <f t="shared" si="5"/>
        <v>12041.635620059718</v>
      </c>
      <c r="K58" s="28"/>
      <c r="L58" s="33">
        <v>36939</v>
      </c>
      <c r="M58" s="34" t="str">
        <f t="shared" si="1"/>
        <v>0</v>
      </c>
      <c r="N58" s="34">
        <f t="shared" si="6"/>
        <v>2437.5</v>
      </c>
      <c r="O58" s="34" t="str">
        <f t="shared" si="2"/>
        <v>0</v>
      </c>
      <c r="P58" s="34">
        <f t="shared" si="7"/>
        <v>162.5</v>
      </c>
      <c r="Q58" s="34" t="str">
        <f t="shared" si="3"/>
        <v>0</v>
      </c>
      <c r="R58" s="34">
        <f t="shared" si="8"/>
        <v>-587.5</v>
      </c>
      <c r="S58" s="27"/>
    </row>
    <row r="59" spans="2:19" x14ac:dyDescent="0.2">
      <c r="B59" s="44">
        <v>37095</v>
      </c>
      <c r="C59" s="45">
        <v>-875</v>
      </c>
      <c r="D59" s="42">
        <f t="shared" si="4"/>
        <v>22337.5</v>
      </c>
      <c r="E59" s="29">
        <v>37088</v>
      </c>
      <c r="F59" s="32">
        <v>1600</v>
      </c>
      <c r="G59" s="42">
        <f t="shared" si="0"/>
        <v>19262.5</v>
      </c>
      <c r="H59" s="29">
        <v>37252</v>
      </c>
      <c r="I59" s="32">
        <v>262.5</v>
      </c>
      <c r="J59" s="41">
        <f t="shared" si="5"/>
        <v>12304.135620059718</v>
      </c>
      <c r="K59" s="31"/>
      <c r="L59" s="33">
        <v>36940</v>
      </c>
      <c r="M59" s="34" t="str">
        <f t="shared" si="1"/>
        <v>0</v>
      </c>
      <c r="N59" s="34">
        <f t="shared" si="6"/>
        <v>2437.5</v>
      </c>
      <c r="O59" s="34" t="str">
        <f t="shared" si="2"/>
        <v>0</v>
      </c>
      <c r="P59" s="34">
        <f t="shared" si="7"/>
        <v>162.5</v>
      </c>
      <c r="Q59" s="34" t="str">
        <f t="shared" si="3"/>
        <v>0</v>
      </c>
      <c r="R59" s="34">
        <f t="shared" si="8"/>
        <v>-587.5</v>
      </c>
      <c r="S59" s="27"/>
    </row>
    <row r="60" spans="2:19" x14ac:dyDescent="0.2">
      <c r="B60" s="44">
        <v>37096</v>
      </c>
      <c r="C60" s="45">
        <v>441.25914885489692</v>
      </c>
      <c r="D60" s="42">
        <f t="shared" si="4"/>
        <v>22778.759148854897</v>
      </c>
      <c r="E60" s="29">
        <v>37090</v>
      </c>
      <c r="F60" s="30">
        <v>937.5</v>
      </c>
      <c r="G60" s="42">
        <f t="shared" si="0"/>
        <v>20200</v>
      </c>
      <c r="H60" s="29">
        <v>37270</v>
      </c>
      <c r="I60" s="30">
        <v>350</v>
      </c>
      <c r="J60" s="41">
        <f t="shared" si="5"/>
        <v>12654.135620059718</v>
      </c>
      <c r="K60" s="28"/>
      <c r="L60" s="33">
        <v>36941</v>
      </c>
      <c r="M60" s="34" t="str">
        <f t="shared" si="1"/>
        <v>0</v>
      </c>
      <c r="N60" s="34">
        <f t="shared" si="6"/>
        <v>2437.5</v>
      </c>
      <c r="O60" s="34" t="str">
        <f t="shared" si="2"/>
        <v>0</v>
      </c>
      <c r="P60" s="34">
        <f t="shared" si="7"/>
        <v>162.5</v>
      </c>
      <c r="Q60" s="34" t="str">
        <f t="shared" si="3"/>
        <v>0</v>
      </c>
      <c r="R60" s="34">
        <f t="shared" si="8"/>
        <v>-587.5</v>
      </c>
      <c r="S60" s="27"/>
    </row>
    <row r="61" spans="2:19" x14ac:dyDescent="0.2">
      <c r="B61" s="44">
        <v>37099</v>
      </c>
      <c r="C61" s="45">
        <v>-1150</v>
      </c>
      <c r="D61" s="42">
        <f t="shared" si="4"/>
        <v>21628.759148854897</v>
      </c>
      <c r="E61" s="29">
        <v>37092</v>
      </c>
      <c r="F61" s="30">
        <v>-450</v>
      </c>
      <c r="G61" s="42">
        <f t="shared" si="0"/>
        <v>19750</v>
      </c>
      <c r="H61" s="29">
        <v>37280</v>
      </c>
      <c r="I61" s="32">
        <v>-1425</v>
      </c>
      <c r="J61" s="41">
        <f t="shared" si="5"/>
        <v>11229.135620059718</v>
      </c>
      <c r="K61" s="28"/>
      <c r="L61" s="33">
        <v>36942</v>
      </c>
      <c r="M61" s="34">
        <f t="shared" si="1"/>
        <v>2675</v>
      </c>
      <c r="N61" s="34">
        <f t="shared" si="6"/>
        <v>5112.5</v>
      </c>
      <c r="O61" s="34">
        <f t="shared" si="2"/>
        <v>7350</v>
      </c>
      <c r="P61" s="34">
        <f t="shared" si="7"/>
        <v>7512.5</v>
      </c>
      <c r="Q61" s="34" t="str">
        <f t="shared" si="3"/>
        <v>0</v>
      </c>
      <c r="R61" s="34">
        <f t="shared" si="8"/>
        <v>-587.5</v>
      </c>
      <c r="S61" s="27"/>
    </row>
    <row r="62" spans="2:19" x14ac:dyDescent="0.2">
      <c r="B62" s="44">
        <v>37102</v>
      </c>
      <c r="C62" s="45">
        <v>575</v>
      </c>
      <c r="D62" s="42">
        <f t="shared" si="4"/>
        <v>22203.759148854897</v>
      </c>
      <c r="E62" s="29">
        <v>37095</v>
      </c>
      <c r="F62" s="30">
        <v>-1600</v>
      </c>
      <c r="G62" s="42">
        <f t="shared" si="0"/>
        <v>18150</v>
      </c>
      <c r="H62" s="29">
        <v>37281</v>
      </c>
      <c r="I62" s="30">
        <v>-825</v>
      </c>
      <c r="J62" s="41">
        <f t="shared" si="5"/>
        <v>10404.135620059718</v>
      </c>
      <c r="K62" s="28"/>
      <c r="L62" s="33">
        <v>36943</v>
      </c>
      <c r="M62" s="34" t="str">
        <f t="shared" si="1"/>
        <v>0</v>
      </c>
      <c r="N62" s="34">
        <f t="shared" si="6"/>
        <v>5112.5</v>
      </c>
      <c r="O62" s="34" t="str">
        <f t="shared" si="2"/>
        <v>0</v>
      </c>
      <c r="P62" s="34">
        <f t="shared" si="7"/>
        <v>7512.5</v>
      </c>
      <c r="Q62" s="34" t="str">
        <f t="shared" si="3"/>
        <v>0</v>
      </c>
      <c r="R62" s="34">
        <f t="shared" si="8"/>
        <v>-587.5</v>
      </c>
      <c r="S62" s="27"/>
    </row>
    <row r="63" spans="2:19" x14ac:dyDescent="0.2">
      <c r="B63" s="44">
        <v>37103</v>
      </c>
      <c r="C63" s="45">
        <v>25</v>
      </c>
      <c r="D63" s="42">
        <f t="shared" si="4"/>
        <v>22228.759148854897</v>
      </c>
      <c r="E63" s="29">
        <v>37096</v>
      </c>
      <c r="F63" s="32">
        <v>2637.5</v>
      </c>
      <c r="G63" s="42">
        <f t="shared" si="0"/>
        <v>20787.5</v>
      </c>
      <c r="H63" s="29">
        <v>37284</v>
      </c>
      <c r="I63" s="30">
        <v>-337.5</v>
      </c>
      <c r="J63" s="41">
        <f t="shared" si="5"/>
        <v>10066.635620059718</v>
      </c>
      <c r="K63" s="31"/>
      <c r="L63" s="33">
        <v>36944</v>
      </c>
      <c r="M63" s="34" t="str">
        <f t="shared" si="1"/>
        <v>0</v>
      </c>
      <c r="N63" s="34">
        <f t="shared" si="6"/>
        <v>5112.5</v>
      </c>
      <c r="O63" s="34" t="str">
        <f t="shared" si="2"/>
        <v>0</v>
      </c>
      <c r="P63" s="34">
        <f t="shared" si="7"/>
        <v>7512.5</v>
      </c>
      <c r="Q63" s="34" t="str">
        <f t="shared" si="3"/>
        <v>0</v>
      </c>
      <c r="R63" s="34">
        <f t="shared" si="8"/>
        <v>-587.5</v>
      </c>
      <c r="S63" s="27"/>
    </row>
    <row r="64" spans="2:19" x14ac:dyDescent="0.2">
      <c r="B64" s="44">
        <v>37106</v>
      </c>
      <c r="C64" s="45">
        <v>-250</v>
      </c>
      <c r="D64" s="42">
        <f t="shared" si="4"/>
        <v>21978.759148854897</v>
      </c>
      <c r="E64" s="29">
        <v>37099</v>
      </c>
      <c r="F64" s="30">
        <v>-1100</v>
      </c>
      <c r="G64" s="42">
        <f t="shared" si="0"/>
        <v>19687.5</v>
      </c>
      <c r="H64" s="29">
        <v>37285</v>
      </c>
      <c r="I64" s="30">
        <v>617.69485353540858</v>
      </c>
      <c r="J64" s="41">
        <f t="shared" si="5"/>
        <v>10684.330473595128</v>
      </c>
      <c r="K64" s="28"/>
      <c r="L64" s="33">
        <v>36945</v>
      </c>
      <c r="M64" s="34" t="str">
        <f t="shared" si="1"/>
        <v>0</v>
      </c>
      <c r="N64" s="34">
        <f t="shared" si="6"/>
        <v>5112.5</v>
      </c>
      <c r="O64" s="34" t="str">
        <f t="shared" si="2"/>
        <v>0</v>
      </c>
      <c r="P64" s="34">
        <f t="shared" si="7"/>
        <v>7512.5</v>
      </c>
      <c r="Q64" s="34" t="str">
        <f t="shared" si="3"/>
        <v>0</v>
      </c>
      <c r="R64" s="34">
        <f t="shared" si="8"/>
        <v>-587.5</v>
      </c>
      <c r="S64" s="27"/>
    </row>
    <row r="65" spans="2:19" x14ac:dyDescent="0.2">
      <c r="B65" s="44">
        <v>37109</v>
      </c>
      <c r="C65" s="45">
        <v>912.5</v>
      </c>
      <c r="D65" s="42">
        <f t="shared" si="4"/>
        <v>22891.259148854897</v>
      </c>
      <c r="E65" s="29">
        <v>37102</v>
      </c>
      <c r="F65" s="30">
        <v>-662.5</v>
      </c>
      <c r="G65" s="42">
        <f t="shared" si="0"/>
        <v>19025</v>
      </c>
      <c r="H65" s="29">
        <v>37287</v>
      </c>
      <c r="I65" s="30">
        <v>-350</v>
      </c>
      <c r="J65" s="41">
        <f t="shared" si="5"/>
        <v>10334.330473595128</v>
      </c>
      <c r="K65" s="28"/>
      <c r="L65" s="33">
        <v>36946</v>
      </c>
      <c r="M65" s="34" t="str">
        <f t="shared" si="1"/>
        <v>0</v>
      </c>
      <c r="N65" s="34">
        <f t="shared" si="6"/>
        <v>5112.5</v>
      </c>
      <c r="O65" s="34" t="str">
        <f t="shared" si="2"/>
        <v>0</v>
      </c>
      <c r="P65" s="34">
        <f t="shared" si="7"/>
        <v>7512.5</v>
      </c>
      <c r="Q65" s="34" t="str">
        <f t="shared" si="3"/>
        <v>0</v>
      </c>
      <c r="R65" s="34">
        <f t="shared" si="8"/>
        <v>-587.5</v>
      </c>
      <c r="S65" s="27"/>
    </row>
    <row r="66" spans="2:19" x14ac:dyDescent="0.2">
      <c r="B66" s="44">
        <v>37110</v>
      </c>
      <c r="C66" s="45">
        <v>-750</v>
      </c>
      <c r="D66" s="42">
        <f t="shared" si="4"/>
        <v>22141.259148854897</v>
      </c>
      <c r="E66" s="29">
        <v>37103</v>
      </c>
      <c r="F66" s="30">
        <v>1025</v>
      </c>
      <c r="G66" s="42">
        <f t="shared" si="0"/>
        <v>20050</v>
      </c>
      <c r="H66" s="29">
        <v>37288</v>
      </c>
      <c r="I66" s="30">
        <v>6400</v>
      </c>
      <c r="J66" s="41">
        <f t="shared" si="5"/>
        <v>16734.330473595128</v>
      </c>
      <c r="K66" s="28"/>
      <c r="L66" s="33">
        <v>36947</v>
      </c>
      <c r="M66" s="34" t="str">
        <f t="shared" si="1"/>
        <v>0</v>
      </c>
      <c r="N66" s="34">
        <f t="shared" si="6"/>
        <v>5112.5</v>
      </c>
      <c r="O66" s="34" t="str">
        <f t="shared" si="2"/>
        <v>0</v>
      </c>
      <c r="P66" s="34">
        <f t="shared" si="7"/>
        <v>7512.5</v>
      </c>
      <c r="Q66" s="34" t="str">
        <f t="shared" si="3"/>
        <v>0</v>
      </c>
      <c r="R66" s="34">
        <f t="shared" si="8"/>
        <v>-587.5</v>
      </c>
      <c r="S66" s="27"/>
    </row>
    <row r="67" spans="2:19" x14ac:dyDescent="0.2">
      <c r="B67" s="44">
        <v>37111</v>
      </c>
      <c r="C67" s="45">
        <v>3875</v>
      </c>
      <c r="D67" s="42">
        <f t="shared" si="4"/>
        <v>26016.259148854897</v>
      </c>
      <c r="E67" s="29">
        <v>37106</v>
      </c>
      <c r="F67" s="30">
        <v>-1350</v>
      </c>
      <c r="G67" s="42">
        <f t="shared" si="0"/>
        <v>18700</v>
      </c>
      <c r="H67" s="29">
        <v>37302</v>
      </c>
      <c r="I67" s="32">
        <v>3000</v>
      </c>
      <c r="J67" s="41">
        <f t="shared" si="5"/>
        <v>19734.330473595128</v>
      </c>
      <c r="K67" s="28"/>
      <c r="L67" s="33">
        <v>36948</v>
      </c>
      <c r="M67" s="34" t="str">
        <f t="shared" si="1"/>
        <v>0</v>
      </c>
      <c r="N67" s="34">
        <f t="shared" si="6"/>
        <v>5112.5</v>
      </c>
      <c r="O67" s="34" t="str">
        <f t="shared" si="2"/>
        <v>0</v>
      </c>
      <c r="P67" s="34">
        <f t="shared" si="7"/>
        <v>7512.5</v>
      </c>
      <c r="Q67" s="34" t="str">
        <f t="shared" si="3"/>
        <v>0</v>
      </c>
      <c r="R67" s="34">
        <f t="shared" si="8"/>
        <v>-587.5</v>
      </c>
      <c r="S67" s="27"/>
    </row>
    <row r="68" spans="2:19" x14ac:dyDescent="0.2">
      <c r="B68" s="44">
        <v>37127</v>
      </c>
      <c r="C68" s="45">
        <v>600</v>
      </c>
      <c r="D68" s="42">
        <f t="shared" si="4"/>
        <v>26616.259148854897</v>
      </c>
      <c r="E68" s="29">
        <v>37109</v>
      </c>
      <c r="F68" s="32">
        <v>337.5</v>
      </c>
      <c r="G68" s="42">
        <f t="shared" si="0"/>
        <v>19037.5</v>
      </c>
      <c r="H68" s="29">
        <v>37313</v>
      </c>
      <c r="I68" s="32">
        <v>-550</v>
      </c>
      <c r="J68" s="41">
        <f t="shared" si="5"/>
        <v>19184.330473595128</v>
      </c>
      <c r="K68" s="31"/>
      <c r="L68" s="33">
        <v>36949</v>
      </c>
      <c r="M68" s="34" t="str">
        <f t="shared" si="1"/>
        <v>0</v>
      </c>
      <c r="N68" s="34">
        <f t="shared" si="6"/>
        <v>5112.5</v>
      </c>
      <c r="O68" s="34" t="str">
        <f t="shared" si="2"/>
        <v>0</v>
      </c>
      <c r="P68" s="34">
        <f t="shared" si="7"/>
        <v>7512.5</v>
      </c>
      <c r="Q68" s="34" t="str">
        <f t="shared" si="3"/>
        <v>0</v>
      </c>
      <c r="R68" s="34">
        <f t="shared" si="8"/>
        <v>-587.5</v>
      </c>
      <c r="S68" s="27"/>
    </row>
    <row r="69" spans="2:19" x14ac:dyDescent="0.2">
      <c r="B69" s="44">
        <v>37131</v>
      </c>
      <c r="C69" s="45">
        <v>1087.5</v>
      </c>
      <c r="D69" s="42">
        <f t="shared" si="4"/>
        <v>27703.759148854897</v>
      </c>
      <c r="E69" s="29">
        <v>37111</v>
      </c>
      <c r="F69" s="30">
        <v>5162.5</v>
      </c>
      <c r="G69" s="42">
        <f t="shared" si="0"/>
        <v>24200</v>
      </c>
      <c r="H69" s="29">
        <v>37314</v>
      </c>
      <c r="I69" s="30">
        <v>0</v>
      </c>
      <c r="J69" s="41">
        <f t="shared" si="5"/>
        <v>19184.330473595128</v>
      </c>
      <c r="K69" s="28"/>
      <c r="L69" s="33">
        <v>36950</v>
      </c>
      <c r="M69" s="34" t="str">
        <f t="shared" si="1"/>
        <v>0</v>
      </c>
      <c r="N69" s="34">
        <f t="shared" si="6"/>
        <v>5112.5</v>
      </c>
      <c r="O69" s="34" t="str">
        <f t="shared" si="2"/>
        <v>0</v>
      </c>
      <c r="P69" s="34">
        <f t="shared" si="7"/>
        <v>7512.5</v>
      </c>
      <c r="Q69" s="34" t="str">
        <f t="shared" si="3"/>
        <v>0</v>
      </c>
      <c r="R69" s="34">
        <f t="shared" si="8"/>
        <v>-587.5</v>
      </c>
      <c r="S69" s="27"/>
    </row>
    <row r="70" spans="2:19" x14ac:dyDescent="0.2">
      <c r="B70" s="44">
        <v>37132</v>
      </c>
      <c r="C70" s="45">
        <v>-150</v>
      </c>
      <c r="D70" s="42">
        <f t="shared" si="4"/>
        <v>27553.759148854897</v>
      </c>
      <c r="E70" s="29">
        <v>37127</v>
      </c>
      <c r="F70" s="30">
        <v>-75</v>
      </c>
      <c r="G70" s="42">
        <f t="shared" si="0"/>
        <v>24125</v>
      </c>
      <c r="H70" s="29">
        <v>37341</v>
      </c>
      <c r="I70" s="30">
        <v>125</v>
      </c>
      <c r="J70" s="41">
        <f t="shared" si="5"/>
        <v>19309.330473595128</v>
      </c>
      <c r="K70" s="28"/>
      <c r="L70" s="33">
        <v>36951</v>
      </c>
      <c r="M70" s="34" t="str">
        <f t="shared" si="1"/>
        <v>0</v>
      </c>
      <c r="N70" s="34">
        <f t="shared" si="6"/>
        <v>5112.5</v>
      </c>
      <c r="O70" s="34" t="str">
        <f t="shared" si="2"/>
        <v>0</v>
      </c>
      <c r="P70" s="34">
        <f t="shared" si="7"/>
        <v>7512.5</v>
      </c>
      <c r="Q70" s="34" t="str">
        <f t="shared" si="3"/>
        <v>0</v>
      </c>
      <c r="R70" s="34">
        <f t="shared" si="8"/>
        <v>-587.5</v>
      </c>
      <c r="S70" s="27"/>
    </row>
    <row r="71" spans="2:19" x14ac:dyDescent="0.2">
      <c r="B71" s="44">
        <v>37133</v>
      </c>
      <c r="C71" s="45">
        <v>-50</v>
      </c>
      <c r="D71" s="42">
        <f t="shared" si="4"/>
        <v>27503.759148854897</v>
      </c>
      <c r="E71" s="29">
        <v>37131</v>
      </c>
      <c r="F71" s="32">
        <v>-737.5</v>
      </c>
      <c r="G71" s="42">
        <f t="shared" si="0"/>
        <v>23387.5</v>
      </c>
      <c r="H71" s="29">
        <v>37342</v>
      </c>
      <c r="I71" s="32">
        <v>-887.5</v>
      </c>
      <c r="J71" s="41">
        <f t="shared" si="5"/>
        <v>18421.830473595128</v>
      </c>
      <c r="K71" s="31"/>
      <c r="L71" s="33">
        <v>36952</v>
      </c>
      <c r="M71" s="34" t="str">
        <f t="shared" si="1"/>
        <v>0</v>
      </c>
      <c r="N71" s="34">
        <f t="shared" si="6"/>
        <v>5112.5</v>
      </c>
      <c r="O71" s="34" t="str">
        <f t="shared" si="2"/>
        <v>0</v>
      </c>
      <c r="P71" s="34">
        <f t="shared" si="7"/>
        <v>7512.5</v>
      </c>
      <c r="Q71" s="34" t="str">
        <f t="shared" si="3"/>
        <v>0</v>
      </c>
      <c r="R71" s="34">
        <f t="shared" si="8"/>
        <v>-587.5</v>
      </c>
      <c r="S71" s="27"/>
    </row>
    <row r="72" spans="2:19" x14ac:dyDescent="0.2">
      <c r="B72" s="44">
        <v>37160</v>
      </c>
      <c r="C72" s="45">
        <v>-850</v>
      </c>
      <c r="D72" s="42">
        <f t="shared" si="4"/>
        <v>26653.759148854897</v>
      </c>
      <c r="E72" s="29">
        <v>37132</v>
      </c>
      <c r="F72" s="32">
        <v>-937.5</v>
      </c>
      <c r="G72" s="42">
        <f t="shared" si="0"/>
        <v>22450</v>
      </c>
      <c r="H72" s="29">
        <v>37343</v>
      </c>
      <c r="I72" s="30">
        <v>225</v>
      </c>
      <c r="J72" s="41">
        <f t="shared" si="5"/>
        <v>18646.830473595128</v>
      </c>
      <c r="K72" s="31"/>
      <c r="L72" s="33">
        <v>36953</v>
      </c>
      <c r="M72" s="34" t="str">
        <f t="shared" si="1"/>
        <v>0</v>
      </c>
      <c r="N72" s="34">
        <f t="shared" si="6"/>
        <v>5112.5</v>
      </c>
      <c r="O72" s="34" t="str">
        <f t="shared" si="2"/>
        <v>0</v>
      </c>
      <c r="P72" s="34">
        <f t="shared" si="7"/>
        <v>7512.5</v>
      </c>
      <c r="Q72" s="34" t="str">
        <f t="shared" si="3"/>
        <v>0</v>
      </c>
      <c r="R72" s="34">
        <f t="shared" si="8"/>
        <v>-587.5</v>
      </c>
      <c r="S72" s="27"/>
    </row>
    <row r="73" spans="2:19" x14ac:dyDescent="0.2">
      <c r="B73" s="44">
        <v>37161</v>
      </c>
      <c r="C73" s="45">
        <v>-400</v>
      </c>
      <c r="D73" s="42">
        <f t="shared" si="4"/>
        <v>26253.759148854897</v>
      </c>
      <c r="E73" s="29">
        <v>37133</v>
      </c>
      <c r="F73" s="30">
        <v>1925</v>
      </c>
      <c r="G73" s="42">
        <f t="shared" si="0"/>
        <v>24375</v>
      </c>
      <c r="H73" s="29">
        <v>37348</v>
      </c>
      <c r="I73" s="30">
        <v>-275</v>
      </c>
      <c r="J73" s="41">
        <f t="shared" si="5"/>
        <v>18371.830473595128</v>
      </c>
      <c r="K73" s="28"/>
      <c r="L73" s="33">
        <v>36954</v>
      </c>
      <c r="M73" s="34" t="str">
        <f t="shared" si="1"/>
        <v>0</v>
      </c>
      <c r="N73" s="34">
        <f t="shared" si="6"/>
        <v>5112.5</v>
      </c>
      <c r="O73" s="34" t="str">
        <f t="shared" si="2"/>
        <v>0</v>
      </c>
      <c r="P73" s="34">
        <f t="shared" si="7"/>
        <v>7512.5</v>
      </c>
      <c r="Q73" s="34" t="str">
        <f t="shared" si="3"/>
        <v>0</v>
      </c>
      <c r="R73" s="34">
        <f t="shared" si="8"/>
        <v>-587.5</v>
      </c>
      <c r="S73" s="27"/>
    </row>
    <row r="74" spans="2:19" x14ac:dyDescent="0.2">
      <c r="B74" s="44">
        <v>37182</v>
      </c>
      <c r="C74" s="45">
        <v>-362.5</v>
      </c>
      <c r="D74" s="42">
        <f t="shared" si="4"/>
        <v>25891.259148854897</v>
      </c>
      <c r="E74" s="29">
        <v>37160</v>
      </c>
      <c r="F74" s="30">
        <v>-1487.5</v>
      </c>
      <c r="G74" s="42">
        <f t="shared" si="0"/>
        <v>22887.5</v>
      </c>
      <c r="H74" s="29">
        <v>37349</v>
      </c>
      <c r="I74" s="30">
        <v>575</v>
      </c>
      <c r="J74" s="41">
        <f t="shared" si="5"/>
        <v>18946.830473595128</v>
      </c>
      <c r="K74" s="28"/>
      <c r="L74" s="33">
        <v>36955</v>
      </c>
      <c r="M74" s="34" t="str">
        <f t="shared" si="1"/>
        <v>0</v>
      </c>
      <c r="N74" s="34">
        <f t="shared" si="6"/>
        <v>5112.5</v>
      </c>
      <c r="O74" s="34" t="str">
        <f t="shared" si="2"/>
        <v>0</v>
      </c>
      <c r="P74" s="34">
        <f t="shared" si="7"/>
        <v>7512.5</v>
      </c>
      <c r="Q74" s="34" t="str">
        <f t="shared" si="3"/>
        <v>0</v>
      </c>
      <c r="R74" s="34">
        <f t="shared" si="8"/>
        <v>-587.5</v>
      </c>
      <c r="S74" s="27"/>
    </row>
    <row r="75" spans="2:19" x14ac:dyDescent="0.2">
      <c r="B75" s="44">
        <v>37183</v>
      </c>
      <c r="C75" s="45">
        <v>-1862.5</v>
      </c>
      <c r="D75" s="42">
        <f t="shared" si="4"/>
        <v>24028.759148854897</v>
      </c>
      <c r="E75" s="29">
        <v>37161</v>
      </c>
      <c r="F75" s="30">
        <v>-1000</v>
      </c>
      <c r="G75" s="42">
        <f t="shared" si="0"/>
        <v>21887.5</v>
      </c>
      <c r="H75" s="29">
        <v>37362</v>
      </c>
      <c r="I75" s="32">
        <v>537.5</v>
      </c>
      <c r="J75" s="41">
        <f t="shared" si="5"/>
        <v>19484.330473595128</v>
      </c>
      <c r="K75" s="28"/>
      <c r="L75" s="33">
        <v>36956</v>
      </c>
      <c r="M75" s="34">
        <f t="shared" si="1"/>
        <v>-12.5</v>
      </c>
      <c r="N75" s="34">
        <f t="shared" si="6"/>
        <v>5100</v>
      </c>
      <c r="O75" s="34">
        <f t="shared" si="2"/>
        <v>-775</v>
      </c>
      <c r="P75" s="34">
        <f t="shared" si="7"/>
        <v>6737.5</v>
      </c>
      <c r="Q75" s="34" t="str">
        <f t="shared" si="3"/>
        <v>0</v>
      </c>
      <c r="R75" s="34">
        <f t="shared" si="8"/>
        <v>-587.5</v>
      </c>
      <c r="S75" s="27"/>
    </row>
    <row r="76" spans="2:19" x14ac:dyDescent="0.2">
      <c r="B76" s="44">
        <v>37187</v>
      </c>
      <c r="C76" s="45">
        <v>650</v>
      </c>
      <c r="D76" s="42">
        <f t="shared" si="4"/>
        <v>24678.759148854897</v>
      </c>
      <c r="E76" s="29">
        <v>37183</v>
      </c>
      <c r="F76" s="32">
        <v>-525</v>
      </c>
      <c r="G76" s="42">
        <f t="shared" ref="G76:G139" si="9">F76+G75</f>
        <v>21362.5</v>
      </c>
      <c r="H76" s="29">
        <v>37365</v>
      </c>
      <c r="I76" s="30">
        <v>-2237.5</v>
      </c>
      <c r="J76" s="41">
        <f t="shared" si="5"/>
        <v>17246.830473595128</v>
      </c>
      <c r="K76" s="31"/>
      <c r="L76" s="33">
        <v>36957</v>
      </c>
      <c r="M76" s="34">
        <f t="shared" ref="M76:M139" si="10">IF(ISERROR(VLOOKUP($L76,$B$11:$C$1212,2,FALSE)),"0",VLOOKUP($L76,$B$11:$C$1212,2,FALSE))</f>
        <v>-950</v>
      </c>
      <c r="N76" s="34">
        <f t="shared" si="6"/>
        <v>4150</v>
      </c>
      <c r="O76" s="34">
        <f t="shared" ref="O76:O139" si="11">IF(ISERROR(VLOOKUP($L76,$E$11:$F$1212,2,FALSE)),"0",VLOOKUP($L76,$E$11:$F$1212,2,FALSE))</f>
        <v>-450</v>
      </c>
      <c r="P76" s="34">
        <f t="shared" si="7"/>
        <v>6287.5</v>
      </c>
      <c r="Q76" s="34">
        <f t="shared" ref="Q76:Q139" si="12">IF(ISERROR(VLOOKUP($L76,$H$11:$I$1212,2,FALSE)),"0",VLOOKUP($L76,$H$11:$I$1212,2,FALSE))</f>
        <v>-362.5</v>
      </c>
      <c r="R76" s="34">
        <f t="shared" si="8"/>
        <v>-950</v>
      </c>
      <c r="S76" s="27"/>
    </row>
    <row r="77" spans="2:19" x14ac:dyDescent="0.2">
      <c r="B77" s="44">
        <v>37194</v>
      </c>
      <c r="C77" s="45">
        <v>987.5</v>
      </c>
      <c r="D77" s="42">
        <f t="shared" ref="D77:D140" si="13">C77+D76</f>
        <v>25666.259148854897</v>
      </c>
      <c r="E77" s="29">
        <v>37186</v>
      </c>
      <c r="F77" s="32">
        <v>4787.5</v>
      </c>
      <c r="G77" s="42">
        <f t="shared" si="9"/>
        <v>26150</v>
      </c>
      <c r="H77" s="29">
        <v>37368</v>
      </c>
      <c r="I77" s="30">
        <v>37.5</v>
      </c>
      <c r="J77" s="41">
        <f t="shared" ref="J77:J140" si="14">J76+I77</f>
        <v>17284.330473595128</v>
      </c>
      <c r="K77" s="31"/>
      <c r="L77" s="33">
        <v>36958</v>
      </c>
      <c r="M77" s="34">
        <f t="shared" si="10"/>
        <v>-300</v>
      </c>
      <c r="N77" s="34">
        <f t="shared" ref="N77:N140" si="15">M77+N76</f>
        <v>3850</v>
      </c>
      <c r="O77" s="34">
        <f t="shared" si="11"/>
        <v>9475</v>
      </c>
      <c r="P77" s="34">
        <f t="shared" ref="P77:P140" si="16">O77+P76</f>
        <v>15762.5</v>
      </c>
      <c r="Q77" s="34">
        <f t="shared" si="12"/>
        <v>9925</v>
      </c>
      <c r="R77" s="34">
        <f t="shared" ref="R77:R140" si="17">Q77+R76</f>
        <v>8975</v>
      </c>
      <c r="S77" s="27"/>
    </row>
    <row r="78" spans="2:19" x14ac:dyDescent="0.2">
      <c r="B78" s="44">
        <v>37197</v>
      </c>
      <c r="C78" s="45">
        <v>-562.5</v>
      </c>
      <c r="D78" s="42">
        <f t="shared" si="13"/>
        <v>25103.759148854897</v>
      </c>
      <c r="E78" s="29">
        <v>37194</v>
      </c>
      <c r="F78" s="30">
        <v>250</v>
      </c>
      <c r="G78" s="42">
        <f t="shared" si="9"/>
        <v>26400</v>
      </c>
      <c r="H78" s="29">
        <v>37369</v>
      </c>
      <c r="I78" s="30">
        <v>-75</v>
      </c>
      <c r="J78" s="41">
        <f t="shared" si="14"/>
        <v>17209.330473595128</v>
      </c>
      <c r="K78" s="28"/>
      <c r="L78" s="33">
        <v>36959</v>
      </c>
      <c r="M78" s="34">
        <f t="shared" si="10"/>
        <v>6312.5</v>
      </c>
      <c r="N78" s="34">
        <f t="shared" si="15"/>
        <v>10162.5</v>
      </c>
      <c r="O78" s="34" t="str">
        <f t="shared" si="11"/>
        <v>0</v>
      </c>
      <c r="P78" s="34">
        <f t="shared" si="16"/>
        <v>15762.5</v>
      </c>
      <c r="Q78" s="34" t="str">
        <f t="shared" si="12"/>
        <v>0</v>
      </c>
      <c r="R78" s="34">
        <f t="shared" si="17"/>
        <v>8975</v>
      </c>
      <c r="S78" s="27"/>
    </row>
    <row r="79" spans="2:19" x14ac:dyDescent="0.2">
      <c r="B79" s="44">
        <v>37200</v>
      </c>
      <c r="C79" s="45">
        <v>2987.5</v>
      </c>
      <c r="D79" s="42">
        <f t="shared" si="13"/>
        <v>28091.259148854897</v>
      </c>
      <c r="E79" s="29">
        <v>37197</v>
      </c>
      <c r="F79" s="30">
        <v>-2687.5</v>
      </c>
      <c r="G79" s="42">
        <f t="shared" si="9"/>
        <v>23712.5</v>
      </c>
      <c r="H79" s="29">
        <v>37370</v>
      </c>
      <c r="I79" s="30">
        <v>2525</v>
      </c>
      <c r="J79" s="41">
        <f t="shared" si="14"/>
        <v>19734.330473595128</v>
      </c>
      <c r="K79" s="28"/>
      <c r="L79" s="33">
        <v>36960</v>
      </c>
      <c r="M79" s="34" t="str">
        <f t="shared" si="10"/>
        <v>0</v>
      </c>
      <c r="N79" s="34">
        <f t="shared" si="15"/>
        <v>10162.5</v>
      </c>
      <c r="O79" s="34" t="str">
        <f t="shared" si="11"/>
        <v>0</v>
      </c>
      <c r="P79" s="34">
        <f t="shared" si="16"/>
        <v>15762.5</v>
      </c>
      <c r="Q79" s="34" t="str">
        <f t="shared" si="12"/>
        <v>0</v>
      </c>
      <c r="R79" s="34">
        <f t="shared" si="17"/>
        <v>8975</v>
      </c>
      <c r="S79" s="27"/>
    </row>
    <row r="80" spans="2:19" x14ac:dyDescent="0.2">
      <c r="B80" s="44">
        <v>37222</v>
      </c>
      <c r="C80" s="45">
        <v>-862.5</v>
      </c>
      <c r="D80" s="42">
        <f t="shared" si="13"/>
        <v>27228.759148854897</v>
      </c>
      <c r="E80" s="29">
        <v>37200</v>
      </c>
      <c r="F80" s="32">
        <v>1700</v>
      </c>
      <c r="G80" s="42">
        <f t="shared" si="9"/>
        <v>25412.5</v>
      </c>
      <c r="H80" s="29">
        <v>37390</v>
      </c>
      <c r="I80" s="30">
        <v>-712.5</v>
      </c>
      <c r="J80" s="41">
        <f t="shared" si="14"/>
        <v>19021.830473595128</v>
      </c>
      <c r="K80" s="31"/>
      <c r="L80" s="33">
        <v>36961</v>
      </c>
      <c r="M80" s="34" t="str">
        <f t="shared" si="10"/>
        <v>0</v>
      </c>
      <c r="N80" s="34">
        <f t="shared" si="15"/>
        <v>10162.5</v>
      </c>
      <c r="O80" s="34" t="str">
        <f t="shared" si="11"/>
        <v>0</v>
      </c>
      <c r="P80" s="34">
        <f t="shared" si="16"/>
        <v>15762.5</v>
      </c>
      <c r="Q80" s="34" t="str">
        <f t="shared" si="12"/>
        <v>0</v>
      </c>
      <c r="R80" s="34">
        <f t="shared" si="17"/>
        <v>8975</v>
      </c>
      <c r="S80" s="27"/>
    </row>
    <row r="81" spans="2:19" x14ac:dyDescent="0.2">
      <c r="B81" s="44">
        <v>37223</v>
      </c>
      <c r="C81" s="45">
        <v>850</v>
      </c>
      <c r="D81" s="42">
        <f t="shared" si="13"/>
        <v>28078.759148854897</v>
      </c>
      <c r="E81" s="29">
        <v>37202</v>
      </c>
      <c r="F81" s="30">
        <v>3475</v>
      </c>
      <c r="G81" s="42">
        <f t="shared" si="9"/>
        <v>28887.5</v>
      </c>
      <c r="H81" s="29">
        <v>37391</v>
      </c>
      <c r="I81" s="30">
        <v>-662.5</v>
      </c>
      <c r="J81" s="41">
        <f t="shared" si="14"/>
        <v>18359.330473595128</v>
      </c>
      <c r="K81" s="28"/>
      <c r="L81" s="33">
        <v>36962</v>
      </c>
      <c r="M81" s="34" t="str">
        <f t="shared" si="10"/>
        <v>0</v>
      </c>
      <c r="N81" s="34">
        <f t="shared" si="15"/>
        <v>10162.5</v>
      </c>
      <c r="O81" s="34" t="str">
        <f t="shared" si="11"/>
        <v>0</v>
      </c>
      <c r="P81" s="34">
        <f t="shared" si="16"/>
        <v>15762.5</v>
      </c>
      <c r="Q81" s="34" t="str">
        <f t="shared" si="12"/>
        <v>0</v>
      </c>
      <c r="R81" s="34">
        <f t="shared" si="17"/>
        <v>8975</v>
      </c>
      <c r="S81" s="27"/>
    </row>
    <row r="82" spans="2:19" x14ac:dyDescent="0.2">
      <c r="B82" s="44">
        <v>37229</v>
      </c>
      <c r="C82" s="45">
        <v>5700</v>
      </c>
      <c r="D82" s="42">
        <f t="shared" si="13"/>
        <v>33778.759148854893</v>
      </c>
      <c r="E82" s="29">
        <v>37218</v>
      </c>
      <c r="F82" s="32">
        <v>712.5</v>
      </c>
      <c r="G82" s="42">
        <f t="shared" si="9"/>
        <v>29600</v>
      </c>
      <c r="H82" s="29">
        <v>37397</v>
      </c>
      <c r="I82" s="30">
        <v>937.5</v>
      </c>
      <c r="J82" s="41">
        <f t="shared" si="14"/>
        <v>19296.830473595128</v>
      </c>
      <c r="K82" s="31"/>
      <c r="L82" s="33">
        <v>36963</v>
      </c>
      <c r="M82" s="34" t="str">
        <f t="shared" si="10"/>
        <v>0</v>
      </c>
      <c r="N82" s="34">
        <f t="shared" si="15"/>
        <v>10162.5</v>
      </c>
      <c r="O82" s="34" t="str">
        <f t="shared" si="11"/>
        <v>0</v>
      </c>
      <c r="P82" s="34">
        <f t="shared" si="16"/>
        <v>15762.5</v>
      </c>
      <c r="Q82" s="34" t="str">
        <f t="shared" si="12"/>
        <v>0</v>
      </c>
      <c r="R82" s="34">
        <f t="shared" si="17"/>
        <v>8975</v>
      </c>
      <c r="S82" s="27"/>
    </row>
    <row r="83" spans="2:19" x14ac:dyDescent="0.2">
      <c r="B83" s="44">
        <v>37236</v>
      </c>
      <c r="C83" s="45">
        <v>-475</v>
      </c>
      <c r="D83" s="42">
        <f t="shared" si="13"/>
        <v>33303.759148854893</v>
      </c>
      <c r="E83" s="29">
        <v>37222</v>
      </c>
      <c r="F83" s="32">
        <v>-1337.5</v>
      </c>
      <c r="G83" s="42">
        <f t="shared" si="9"/>
        <v>28262.5</v>
      </c>
      <c r="H83" s="29">
        <v>37404</v>
      </c>
      <c r="I83" s="30">
        <v>2001.6832212084182</v>
      </c>
      <c r="J83" s="41">
        <f t="shared" si="14"/>
        <v>21298.513694803547</v>
      </c>
      <c r="K83" s="31"/>
      <c r="L83" s="33">
        <v>36964</v>
      </c>
      <c r="M83" s="34" t="str">
        <f t="shared" si="10"/>
        <v>0</v>
      </c>
      <c r="N83" s="34">
        <f t="shared" si="15"/>
        <v>10162.5</v>
      </c>
      <c r="O83" s="34" t="str">
        <f t="shared" si="11"/>
        <v>0</v>
      </c>
      <c r="P83" s="34">
        <f t="shared" si="16"/>
        <v>15762.5</v>
      </c>
      <c r="Q83" s="34" t="str">
        <f t="shared" si="12"/>
        <v>0</v>
      </c>
      <c r="R83" s="34">
        <f t="shared" si="17"/>
        <v>8975</v>
      </c>
      <c r="S83" s="27"/>
    </row>
    <row r="84" spans="2:19" x14ac:dyDescent="0.2">
      <c r="B84" s="44">
        <v>37237</v>
      </c>
      <c r="C84" s="45">
        <v>-75</v>
      </c>
      <c r="D84" s="42">
        <f t="shared" si="13"/>
        <v>33228.759148854893</v>
      </c>
      <c r="E84" s="29">
        <v>37223</v>
      </c>
      <c r="F84" s="32">
        <v>0</v>
      </c>
      <c r="G84" s="42">
        <f t="shared" si="9"/>
        <v>28262.5</v>
      </c>
      <c r="H84" s="29">
        <v>37438</v>
      </c>
      <c r="I84" s="32">
        <v>-712.5</v>
      </c>
      <c r="J84" s="41">
        <f t="shared" si="14"/>
        <v>20586.013694803547</v>
      </c>
      <c r="K84" s="31"/>
      <c r="L84" s="33">
        <v>36965</v>
      </c>
      <c r="M84" s="34" t="str">
        <f t="shared" si="10"/>
        <v>0</v>
      </c>
      <c r="N84" s="34">
        <f t="shared" si="15"/>
        <v>10162.5</v>
      </c>
      <c r="O84" s="34" t="str">
        <f t="shared" si="11"/>
        <v>0</v>
      </c>
      <c r="P84" s="34">
        <f t="shared" si="16"/>
        <v>15762.5</v>
      </c>
      <c r="Q84" s="34" t="str">
        <f t="shared" si="12"/>
        <v>0</v>
      </c>
      <c r="R84" s="34">
        <f t="shared" si="17"/>
        <v>8975</v>
      </c>
      <c r="S84" s="27"/>
    </row>
    <row r="85" spans="2:19" x14ac:dyDescent="0.2">
      <c r="B85" s="44">
        <v>37238</v>
      </c>
      <c r="C85" s="45">
        <v>2187.5</v>
      </c>
      <c r="D85" s="42">
        <f t="shared" si="13"/>
        <v>35416.259148854893</v>
      </c>
      <c r="E85" s="29">
        <v>37229</v>
      </c>
      <c r="F85" s="30">
        <v>4850</v>
      </c>
      <c r="G85" s="42">
        <f t="shared" si="9"/>
        <v>33112.5</v>
      </c>
      <c r="H85" s="29">
        <v>37439</v>
      </c>
      <c r="I85" s="32">
        <v>-200</v>
      </c>
      <c r="J85" s="41">
        <f t="shared" si="14"/>
        <v>20386.013694803547</v>
      </c>
      <c r="K85" s="28"/>
      <c r="L85" s="33">
        <v>36966</v>
      </c>
      <c r="M85" s="34" t="str">
        <f t="shared" si="10"/>
        <v>0</v>
      </c>
      <c r="N85" s="34">
        <f t="shared" si="15"/>
        <v>10162.5</v>
      </c>
      <c r="O85" s="34" t="str">
        <f t="shared" si="11"/>
        <v>0</v>
      </c>
      <c r="P85" s="34">
        <f t="shared" si="16"/>
        <v>15762.5</v>
      </c>
      <c r="Q85" s="34" t="str">
        <f t="shared" si="12"/>
        <v>0</v>
      </c>
      <c r="R85" s="34">
        <f t="shared" si="17"/>
        <v>8975</v>
      </c>
      <c r="S85" s="27"/>
    </row>
    <row r="86" spans="2:19" x14ac:dyDescent="0.2">
      <c r="B86" s="44">
        <v>37243</v>
      </c>
      <c r="C86" s="45">
        <v>750</v>
      </c>
      <c r="D86" s="42">
        <f t="shared" si="13"/>
        <v>36166.259148854893</v>
      </c>
      <c r="E86" s="29">
        <v>37236</v>
      </c>
      <c r="F86" s="30">
        <v>-675</v>
      </c>
      <c r="G86" s="42">
        <f t="shared" si="9"/>
        <v>32437.5</v>
      </c>
      <c r="H86" s="29">
        <v>37442</v>
      </c>
      <c r="I86" s="32">
        <v>737.5</v>
      </c>
      <c r="J86" s="41">
        <f t="shared" si="14"/>
        <v>21123.513694803547</v>
      </c>
      <c r="K86" s="28"/>
      <c r="L86" s="33">
        <v>36967</v>
      </c>
      <c r="M86" s="34" t="str">
        <f t="shared" si="10"/>
        <v>0</v>
      </c>
      <c r="N86" s="34">
        <f t="shared" si="15"/>
        <v>10162.5</v>
      </c>
      <c r="O86" s="34" t="str">
        <f t="shared" si="11"/>
        <v>0</v>
      </c>
      <c r="P86" s="34">
        <f t="shared" si="16"/>
        <v>15762.5</v>
      </c>
      <c r="Q86" s="34" t="str">
        <f t="shared" si="12"/>
        <v>0</v>
      </c>
      <c r="R86" s="34">
        <f t="shared" si="17"/>
        <v>8975</v>
      </c>
      <c r="S86" s="27"/>
    </row>
    <row r="87" spans="2:19" x14ac:dyDescent="0.2">
      <c r="B87" s="44">
        <v>37252</v>
      </c>
      <c r="C87" s="45">
        <v>900</v>
      </c>
      <c r="D87" s="42">
        <f t="shared" si="13"/>
        <v>37066.259148854893</v>
      </c>
      <c r="E87" s="29">
        <v>37237</v>
      </c>
      <c r="F87" s="32">
        <v>2125</v>
      </c>
      <c r="G87" s="42">
        <f t="shared" si="9"/>
        <v>34562.5</v>
      </c>
      <c r="H87" s="29">
        <v>37448</v>
      </c>
      <c r="I87" s="30">
        <v>-2625</v>
      </c>
      <c r="J87" s="41">
        <f t="shared" si="14"/>
        <v>18498.513694803547</v>
      </c>
      <c r="K87" s="31"/>
      <c r="L87" s="33">
        <v>36968</v>
      </c>
      <c r="M87" s="34" t="str">
        <f t="shared" si="10"/>
        <v>0</v>
      </c>
      <c r="N87" s="34">
        <f t="shared" si="15"/>
        <v>10162.5</v>
      </c>
      <c r="O87" s="34" t="str">
        <f t="shared" si="11"/>
        <v>0</v>
      </c>
      <c r="P87" s="34">
        <f t="shared" si="16"/>
        <v>15762.5</v>
      </c>
      <c r="Q87" s="34" t="str">
        <f t="shared" si="12"/>
        <v>0</v>
      </c>
      <c r="R87" s="34">
        <f t="shared" si="17"/>
        <v>8975</v>
      </c>
      <c r="S87" s="27"/>
    </row>
    <row r="88" spans="2:19" x14ac:dyDescent="0.2">
      <c r="B88" s="44">
        <v>37267</v>
      </c>
      <c r="C88" s="45">
        <v>-175</v>
      </c>
      <c r="D88" s="42">
        <f t="shared" si="13"/>
        <v>36891.259148854893</v>
      </c>
      <c r="E88" s="29">
        <v>37243</v>
      </c>
      <c r="F88" s="30">
        <v>-1087.5</v>
      </c>
      <c r="G88" s="42">
        <f t="shared" si="9"/>
        <v>33475</v>
      </c>
      <c r="H88" s="29">
        <v>37468</v>
      </c>
      <c r="I88" s="30">
        <v>8175</v>
      </c>
      <c r="J88" s="41">
        <f t="shared" si="14"/>
        <v>26673.513694803547</v>
      </c>
      <c r="K88" s="28"/>
      <c r="L88" s="33">
        <v>36969</v>
      </c>
      <c r="M88" s="34" t="str">
        <f t="shared" si="10"/>
        <v>0</v>
      </c>
      <c r="N88" s="34">
        <f t="shared" si="15"/>
        <v>10162.5</v>
      </c>
      <c r="O88" s="34" t="str">
        <f t="shared" si="11"/>
        <v>0</v>
      </c>
      <c r="P88" s="34">
        <f t="shared" si="16"/>
        <v>15762.5</v>
      </c>
      <c r="Q88" s="34" t="str">
        <f t="shared" si="12"/>
        <v>0</v>
      </c>
      <c r="R88" s="34">
        <f t="shared" si="17"/>
        <v>8975</v>
      </c>
      <c r="S88" s="27"/>
    </row>
    <row r="89" spans="2:19" x14ac:dyDescent="0.2">
      <c r="B89" s="44">
        <v>37270</v>
      </c>
      <c r="C89" s="45">
        <v>1375</v>
      </c>
      <c r="D89" s="42">
        <f t="shared" si="13"/>
        <v>38266.259148854893</v>
      </c>
      <c r="E89" s="29">
        <v>37244</v>
      </c>
      <c r="F89" s="30">
        <v>287.5</v>
      </c>
      <c r="G89" s="42">
        <f t="shared" si="9"/>
        <v>33762.5</v>
      </c>
      <c r="H89" s="29">
        <v>37477</v>
      </c>
      <c r="I89" s="32">
        <v>-900</v>
      </c>
      <c r="J89" s="41">
        <f t="shared" si="14"/>
        <v>25773.513694803547</v>
      </c>
      <c r="K89" s="28"/>
      <c r="L89" s="33">
        <v>36970</v>
      </c>
      <c r="M89" s="34" t="str">
        <f t="shared" si="10"/>
        <v>0</v>
      </c>
      <c r="N89" s="34">
        <f t="shared" si="15"/>
        <v>10162.5</v>
      </c>
      <c r="O89" s="34" t="str">
        <f t="shared" si="11"/>
        <v>0</v>
      </c>
      <c r="P89" s="34">
        <f t="shared" si="16"/>
        <v>15762.5</v>
      </c>
      <c r="Q89" s="34" t="str">
        <f t="shared" si="12"/>
        <v>0</v>
      </c>
      <c r="R89" s="34">
        <f t="shared" si="17"/>
        <v>8975</v>
      </c>
      <c r="S89" s="27"/>
    </row>
    <row r="90" spans="2:19" x14ac:dyDescent="0.2">
      <c r="B90" s="44">
        <v>37278</v>
      </c>
      <c r="C90" s="45">
        <v>575</v>
      </c>
      <c r="D90" s="42">
        <f t="shared" si="13"/>
        <v>38841.259148854893</v>
      </c>
      <c r="E90" s="29">
        <v>37252</v>
      </c>
      <c r="F90" s="32">
        <v>1650</v>
      </c>
      <c r="G90" s="42">
        <f t="shared" si="9"/>
        <v>35412.5</v>
      </c>
      <c r="H90" s="29">
        <v>37482</v>
      </c>
      <c r="I90" s="30">
        <v>-4658.6401172183514</v>
      </c>
      <c r="J90" s="41">
        <f t="shared" si="14"/>
        <v>21114.873577585196</v>
      </c>
      <c r="K90" s="31"/>
      <c r="L90" s="33">
        <v>36971</v>
      </c>
      <c r="M90" s="34" t="str">
        <f t="shared" si="10"/>
        <v>0</v>
      </c>
      <c r="N90" s="34">
        <f t="shared" si="15"/>
        <v>10162.5</v>
      </c>
      <c r="O90" s="34" t="str">
        <f t="shared" si="11"/>
        <v>0</v>
      </c>
      <c r="P90" s="34">
        <f t="shared" si="16"/>
        <v>15762.5</v>
      </c>
      <c r="Q90" s="34" t="str">
        <f t="shared" si="12"/>
        <v>0</v>
      </c>
      <c r="R90" s="34">
        <f t="shared" si="17"/>
        <v>8975</v>
      </c>
      <c r="S90" s="27"/>
    </row>
    <row r="91" spans="2:19" x14ac:dyDescent="0.2">
      <c r="B91" s="44">
        <v>37279</v>
      </c>
      <c r="C91" s="45">
        <v>1337.5</v>
      </c>
      <c r="D91" s="42">
        <f t="shared" si="13"/>
        <v>40178.759148854893</v>
      </c>
      <c r="E91" s="29">
        <v>37280</v>
      </c>
      <c r="F91" s="30">
        <v>-487.5</v>
      </c>
      <c r="G91" s="42">
        <f t="shared" si="9"/>
        <v>34925</v>
      </c>
      <c r="H91" s="29">
        <v>37483</v>
      </c>
      <c r="I91" s="30">
        <v>-2100</v>
      </c>
      <c r="J91" s="41">
        <f t="shared" si="14"/>
        <v>19014.873577585196</v>
      </c>
      <c r="K91" s="28"/>
      <c r="L91" s="33">
        <v>36972</v>
      </c>
      <c r="M91" s="34" t="str">
        <f t="shared" si="10"/>
        <v>0</v>
      </c>
      <c r="N91" s="34">
        <f t="shared" si="15"/>
        <v>10162.5</v>
      </c>
      <c r="O91" s="34" t="str">
        <f t="shared" si="11"/>
        <v>0</v>
      </c>
      <c r="P91" s="34">
        <f t="shared" si="16"/>
        <v>15762.5</v>
      </c>
      <c r="Q91" s="34" t="str">
        <f t="shared" si="12"/>
        <v>0</v>
      </c>
      <c r="R91" s="34">
        <f t="shared" si="17"/>
        <v>8975</v>
      </c>
      <c r="S91" s="27"/>
    </row>
    <row r="92" spans="2:19" x14ac:dyDescent="0.2">
      <c r="B92" s="44">
        <v>37281</v>
      </c>
      <c r="C92" s="45">
        <v>-235.90582486999665</v>
      </c>
      <c r="D92" s="42">
        <f t="shared" si="13"/>
        <v>39942.853323984898</v>
      </c>
      <c r="E92" s="29">
        <v>37281</v>
      </c>
      <c r="F92" s="32">
        <v>-1450</v>
      </c>
      <c r="G92" s="42">
        <f t="shared" si="9"/>
        <v>33475</v>
      </c>
      <c r="H92" s="29">
        <v>37484</v>
      </c>
      <c r="I92" s="30">
        <v>-1687.5</v>
      </c>
      <c r="J92" s="41">
        <f t="shared" si="14"/>
        <v>17327.373577585196</v>
      </c>
      <c r="K92" s="31"/>
      <c r="L92" s="33">
        <v>36973</v>
      </c>
      <c r="M92" s="34" t="str">
        <f t="shared" si="10"/>
        <v>0</v>
      </c>
      <c r="N92" s="34">
        <f t="shared" si="15"/>
        <v>10162.5</v>
      </c>
      <c r="O92" s="34" t="str">
        <f t="shared" si="11"/>
        <v>0</v>
      </c>
      <c r="P92" s="34">
        <f t="shared" si="16"/>
        <v>15762.5</v>
      </c>
      <c r="Q92" s="34" t="str">
        <f t="shared" si="12"/>
        <v>0</v>
      </c>
      <c r="R92" s="34">
        <f t="shared" si="17"/>
        <v>8975</v>
      </c>
      <c r="S92" s="27"/>
    </row>
    <row r="93" spans="2:19" x14ac:dyDescent="0.2">
      <c r="B93" s="44">
        <v>37285</v>
      </c>
      <c r="C93" s="45">
        <v>650</v>
      </c>
      <c r="D93" s="42">
        <f t="shared" si="13"/>
        <v>40592.853323984898</v>
      </c>
      <c r="E93" s="29">
        <v>37285</v>
      </c>
      <c r="F93" s="32">
        <v>-438.27281646897518</v>
      </c>
      <c r="G93" s="42">
        <f t="shared" si="9"/>
        <v>33036.727183531024</v>
      </c>
      <c r="H93" s="29">
        <v>37497</v>
      </c>
      <c r="I93" s="30">
        <v>-925</v>
      </c>
      <c r="J93" s="41">
        <f t="shared" si="14"/>
        <v>16402.373577585196</v>
      </c>
      <c r="K93" s="31"/>
      <c r="L93" s="33">
        <v>36974</v>
      </c>
      <c r="M93" s="34" t="str">
        <f t="shared" si="10"/>
        <v>0</v>
      </c>
      <c r="N93" s="34">
        <f t="shared" si="15"/>
        <v>10162.5</v>
      </c>
      <c r="O93" s="34" t="str">
        <f t="shared" si="11"/>
        <v>0</v>
      </c>
      <c r="P93" s="34">
        <f t="shared" si="16"/>
        <v>15762.5</v>
      </c>
      <c r="Q93" s="34" t="str">
        <f t="shared" si="12"/>
        <v>0</v>
      </c>
      <c r="R93" s="34">
        <f t="shared" si="17"/>
        <v>8975</v>
      </c>
      <c r="S93" s="27"/>
    </row>
    <row r="94" spans="2:19" x14ac:dyDescent="0.2">
      <c r="B94" s="44">
        <v>37287</v>
      </c>
      <c r="C94" s="45">
        <v>-237.5</v>
      </c>
      <c r="D94" s="42">
        <f t="shared" si="13"/>
        <v>40355.353323984898</v>
      </c>
      <c r="E94" s="29">
        <v>37287</v>
      </c>
      <c r="F94" s="32">
        <v>25</v>
      </c>
      <c r="G94" s="42">
        <f t="shared" si="9"/>
        <v>33061.727183531024</v>
      </c>
      <c r="H94" s="29">
        <v>37543</v>
      </c>
      <c r="I94" s="32">
        <v>-937.5</v>
      </c>
      <c r="J94" s="41">
        <f t="shared" si="14"/>
        <v>15464.873577585196</v>
      </c>
      <c r="K94" s="31"/>
      <c r="L94" s="33">
        <v>36975</v>
      </c>
      <c r="M94" s="34" t="str">
        <f t="shared" si="10"/>
        <v>0</v>
      </c>
      <c r="N94" s="34">
        <f t="shared" si="15"/>
        <v>10162.5</v>
      </c>
      <c r="O94" s="34" t="str">
        <f t="shared" si="11"/>
        <v>0</v>
      </c>
      <c r="P94" s="34">
        <f t="shared" si="16"/>
        <v>15762.5</v>
      </c>
      <c r="Q94" s="34" t="str">
        <f t="shared" si="12"/>
        <v>0</v>
      </c>
      <c r="R94" s="34">
        <f t="shared" si="17"/>
        <v>8975</v>
      </c>
      <c r="S94" s="27"/>
    </row>
    <row r="95" spans="2:19" x14ac:dyDescent="0.2">
      <c r="B95" s="44">
        <v>37288</v>
      </c>
      <c r="C95" s="45">
        <v>6925</v>
      </c>
      <c r="D95" s="42">
        <f t="shared" si="13"/>
        <v>47280.353323984898</v>
      </c>
      <c r="E95" s="29">
        <v>37288</v>
      </c>
      <c r="F95" s="32">
        <v>5137.5</v>
      </c>
      <c r="G95" s="42">
        <f t="shared" si="9"/>
        <v>38199.227183531024</v>
      </c>
      <c r="H95" s="29">
        <v>37559</v>
      </c>
      <c r="I95" s="30">
        <v>950</v>
      </c>
      <c r="J95" s="41">
        <f t="shared" si="14"/>
        <v>16414.873577585196</v>
      </c>
      <c r="K95" s="31"/>
      <c r="L95" s="33">
        <v>36976</v>
      </c>
      <c r="M95" s="34" t="str">
        <f t="shared" si="10"/>
        <v>0</v>
      </c>
      <c r="N95" s="34">
        <f t="shared" si="15"/>
        <v>10162.5</v>
      </c>
      <c r="O95" s="34" t="str">
        <f t="shared" si="11"/>
        <v>0</v>
      </c>
      <c r="P95" s="34">
        <f t="shared" si="16"/>
        <v>15762.5</v>
      </c>
      <c r="Q95" s="34" t="str">
        <f t="shared" si="12"/>
        <v>0</v>
      </c>
      <c r="R95" s="34">
        <f t="shared" si="17"/>
        <v>8975</v>
      </c>
      <c r="S95" s="27"/>
    </row>
    <row r="96" spans="2:19" x14ac:dyDescent="0.2">
      <c r="B96" s="44">
        <v>37301</v>
      </c>
      <c r="C96" s="45">
        <v>-275</v>
      </c>
      <c r="D96" s="42">
        <f t="shared" si="13"/>
        <v>47005.353323984898</v>
      </c>
      <c r="E96" s="29">
        <v>37301</v>
      </c>
      <c r="F96" s="30">
        <v>-175</v>
      </c>
      <c r="G96" s="42">
        <f t="shared" si="9"/>
        <v>38024.227183531024</v>
      </c>
      <c r="H96" s="29">
        <v>37561</v>
      </c>
      <c r="I96" s="32">
        <v>5300</v>
      </c>
      <c r="J96" s="41">
        <f t="shared" si="14"/>
        <v>21714.873577585196</v>
      </c>
      <c r="K96" s="28"/>
      <c r="L96" s="33">
        <v>36977</v>
      </c>
      <c r="M96" s="34">
        <f t="shared" si="10"/>
        <v>1325</v>
      </c>
      <c r="N96" s="34">
        <f t="shared" si="15"/>
        <v>11487.5</v>
      </c>
      <c r="O96" s="34">
        <f t="shared" si="11"/>
        <v>325</v>
      </c>
      <c r="P96" s="34">
        <f t="shared" si="16"/>
        <v>16087.5</v>
      </c>
      <c r="Q96" s="34" t="str">
        <f t="shared" si="12"/>
        <v>0</v>
      </c>
      <c r="R96" s="34">
        <f t="shared" si="17"/>
        <v>8975</v>
      </c>
      <c r="S96" s="27"/>
    </row>
    <row r="97" spans="2:19" x14ac:dyDescent="0.2">
      <c r="B97" s="44">
        <v>37302</v>
      </c>
      <c r="C97" s="45">
        <v>151.04951853140847</v>
      </c>
      <c r="D97" s="42">
        <f t="shared" si="13"/>
        <v>47156.402842516305</v>
      </c>
      <c r="E97" s="29">
        <v>37302</v>
      </c>
      <c r="F97" s="30">
        <v>2162.5</v>
      </c>
      <c r="G97" s="42">
        <f t="shared" si="9"/>
        <v>40186.727183531024</v>
      </c>
      <c r="H97" s="29">
        <v>37568</v>
      </c>
      <c r="I97" s="30">
        <v>-25</v>
      </c>
      <c r="J97" s="41">
        <f t="shared" si="14"/>
        <v>21689.873577585196</v>
      </c>
      <c r="K97" s="28"/>
      <c r="L97" s="33">
        <v>36978</v>
      </c>
      <c r="M97" s="34" t="str">
        <f t="shared" si="10"/>
        <v>0</v>
      </c>
      <c r="N97" s="34">
        <f t="shared" si="15"/>
        <v>11487.5</v>
      </c>
      <c r="O97" s="34" t="str">
        <f t="shared" si="11"/>
        <v>0</v>
      </c>
      <c r="P97" s="34">
        <f t="shared" si="16"/>
        <v>16087.5</v>
      </c>
      <c r="Q97" s="34">
        <f t="shared" si="12"/>
        <v>-1975</v>
      </c>
      <c r="R97" s="34">
        <f t="shared" si="17"/>
        <v>7000</v>
      </c>
      <c r="S97" s="27"/>
    </row>
    <row r="98" spans="2:19" x14ac:dyDescent="0.2">
      <c r="B98" s="44">
        <v>37305</v>
      </c>
      <c r="C98" s="45">
        <v>2625</v>
      </c>
      <c r="D98" s="42">
        <f t="shared" si="13"/>
        <v>49781.402842516305</v>
      </c>
      <c r="E98" s="29">
        <v>37313</v>
      </c>
      <c r="F98" s="30">
        <v>-575</v>
      </c>
      <c r="G98" s="42">
        <f t="shared" si="9"/>
        <v>39611.727183531024</v>
      </c>
      <c r="H98" s="29">
        <v>37575</v>
      </c>
      <c r="I98" s="32">
        <v>-812.5</v>
      </c>
      <c r="J98" s="41">
        <f t="shared" si="14"/>
        <v>20877.373577585196</v>
      </c>
      <c r="K98" s="28"/>
      <c r="L98" s="33">
        <v>36979</v>
      </c>
      <c r="M98" s="34" t="str">
        <f t="shared" si="10"/>
        <v>0</v>
      </c>
      <c r="N98" s="34">
        <f t="shared" si="15"/>
        <v>11487.5</v>
      </c>
      <c r="O98" s="34">
        <f t="shared" si="11"/>
        <v>-1312.5</v>
      </c>
      <c r="P98" s="34">
        <f t="shared" si="16"/>
        <v>14775</v>
      </c>
      <c r="Q98" s="34">
        <f t="shared" si="12"/>
        <v>-2200</v>
      </c>
      <c r="R98" s="34">
        <f t="shared" si="17"/>
        <v>4800</v>
      </c>
      <c r="S98" s="27"/>
    </row>
    <row r="99" spans="2:19" x14ac:dyDescent="0.2">
      <c r="B99" s="44">
        <v>37309</v>
      </c>
      <c r="C99" s="45">
        <v>-150</v>
      </c>
      <c r="D99" s="42">
        <f t="shared" si="13"/>
        <v>49631.402842516305</v>
      </c>
      <c r="E99" s="29">
        <v>37314</v>
      </c>
      <c r="F99" s="32">
        <v>6675</v>
      </c>
      <c r="G99" s="42">
        <f t="shared" si="9"/>
        <v>46286.727183531024</v>
      </c>
      <c r="H99" s="29">
        <v>37578</v>
      </c>
      <c r="I99" s="30">
        <v>-362.5</v>
      </c>
      <c r="J99" s="41">
        <f t="shared" si="14"/>
        <v>20514.873577585196</v>
      </c>
      <c r="K99" s="31"/>
      <c r="L99" s="33">
        <v>36980</v>
      </c>
      <c r="M99" s="34" t="str">
        <f t="shared" si="10"/>
        <v>0</v>
      </c>
      <c r="N99" s="34">
        <f t="shared" si="15"/>
        <v>11487.5</v>
      </c>
      <c r="O99" s="34" t="str">
        <f t="shared" si="11"/>
        <v>0</v>
      </c>
      <c r="P99" s="34">
        <f t="shared" si="16"/>
        <v>14775</v>
      </c>
      <c r="Q99" s="34" t="str">
        <f t="shared" si="12"/>
        <v>0</v>
      </c>
      <c r="R99" s="34">
        <f t="shared" si="17"/>
        <v>4800</v>
      </c>
      <c r="S99" s="27"/>
    </row>
    <row r="100" spans="2:19" x14ac:dyDescent="0.2">
      <c r="B100" s="44">
        <v>37313</v>
      </c>
      <c r="C100" s="45">
        <v>-850</v>
      </c>
      <c r="D100" s="42">
        <f t="shared" si="13"/>
        <v>48781.402842516305</v>
      </c>
      <c r="E100" s="29">
        <v>37340</v>
      </c>
      <c r="F100" s="30">
        <v>-225</v>
      </c>
      <c r="G100" s="42">
        <f t="shared" si="9"/>
        <v>46061.727183531024</v>
      </c>
      <c r="H100" s="29">
        <v>37580</v>
      </c>
      <c r="I100" s="32">
        <v>3150</v>
      </c>
      <c r="J100" s="41">
        <f t="shared" si="14"/>
        <v>23664.873577585196</v>
      </c>
      <c r="K100" s="28"/>
      <c r="L100" s="33">
        <v>36981</v>
      </c>
      <c r="M100" s="34" t="str">
        <f t="shared" si="10"/>
        <v>0</v>
      </c>
      <c r="N100" s="34">
        <f t="shared" si="15"/>
        <v>11487.5</v>
      </c>
      <c r="O100" s="34" t="str">
        <f t="shared" si="11"/>
        <v>0</v>
      </c>
      <c r="P100" s="34">
        <f t="shared" si="16"/>
        <v>14775</v>
      </c>
      <c r="Q100" s="34" t="str">
        <f t="shared" si="12"/>
        <v>0</v>
      </c>
      <c r="R100" s="34">
        <f t="shared" si="17"/>
        <v>4800</v>
      </c>
      <c r="S100" s="27"/>
    </row>
    <row r="101" spans="2:19" x14ac:dyDescent="0.2">
      <c r="B101" s="44">
        <v>37314</v>
      </c>
      <c r="C101" s="45">
        <v>-125</v>
      </c>
      <c r="D101" s="42">
        <f t="shared" si="13"/>
        <v>48656.402842516305</v>
      </c>
      <c r="E101" s="29">
        <v>37341</v>
      </c>
      <c r="F101" s="30">
        <v>-500</v>
      </c>
      <c r="G101" s="42">
        <f t="shared" si="9"/>
        <v>45561.727183531024</v>
      </c>
      <c r="H101" s="29">
        <v>37594</v>
      </c>
      <c r="I101" s="30">
        <v>-37.5</v>
      </c>
      <c r="J101" s="41">
        <f t="shared" si="14"/>
        <v>23627.373577585196</v>
      </c>
      <c r="K101" s="28"/>
      <c r="L101" s="33">
        <v>36982</v>
      </c>
      <c r="M101" s="34" t="str">
        <f t="shared" si="10"/>
        <v>0</v>
      </c>
      <c r="N101" s="34">
        <f t="shared" si="15"/>
        <v>11487.5</v>
      </c>
      <c r="O101" s="34" t="str">
        <f t="shared" si="11"/>
        <v>0</v>
      </c>
      <c r="P101" s="34">
        <f t="shared" si="16"/>
        <v>14775</v>
      </c>
      <c r="Q101" s="34" t="str">
        <f t="shared" si="12"/>
        <v>0</v>
      </c>
      <c r="R101" s="34">
        <f t="shared" si="17"/>
        <v>4800</v>
      </c>
      <c r="S101" s="27"/>
    </row>
    <row r="102" spans="2:19" x14ac:dyDescent="0.2">
      <c r="B102" s="44">
        <v>37329</v>
      </c>
      <c r="C102" s="45">
        <v>25</v>
      </c>
      <c r="D102" s="42">
        <f t="shared" si="13"/>
        <v>48681.402842516305</v>
      </c>
      <c r="E102" s="29">
        <v>37342</v>
      </c>
      <c r="F102" s="32">
        <v>-825</v>
      </c>
      <c r="G102" s="42">
        <f t="shared" si="9"/>
        <v>44736.727183531024</v>
      </c>
      <c r="H102" s="29">
        <v>37595</v>
      </c>
      <c r="I102" s="30">
        <v>3012.5</v>
      </c>
      <c r="J102" s="41">
        <f t="shared" si="14"/>
        <v>26639.873577585196</v>
      </c>
      <c r="K102" s="31"/>
      <c r="L102" s="33">
        <v>36983</v>
      </c>
      <c r="M102" s="34" t="str">
        <f t="shared" si="10"/>
        <v>0</v>
      </c>
      <c r="N102" s="34">
        <f t="shared" si="15"/>
        <v>11487.5</v>
      </c>
      <c r="O102" s="34">
        <f t="shared" si="11"/>
        <v>2837.5</v>
      </c>
      <c r="P102" s="34">
        <f t="shared" si="16"/>
        <v>17612.5</v>
      </c>
      <c r="Q102" s="34" t="str">
        <f t="shared" si="12"/>
        <v>0</v>
      </c>
      <c r="R102" s="34">
        <f t="shared" si="17"/>
        <v>4800</v>
      </c>
      <c r="S102" s="27"/>
    </row>
    <row r="103" spans="2:19" x14ac:dyDescent="0.2">
      <c r="B103" s="44">
        <v>37330</v>
      </c>
      <c r="C103" s="45">
        <v>4125</v>
      </c>
      <c r="D103" s="42">
        <f t="shared" si="13"/>
        <v>52806.402842516305</v>
      </c>
      <c r="E103" s="29">
        <v>37343</v>
      </c>
      <c r="F103" s="30">
        <v>162.5</v>
      </c>
      <c r="G103" s="42">
        <f t="shared" si="9"/>
        <v>44899.227183531024</v>
      </c>
      <c r="H103" s="29">
        <v>37624</v>
      </c>
      <c r="I103" s="32">
        <v>-748.7645314155202</v>
      </c>
      <c r="J103" s="41">
        <f t="shared" si="14"/>
        <v>25891.109046169677</v>
      </c>
      <c r="K103" s="28"/>
      <c r="L103" s="33">
        <v>36984</v>
      </c>
      <c r="M103" s="34">
        <f t="shared" si="10"/>
        <v>3062.5</v>
      </c>
      <c r="N103" s="34">
        <f t="shared" si="15"/>
        <v>14550</v>
      </c>
      <c r="O103" s="34" t="str">
        <f t="shared" si="11"/>
        <v>0</v>
      </c>
      <c r="P103" s="34">
        <f t="shared" si="16"/>
        <v>17612.5</v>
      </c>
      <c r="Q103" s="34">
        <f t="shared" si="12"/>
        <v>1287.5</v>
      </c>
      <c r="R103" s="34">
        <f t="shared" si="17"/>
        <v>6087.5</v>
      </c>
      <c r="S103" s="27"/>
    </row>
    <row r="104" spans="2:19" x14ac:dyDescent="0.2">
      <c r="B104" s="44">
        <v>37337</v>
      </c>
      <c r="C104" s="45">
        <v>-1526.3596716668189</v>
      </c>
      <c r="D104" s="42">
        <f t="shared" si="13"/>
        <v>51280.043170849487</v>
      </c>
      <c r="E104" s="29">
        <v>37348</v>
      </c>
      <c r="F104" s="30">
        <v>-1025</v>
      </c>
      <c r="G104" s="42">
        <f t="shared" si="9"/>
        <v>43874.227183531024</v>
      </c>
      <c r="H104" s="29">
        <v>37627</v>
      </c>
      <c r="I104" s="30">
        <v>-1603.8173167449258</v>
      </c>
      <c r="J104" s="41">
        <f t="shared" si="14"/>
        <v>24287.291729424753</v>
      </c>
      <c r="K104" s="28"/>
      <c r="L104" s="33">
        <v>36985</v>
      </c>
      <c r="M104" s="34" t="str">
        <f t="shared" si="10"/>
        <v>0</v>
      </c>
      <c r="N104" s="34">
        <f t="shared" si="15"/>
        <v>14550</v>
      </c>
      <c r="O104" s="34" t="str">
        <f t="shared" si="11"/>
        <v>0</v>
      </c>
      <c r="P104" s="34">
        <f t="shared" si="16"/>
        <v>17612.5</v>
      </c>
      <c r="Q104" s="34" t="str">
        <f t="shared" si="12"/>
        <v>0</v>
      </c>
      <c r="R104" s="34">
        <f t="shared" si="17"/>
        <v>6087.5</v>
      </c>
      <c r="S104" s="27"/>
    </row>
    <row r="105" spans="2:19" x14ac:dyDescent="0.2">
      <c r="B105" s="44">
        <v>37340</v>
      </c>
      <c r="C105" s="45">
        <v>-587.5</v>
      </c>
      <c r="D105" s="42">
        <f t="shared" si="13"/>
        <v>50692.543170849487</v>
      </c>
      <c r="E105" s="29">
        <v>37349</v>
      </c>
      <c r="F105" s="30">
        <v>150</v>
      </c>
      <c r="G105" s="42">
        <f t="shared" si="9"/>
        <v>44024.227183531024</v>
      </c>
      <c r="H105" s="29">
        <v>37629</v>
      </c>
      <c r="I105" s="30">
        <v>-737.5</v>
      </c>
      <c r="J105" s="41">
        <f t="shared" si="14"/>
        <v>23549.791729424753</v>
      </c>
      <c r="K105" s="28"/>
      <c r="L105" s="33">
        <v>36986</v>
      </c>
      <c r="M105" s="34">
        <f t="shared" si="10"/>
        <v>-62.5</v>
      </c>
      <c r="N105" s="34">
        <f t="shared" si="15"/>
        <v>14487.5</v>
      </c>
      <c r="O105" s="34">
        <f t="shared" si="11"/>
        <v>-1312.5</v>
      </c>
      <c r="P105" s="34">
        <f t="shared" si="16"/>
        <v>16300</v>
      </c>
      <c r="Q105" s="34" t="str">
        <f t="shared" si="12"/>
        <v>0</v>
      </c>
      <c r="R105" s="34">
        <f t="shared" si="17"/>
        <v>6087.5</v>
      </c>
      <c r="S105" s="27"/>
    </row>
    <row r="106" spans="2:19" x14ac:dyDescent="0.2">
      <c r="B106" s="44">
        <v>37341</v>
      </c>
      <c r="C106" s="45">
        <v>-1016.6317046380072</v>
      </c>
      <c r="D106" s="42">
        <f t="shared" si="13"/>
        <v>49675.911466211481</v>
      </c>
      <c r="E106" s="29">
        <v>37351</v>
      </c>
      <c r="F106" s="32">
        <v>762.5</v>
      </c>
      <c r="G106" s="42">
        <f t="shared" si="9"/>
        <v>44786.727183531024</v>
      </c>
      <c r="H106" s="29">
        <v>37630</v>
      </c>
      <c r="I106" s="30">
        <v>-687.5</v>
      </c>
      <c r="J106" s="41">
        <f t="shared" si="14"/>
        <v>22862.291729424753</v>
      </c>
      <c r="K106" s="31"/>
      <c r="L106" s="33">
        <v>36987</v>
      </c>
      <c r="M106" s="34">
        <f t="shared" si="10"/>
        <v>-1975</v>
      </c>
      <c r="N106" s="34">
        <f t="shared" si="15"/>
        <v>12512.5</v>
      </c>
      <c r="O106" s="34">
        <f t="shared" si="11"/>
        <v>-2387.5</v>
      </c>
      <c r="P106" s="34">
        <f t="shared" si="16"/>
        <v>13912.5</v>
      </c>
      <c r="Q106" s="34">
        <f t="shared" si="12"/>
        <v>-4112.5370844717054</v>
      </c>
      <c r="R106" s="34">
        <f t="shared" si="17"/>
        <v>1974.9629155282946</v>
      </c>
      <c r="S106" s="27"/>
    </row>
    <row r="107" spans="2:19" x14ac:dyDescent="0.2">
      <c r="B107" s="44">
        <v>37342</v>
      </c>
      <c r="C107" s="45">
        <v>-500</v>
      </c>
      <c r="D107" s="42">
        <f t="shared" si="13"/>
        <v>49175.911466211481</v>
      </c>
      <c r="E107" s="29">
        <v>37362</v>
      </c>
      <c r="F107" s="32">
        <v>725</v>
      </c>
      <c r="G107" s="42">
        <f t="shared" si="9"/>
        <v>45511.727183531024</v>
      </c>
      <c r="H107" s="29">
        <v>37631</v>
      </c>
      <c r="I107" s="30">
        <v>-900</v>
      </c>
      <c r="J107" s="41">
        <f t="shared" si="14"/>
        <v>21962.291729424753</v>
      </c>
      <c r="K107" s="31"/>
      <c r="L107" s="33">
        <v>36988</v>
      </c>
      <c r="M107" s="34" t="str">
        <f t="shared" si="10"/>
        <v>0</v>
      </c>
      <c r="N107" s="34">
        <f t="shared" si="15"/>
        <v>12512.5</v>
      </c>
      <c r="O107" s="34" t="str">
        <f t="shared" si="11"/>
        <v>0</v>
      </c>
      <c r="P107" s="34">
        <f t="shared" si="16"/>
        <v>13912.5</v>
      </c>
      <c r="Q107" s="34" t="str">
        <f t="shared" si="12"/>
        <v>0</v>
      </c>
      <c r="R107" s="34">
        <f t="shared" si="17"/>
        <v>1974.9629155282946</v>
      </c>
      <c r="S107" s="27"/>
    </row>
    <row r="108" spans="2:19" x14ac:dyDescent="0.2">
      <c r="B108" s="44">
        <v>37343</v>
      </c>
      <c r="C108" s="45">
        <v>650</v>
      </c>
      <c r="D108" s="42">
        <f t="shared" si="13"/>
        <v>49825.911466211481</v>
      </c>
      <c r="E108" s="29">
        <v>37364</v>
      </c>
      <c r="F108" s="32">
        <v>-1162.5</v>
      </c>
      <c r="G108" s="42">
        <f t="shared" si="9"/>
        <v>44349.227183531024</v>
      </c>
      <c r="H108" s="29">
        <v>37634</v>
      </c>
      <c r="I108" s="32">
        <v>-537.5</v>
      </c>
      <c r="J108" s="41">
        <f t="shared" si="14"/>
        <v>21424.791729424753</v>
      </c>
      <c r="K108" s="31"/>
      <c r="L108" s="33">
        <v>36989</v>
      </c>
      <c r="M108" s="34" t="str">
        <f t="shared" si="10"/>
        <v>0</v>
      </c>
      <c r="N108" s="34">
        <f t="shared" si="15"/>
        <v>12512.5</v>
      </c>
      <c r="O108" s="34" t="str">
        <f t="shared" si="11"/>
        <v>0</v>
      </c>
      <c r="P108" s="34">
        <f t="shared" si="16"/>
        <v>13912.5</v>
      </c>
      <c r="Q108" s="34" t="str">
        <f t="shared" si="12"/>
        <v>0</v>
      </c>
      <c r="R108" s="34">
        <f t="shared" si="17"/>
        <v>1974.9629155282946</v>
      </c>
      <c r="S108" s="27"/>
    </row>
    <row r="109" spans="2:19" x14ac:dyDescent="0.2">
      <c r="B109" s="44">
        <v>37348</v>
      </c>
      <c r="C109" s="45">
        <v>350</v>
      </c>
      <c r="D109" s="42">
        <f t="shared" si="13"/>
        <v>50175.911466211481</v>
      </c>
      <c r="E109" s="29">
        <v>37365</v>
      </c>
      <c r="F109" s="32">
        <v>-987.5</v>
      </c>
      <c r="G109" s="42">
        <f t="shared" si="9"/>
        <v>43361.727183531024</v>
      </c>
      <c r="H109" s="29">
        <v>37637</v>
      </c>
      <c r="I109" s="32">
        <v>-1587.5</v>
      </c>
      <c r="J109" s="41">
        <f t="shared" si="14"/>
        <v>19837.291729424753</v>
      </c>
      <c r="K109" s="31"/>
      <c r="L109" s="33">
        <v>36990</v>
      </c>
      <c r="M109" s="34">
        <f t="shared" si="10"/>
        <v>3687.5</v>
      </c>
      <c r="N109" s="34">
        <f t="shared" si="15"/>
        <v>16200</v>
      </c>
      <c r="O109" s="34">
        <f t="shared" si="11"/>
        <v>3100</v>
      </c>
      <c r="P109" s="34">
        <f t="shared" si="16"/>
        <v>17012.5</v>
      </c>
      <c r="Q109" s="34">
        <f t="shared" si="12"/>
        <v>2662.5</v>
      </c>
      <c r="R109" s="34">
        <f t="shared" si="17"/>
        <v>4637.4629155282946</v>
      </c>
      <c r="S109" s="27"/>
    </row>
    <row r="110" spans="2:19" x14ac:dyDescent="0.2">
      <c r="B110" s="44">
        <v>37357</v>
      </c>
      <c r="C110" s="45">
        <v>100</v>
      </c>
      <c r="D110" s="42">
        <f t="shared" si="13"/>
        <v>50275.911466211481</v>
      </c>
      <c r="E110" s="29">
        <v>37368</v>
      </c>
      <c r="F110" s="30">
        <v>37.5</v>
      </c>
      <c r="G110" s="42">
        <f t="shared" si="9"/>
        <v>43399.227183531024</v>
      </c>
      <c r="H110" s="29">
        <v>37638</v>
      </c>
      <c r="I110" s="32">
        <v>1787.5</v>
      </c>
      <c r="J110" s="41">
        <f t="shared" si="14"/>
        <v>21624.791729424753</v>
      </c>
      <c r="K110" s="28"/>
      <c r="L110" s="33">
        <v>36991</v>
      </c>
      <c r="M110" s="34" t="str">
        <f t="shared" si="10"/>
        <v>0</v>
      </c>
      <c r="N110" s="34">
        <f t="shared" si="15"/>
        <v>16200</v>
      </c>
      <c r="O110" s="34" t="str">
        <f t="shared" si="11"/>
        <v>0</v>
      </c>
      <c r="P110" s="34">
        <f t="shared" si="16"/>
        <v>17012.5</v>
      </c>
      <c r="Q110" s="34" t="str">
        <f t="shared" si="12"/>
        <v>0</v>
      </c>
      <c r="R110" s="34">
        <f t="shared" si="17"/>
        <v>4637.4629155282946</v>
      </c>
      <c r="S110" s="27"/>
    </row>
    <row r="111" spans="2:19" x14ac:dyDescent="0.2">
      <c r="B111" s="44">
        <v>37361</v>
      </c>
      <c r="C111" s="45">
        <v>-125</v>
      </c>
      <c r="D111" s="42">
        <f t="shared" si="13"/>
        <v>50150.911466211481</v>
      </c>
      <c r="E111" s="29">
        <v>37369</v>
      </c>
      <c r="F111" s="32">
        <v>187.5</v>
      </c>
      <c r="G111" s="42">
        <f t="shared" si="9"/>
        <v>43586.727183531024</v>
      </c>
      <c r="H111" s="29">
        <v>37669</v>
      </c>
      <c r="I111" s="32">
        <v>-500</v>
      </c>
      <c r="J111" s="41">
        <f t="shared" si="14"/>
        <v>21124.791729424753</v>
      </c>
      <c r="K111" s="31"/>
      <c r="L111" s="33">
        <v>36992</v>
      </c>
      <c r="M111" s="34" t="str">
        <f t="shared" si="10"/>
        <v>0</v>
      </c>
      <c r="N111" s="34">
        <f t="shared" si="15"/>
        <v>16200</v>
      </c>
      <c r="O111" s="34" t="str">
        <f t="shared" si="11"/>
        <v>0</v>
      </c>
      <c r="P111" s="34">
        <f t="shared" si="16"/>
        <v>17012.5</v>
      </c>
      <c r="Q111" s="34" t="str">
        <f t="shared" si="12"/>
        <v>0</v>
      </c>
      <c r="R111" s="34">
        <f t="shared" si="17"/>
        <v>4637.4629155282946</v>
      </c>
      <c r="S111" s="27"/>
    </row>
    <row r="112" spans="2:19" x14ac:dyDescent="0.2">
      <c r="B112" s="44">
        <v>37362</v>
      </c>
      <c r="C112" s="45">
        <v>1525</v>
      </c>
      <c r="D112" s="42">
        <f t="shared" si="13"/>
        <v>51675.911466211481</v>
      </c>
      <c r="E112" s="29">
        <v>37370</v>
      </c>
      <c r="F112" s="32">
        <v>2387.5</v>
      </c>
      <c r="G112" s="42">
        <f t="shared" si="9"/>
        <v>45974.227183531024</v>
      </c>
      <c r="H112" s="29">
        <v>37672</v>
      </c>
      <c r="I112" s="32">
        <v>762.5</v>
      </c>
      <c r="J112" s="41">
        <f t="shared" si="14"/>
        <v>21887.291729424753</v>
      </c>
      <c r="K112" s="31"/>
      <c r="L112" s="33">
        <v>36993</v>
      </c>
      <c r="M112" s="34" t="str">
        <f t="shared" si="10"/>
        <v>0</v>
      </c>
      <c r="N112" s="34">
        <f t="shared" si="15"/>
        <v>16200</v>
      </c>
      <c r="O112" s="34" t="str">
        <f t="shared" si="11"/>
        <v>0</v>
      </c>
      <c r="P112" s="34">
        <f t="shared" si="16"/>
        <v>17012.5</v>
      </c>
      <c r="Q112" s="34" t="str">
        <f t="shared" si="12"/>
        <v>0</v>
      </c>
      <c r="R112" s="34">
        <f t="shared" si="17"/>
        <v>4637.4629155282946</v>
      </c>
      <c r="S112" s="27"/>
    </row>
    <row r="113" spans="2:19" x14ac:dyDescent="0.2">
      <c r="B113" s="44">
        <v>37365</v>
      </c>
      <c r="C113" s="45">
        <v>-1975</v>
      </c>
      <c r="D113" s="42">
        <f t="shared" si="13"/>
        <v>49700.911466211481</v>
      </c>
      <c r="E113" s="29">
        <v>37390</v>
      </c>
      <c r="F113" s="32">
        <v>-837.5</v>
      </c>
      <c r="G113" s="42">
        <f t="shared" si="9"/>
        <v>45136.727183531024</v>
      </c>
      <c r="H113" s="29">
        <v>37697</v>
      </c>
      <c r="I113" s="32">
        <v>1987.5</v>
      </c>
      <c r="J113" s="41">
        <f t="shared" si="14"/>
        <v>23874.791729424753</v>
      </c>
      <c r="K113" s="31"/>
      <c r="L113" s="33">
        <v>36994</v>
      </c>
      <c r="M113" s="34" t="str">
        <f t="shared" si="10"/>
        <v>0</v>
      </c>
      <c r="N113" s="34">
        <f t="shared" si="15"/>
        <v>16200</v>
      </c>
      <c r="O113" s="34" t="str">
        <f t="shared" si="11"/>
        <v>0</v>
      </c>
      <c r="P113" s="34">
        <f t="shared" si="16"/>
        <v>17012.5</v>
      </c>
      <c r="Q113" s="34" t="str">
        <f t="shared" si="12"/>
        <v>0</v>
      </c>
      <c r="R113" s="34">
        <f t="shared" si="17"/>
        <v>4637.4629155282946</v>
      </c>
      <c r="S113" s="27"/>
    </row>
    <row r="114" spans="2:19" x14ac:dyDescent="0.2">
      <c r="B114" s="44">
        <v>37368</v>
      </c>
      <c r="C114" s="45">
        <v>625</v>
      </c>
      <c r="D114" s="42">
        <f t="shared" si="13"/>
        <v>50325.911466211481</v>
      </c>
      <c r="E114" s="29">
        <v>37391</v>
      </c>
      <c r="F114" s="30">
        <v>-2012.5</v>
      </c>
      <c r="G114" s="42">
        <f t="shared" si="9"/>
        <v>43124.227183531024</v>
      </c>
      <c r="H114" s="29">
        <v>37711</v>
      </c>
      <c r="I114" s="32">
        <v>-800</v>
      </c>
      <c r="J114" s="41">
        <f t="shared" si="14"/>
        <v>23074.791729424753</v>
      </c>
      <c r="K114" s="28"/>
      <c r="L114" s="33">
        <v>36995</v>
      </c>
      <c r="M114" s="34" t="str">
        <f t="shared" si="10"/>
        <v>0</v>
      </c>
      <c r="N114" s="34">
        <f t="shared" si="15"/>
        <v>16200</v>
      </c>
      <c r="O114" s="34" t="str">
        <f t="shared" si="11"/>
        <v>0</v>
      </c>
      <c r="P114" s="34">
        <f t="shared" si="16"/>
        <v>17012.5</v>
      </c>
      <c r="Q114" s="34" t="str">
        <f t="shared" si="12"/>
        <v>0</v>
      </c>
      <c r="R114" s="34">
        <f t="shared" si="17"/>
        <v>4637.4629155282946</v>
      </c>
      <c r="S114" s="27"/>
    </row>
    <row r="115" spans="2:19" x14ac:dyDescent="0.2">
      <c r="B115" s="44">
        <v>37369</v>
      </c>
      <c r="C115" s="45">
        <v>87.5</v>
      </c>
      <c r="D115" s="42">
        <f t="shared" si="13"/>
        <v>50413.411466211481</v>
      </c>
      <c r="E115" s="29">
        <v>37393</v>
      </c>
      <c r="F115" s="32">
        <v>-500</v>
      </c>
      <c r="G115" s="42">
        <f t="shared" si="9"/>
        <v>42624.227183531024</v>
      </c>
      <c r="H115" s="29">
        <v>37714</v>
      </c>
      <c r="I115" s="30">
        <v>-700</v>
      </c>
      <c r="J115" s="41">
        <f t="shared" si="14"/>
        <v>22374.791729424753</v>
      </c>
      <c r="K115" s="31"/>
      <c r="L115" s="33">
        <v>36996</v>
      </c>
      <c r="M115" s="34" t="str">
        <f t="shared" si="10"/>
        <v>0</v>
      </c>
      <c r="N115" s="34">
        <f t="shared" si="15"/>
        <v>16200</v>
      </c>
      <c r="O115" s="34" t="str">
        <f t="shared" si="11"/>
        <v>0</v>
      </c>
      <c r="P115" s="34">
        <f t="shared" si="16"/>
        <v>17012.5</v>
      </c>
      <c r="Q115" s="34" t="str">
        <f t="shared" si="12"/>
        <v>0</v>
      </c>
      <c r="R115" s="34">
        <f t="shared" si="17"/>
        <v>4637.4629155282946</v>
      </c>
      <c r="S115" s="27"/>
    </row>
    <row r="116" spans="2:19" x14ac:dyDescent="0.2">
      <c r="B116" s="44">
        <v>37370</v>
      </c>
      <c r="C116" s="45">
        <v>2425</v>
      </c>
      <c r="D116" s="42">
        <f t="shared" si="13"/>
        <v>52838.411466211481</v>
      </c>
      <c r="E116" s="29">
        <v>37396</v>
      </c>
      <c r="F116" s="32">
        <v>-362.5</v>
      </c>
      <c r="G116" s="42">
        <f t="shared" si="9"/>
        <v>42261.727183531024</v>
      </c>
      <c r="H116" s="29">
        <v>37750</v>
      </c>
      <c r="I116" s="32">
        <v>-1325</v>
      </c>
      <c r="J116" s="41">
        <f t="shared" si="14"/>
        <v>21049.791729424753</v>
      </c>
      <c r="K116" s="31"/>
      <c r="L116" s="33">
        <v>36997</v>
      </c>
      <c r="M116" s="34" t="str">
        <f t="shared" si="10"/>
        <v>0</v>
      </c>
      <c r="N116" s="34">
        <f t="shared" si="15"/>
        <v>16200</v>
      </c>
      <c r="O116" s="34" t="str">
        <f t="shared" si="11"/>
        <v>0</v>
      </c>
      <c r="P116" s="34">
        <f t="shared" si="16"/>
        <v>17012.5</v>
      </c>
      <c r="Q116" s="34" t="str">
        <f t="shared" si="12"/>
        <v>0</v>
      </c>
      <c r="R116" s="34">
        <f t="shared" si="17"/>
        <v>4637.4629155282946</v>
      </c>
      <c r="S116" s="27"/>
    </row>
    <row r="117" spans="2:19" x14ac:dyDescent="0.2">
      <c r="B117" s="44">
        <v>37385</v>
      </c>
      <c r="C117" s="45">
        <v>425</v>
      </c>
      <c r="D117" s="42">
        <f t="shared" si="13"/>
        <v>53263.411466211481</v>
      </c>
      <c r="E117" s="29">
        <v>37397</v>
      </c>
      <c r="F117" s="30">
        <v>1837.5</v>
      </c>
      <c r="G117" s="42">
        <f t="shared" si="9"/>
        <v>44099.227183531024</v>
      </c>
      <c r="H117" s="29">
        <v>37755</v>
      </c>
      <c r="I117" s="30">
        <v>-850</v>
      </c>
      <c r="J117" s="41">
        <f t="shared" si="14"/>
        <v>20199.791729424753</v>
      </c>
      <c r="K117" s="28"/>
      <c r="L117" s="33">
        <v>36998</v>
      </c>
      <c r="M117" s="34" t="str">
        <f t="shared" si="10"/>
        <v>0</v>
      </c>
      <c r="N117" s="34">
        <f t="shared" si="15"/>
        <v>16200</v>
      </c>
      <c r="O117" s="34" t="str">
        <f t="shared" si="11"/>
        <v>0</v>
      </c>
      <c r="P117" s="34">
        <f t="shared" si="16"/>
        <v>17012.5</v>
      </c>
      <c r="Q117" s="34" t="str">
        <f t="shared" si="12"/>
        <v>0</v>
      </c>
      <c r="R117" s="34">
        <f t="shared" si="17"/>
        <v>4637.4629155282946</v>
      </c>
      <c r="S117" s="27"/>
    </row>
    <row r="118" spans="2:19" x14ac:dyDescent="0.2">
      <c r="B118" s="44">
        <v>37386</v>
      </c>
      <c r="C118" s="45">
        <v>1275</v>
      </c>
      <c r="D118" s="42">
        <f t="shared" si="13"/>
        <v>54538.411466211481</v>
      </c>
      <c r="E118" s="29">
        <v>37400</v>
      </c>
      <c r="F118" s="30">
        <v>-900</v>
      </c>
      <c r="G118" s="42">
        <f t="shared" si="9"/>
        <v>43199.227183531024</v>
      </c>
      <c r="H118" s="29">
        <v>37756</v>
      </c>
      <c r="I118" s="32">
        <v>50.90216284578446</v>
      </c>
      <c r="J118" s="41">
        <f t="shared" si="14"/>
        <v>20250.693892270538</v>
      </c>
      <c r="K118" s="28"/>
      <c r="L118" s="33">
        <v>36999</v>
      </c>
      <c r="M118" s="34" t="str">
        <f t="shared" si="10"/>
        <v>0</v>
      </c>
      <c r="N118" s="34">
        <f t="shared" si="15"/>
        <v>16200</v>
      </c>
      <c r="O118" s="34" t="str">
        <f t="shared" si="11"/>
        <v>0</v>
      </c>
      <c r="P118" s="34">
        <f t="shared" si="16"/>
        <v>17012.5</v>
      </c>
      <c r="Q118" s="34" t="str">
        <f t="shared" si="12"/>
        <v>0</v>
      </c>
      <c r="R118" s="34">
        <f t="shared" si="17"/>
        <v>4637.4629155282946</v>
      </c>
      <c r="S118" s="27"/>
    </row>
    <row r="119" spans="2:19" x14ac:dyDescent="0.2">
      <c r="B119" s="44">
        <v>37390</v>
      </c>
      <c r="C119" s="45">
        <v>875</v>
      </c>
      <c r="D119" s="42">
        <f t="shared" si="13"/>
        <v>55413.411466211481</v>
      </c>
      <c r="E119" s="29">
        <v>37404</v>
      </c>
      <c r="F119" s="30">
        <v>2225</v>
      </c>
      <c r="G119" s="42">
        <f t="shared" si="9"/>
        <v>45424.227183531024</v>
      </c>
      <c r="H119" s="29">
        <v>37760</v>
      </c>
      <c r="I119" s="32">
        <v>1687.5</v>
      </c>
      <c r="J119" s="41">
        <f t="shared" si="14"/>
        <v>21938.193892270538</v>
      </c>
      <c r="K119" s="28"/>
      <c r="L119" s="33">
        <v>37000</v>
      </c>
      <c r="M119" s="34" t="str">
        <f t="shared" si="10"/>
        <v>0</v>
      </c>
      <c r="N119" s="34">
        <f t="shared" si="15"/>
        <v>16200</v>
      </c>
      <c r="O119" s="34" t="str">
        <f t="shared" si="11"/>
        <v>0</v>
      </c>
      <c r="P119" s="34">
        <f t="shared" si="16"/>
        <v>17012.5</v>
      </c>
      <c r="Q119" s="34" t="str">
        <f t="shared" si="12"/>
        <v>0</v>
      </c>
      <c r="R119" s="34">
        <f t="shared" si="17"/>
        <v>4637.4629155282946</v>
      </c>
      <c r="S119" s="27"/>
    </row>
    <row r="120" spans="2:19" x14ac:dyDescent="0.2">
      <c r="B120" s="44">
        <v>37396</v>
      </c>
      <c r="C120" s="45">
        <v>-387.5</v>
      </c>
      <c r="D120" s="42">
        <f t="shared" si="13"/>
        <v>55025.911466211481</v>
      </c>
      <c r="E120" s="29">
        <v>37477</v>
      </c>
      <c r="F120" s="32">
        <v>-587.5</v>
      </c>
      <c r="G120" s="42">
        <f t="shared" si="9"/>
        <v>44836.727183531024</v>
      </c>
      <c r="H120" s="29">
        <v>37769</v>
      </c>
      <c r="I120" s="32">
        <v>-625</v>
      </c>
      <c r="J120" s="41">
        <f t="shared" si="14"/>
        <v>21313.193892270538</v>
      </c>
      <c r="K120" s="31"/>
      <c r="L120" s="33">
        <v>37001</v>
      </c>
      <c r="M120" s="34" t="str">
        <f t="shared" si="10"/>
        <v>0</v>
      </c>
      <c r="N120" s="34">
        <f t="shared" si="15"/>
        <v>16200</v>
      </c>
      <c r="O120" s="34" t="str">
        <f t="shared" si="11"/>
        <v>0</v>
      </c>
      <c r="P120" s="34">
        <f t="shared" si="16"/>
        <v>17012.5</v>
      </c>
      <c r="Q120" s="34" t="str">
        <f t="shared" si="12"/>
        <v>0</v>
      </c>
      <c r="R120" s="34">
        <f t="shared" si="17"/>
        <v>4637.4629155282946</v>
      </c>
      <c r="S120" s="27"/>
    </row>
    <row r="121" spans="2:19" x14ac:dyDescent="0.2">
      <c r="B121" s="44">
        <v>37397</v>
      </c>
      <c r="C121" s="45">
        <v>925</v>
      </c>
      <c r="D121" s="42">
        <f t="shared" si="13"/>
        <v>55950.911466211481</v>
      </c>
      <c r="E121" s="29">
        <v>37480</v>
      </c>
      <c r="F121" s="32">
        <v>-612.5</v>
      </c>
      <c r="G121" s="42">
        <f t="shared" si="9"/>
        <v>44224.227183531024</v>
      </c>
      <c r="H121" s="29">
        <v>37770</v>
      </c>
      <c r="I121" s="32">
        <v>-87.5</v>
      </c>
      <c r="J121" s="41">
        <f t="shared" si="14"/>
        <v>21225.693892270538</v>
      </c>
      <c r="K121" s="31"/>
      <c r="L121" s="33">
        <v>37002</v>
      </c>
      <c r="M121" s="34" t="str">
        <f t="shared" si="10"/>
        <v>0</v>
      </c>
      <c r="N121" s="34">
        <f t="shared" si="15"/>
        <v>16200</v>
      </c>
      <c r="O121" s="34" t="str">
        <f t="shared" si="11"/>
        <v>0</v>
      </c>
      <c r="P121" s="34">
        <f t="shared" si="16"/>
        <v>17012.5</v>
      </c>
      <c r="Q121" s="34" t="str">
        <f t="shared" si="12"/>
        <v>0</v>
      </c>
      <c r="R121" s="34">
        <f t="shared" si="17"/>
        <v>4637.4629155282946</v>
      </c>
      <c r="S121" s="27"/>
    </row>
    <row r="122" spans="2:19" x14ac:dyDescent="0.2">
      <c r="B122" s="44">
        <v>37404</v>
      </c>
      <c r="C122" s="45">
        <v>687.5</v>
      </c>
      <c r="D122" s="42">
        <f t="shared" si="13"/>
        <v>56638.411466211481</v>
      </c>
      <c r="E122" s="29">
        <v>37481</v>
      </c>
      <c r="F122" s="30">
        <v>-12.5</v>
      </c>
      <c r="G122" s="42">
        <f t="shared" si="9"/>
        <v>44211.727183531024</v>
      </c>
      <c r="H122" s="29">
        <v>37796</v>
      </c>
      <c r="I122" s="30">
        <v>-375</v>
      </c>
      <c r="J122" s="41">
        <f t="shared" si="14"/>
        <v>20850.693892270538</v>
      </c>
      <c r="K122" s="28"/>
      <c r="L122" s="33">
        <v>37003</v>
      </c>
      <c r="M122" s="34" t="str">
        <f t="shared" si="10"/>
        <v>0</v>
      </c>
      <c r="N122" s="34">
        <f t="shared" si="15"/>
        <v>16200</v>
      </c>
      <c r="O122" s="34" t="str">
        <f t="shared" si="11"/>
        <v>0</v>
      </c>
      <c r="P122" s="34">
        <f t="shared" si="16"/>
        <v>17012.5</v>
      </c>
      <c r="Q122" s="34" t="str">
        <f t="shared" si="12"/>
        <v>0</v>
      </c>
      <c r="R122" s="34">
        <f t="shared" si="17"/>
        <v>4637.4629155282946</v>
      </c>
      <c r="S122" s="27"/>
    </row>
    <row r="123" spans="2:19" x14ac:dyDescent="0.2">
      <c r="B123" s="44">
        <v>37435</v>
      </c>
      <c r="C123" s="45">
        <v>250</v>
      </c>
      <c r="D123" s="42">
        <f t="shared" si="13"/>
        <v>56888.411466211481</v>
      </c>
      <c r="E123" s="29">
        <v>37482</v>
      </c>
      <c r="F123" s="32">
        <v>-2550</v>
      </c>
      <c r="G123" s="42">
        <f t="shared" si="9"/>
        <v>41661.727183531024</v>
      </c>
      <c r="H123" s="29">
        <v>37797</v>
      </c>
      <c r="I123" s="30">
        <v>-762.5</v>
      </c>
      <c r="J123" s="41">
        <f t="shared" si="14"/>
        <v>20088.193892270538</v>
      </c>
      <c r="K123" s="31"/>
      <c r="L123" s="33">
        <v>37004</v>
      </c>
      <c r="M123" s="34" t="str">
        <f t="shared" si="10"/>
        <v>0</v>
      </c>
      <c r="N123" s="34">
        <f t="shared" si="15"/>
        <v>16200</v>
      </c>
      <c r="O123" s="34" t="str">
        <f t="shared" si="11"/>
        <v>0</v>
      </c>
      <c r="P123" s="34">
        <f t="shared" si="16"/>
        <v>17012.5</v>
      </c>
      <c r="Q123" s="34" t="str">
        <f t="shared" si="12"/>
        <v>0</v>
      </c>
      <c r="R123" s="34">
        <f t="shared" si="17"/>
        <v>4637.4629155282946</v>
      </c>
      <c r="S123" s="27"/>
    </row>
    <row r="124" spans="2:19" x14ac:dyDescent="0.2">
      <c r="B124" s="44">
        <v>37439</v>
      </c>
      <c r="C124" s="45">
        <v>-1150</v>
      </c>
      <c r="D124" s="42">
        <f t="shared" si="13"/>
        <v>55738.411466211481</v>
      </c>
      <c r="E124" s="29">
        <v>37483</v>
      </c>
      <c r="F124" s="30">
        <v>-2512.5</v>
      </c>
      <c r="G124" s="42">
        <f t="shared" si="9"/>
        <v>39149.227183531024</v>
      </c>
      <c r="H124" s="29">
        <v>37798</v>
      </c>
      <c r="I124" s="30">
        <v>-1100</v>
      </c>
      <c r="J124" s="41">
        <f t="shared" si="14"/>
        <v>18988.193892270538</v>
      </c>
      <c r="K124" s="28"/>
      <c r="L124" s="33">
        <v>37005</v>
      </c>
      <c r="M124" s="34" t="str">
        <f t="shared" si="10"/>
        <v>0</v>
      </c>
      <c r="N124" s="34">
        <f t="shared" si="15"/>
        <v>16200</v>
      </c>
      <c r="O124" s="34" t="str">
        <f t="shared" si="11"/>
        <v>0</v>
      </c>
      <c r="P124" s="34">
        <f t="shared" si="16"/>
        <v>17012.5</v>
      </c>
      <c r="Q124" s="34" t="str">
        <f t="shared" si="12"/>
        <v>0</v>
      </c>
      <c r="R124" s="34">
        <f t="shared" si="17"/>
        <v>4637.4629155282946</v>
      </c>
      <c r="S124" s="27"/>
    </row>
    <row r="125" spans="2:19" x14ac:dyDescent="0.2">
      <c r="B125" s="44">
        <v>37440</v>
      </c>
      <c r="C125" s="45">
        <v>700</v>
      </c>
      <c r="D125" s="42">
        <f t="shared" si="13"/>
        <v>56438.411466211481</v>
      </c>
      <c r="E125" s="29">
        <v>37484</v>
      </c>
      <c r="F125" s="32">
        <v>-1687.5</v>
      </c>
      <c r="G125" s="42">
        <f t="shared" si="9"/>
        <v>37461.727183531024</v>
      </c>
      <c r="H125" s="29">
        <v>37802</v>
      </c>
      <c r="I125" s="30">
        <v>-887.5</v>
      </c>
      <c r="J125" s="41">
        <f t="shared" si="14"/>
        <v>18100.693892270538</v>
      </c>
      <c r="K125" s="31"/>
      <c r="L125" s="33">
        <v>37006</v>
      </c>
      <c r="M125" s="34" t="str">
        <f t="shared" si="10"/>
        <v>0</v>
      </c>
      <c r="N125" s="34">
        <f t="shared" si="15"/>
        <v>16200</v>
      </c>
      <c r="O125" s="34" t="str">
        <f t="shared" si="11"/>
        <v>0</v>
      </c>
      <c r="P125" s="34">
        <f t="shared" si="16"/>
        <v>17012.5</v>
      </c>
      <c r="Q125" s="34" t="str">
        <f t="shared" si="12"/>
        <v>0</v>
      </c>
      <c r="R125" s="34">
        <f t="shared" si="17"/>
        <v>4637.4629155282946</v>
      </c>
      <c r="S125" s="27"/>
    </row>
    <row r="126" spans="2:19" x14ac:dyDescent="0.2">
      <c r="B126" s="44">
        <v>37441</v>
      </c>
      <c r="C126" s="45">
        <v>-487.5</v>
      </c>
      <c r="D126" s="42">
        <f t="shared" si="13"/>
        <v>55950.911466211481</v>
      </c>
      <c r="E126" s="29">
        <v>37487</v>
      </c>
      <c r="F126" s="30">
        <v>1462.5</v>
      </c>
      <c r="G126" s="42">
        <f t="shared" si="9"/>
        <v>38924.227183531024</v>
      </c>
      <c r="H126" s="29">
        <v>37803</v>
      </c>
      <c r="I126" s="32">
        <v>-250</v>
      </c>
      <c r="J126" s="41">
        <f t="shared" si="14"/>
        <v>17850.693892270538</v>
      </c>
      <c r="K126" s="28"/>
      <c r="L126" s="33">
        <v>37007</v>
      </c>
      <c r="M126" s="34" t="str">
        <f t="shared" si="10"/>
        <v>0</v>
      </c>
      <c r="N126" s="34">
        <f t="shared" si="15"/>
        <v>16200</v>
      </c>
      <c r="O126" s="34">
        <f t="shared" si="11"/>
        <v>-825</v>
      </c>
      <c r="P126" s="34">
        <f t="shared" si="16"/>
        <v>16187.5</v>
      </c>
      <c r="Q126" s="34" t="str">
        <f t="shared" si="12"/>
        <v>0</v>
      </c>
      <c r="R126" s="34">
        <f t="shared" si="17"/>
        <v>4637.4629155282946</v>
      </c>
      <c r="S126" s="27"/>
    </row>
    <row r="127" spans="2:19" x14ac:dyDescent="0.2">
      <c r="B127" s="44">
        <v>37442</v>
      </c>
      <c r="C127" s="45">
        <v>1875</v>
      </c>
      <c r="D127" s="42">
        <f t="shared" si="13"/>
        <v>57825.911466211481</v>
      </c>
      <c r="E127" s="29">
        <v>37497</v>
      </c>
      <c r="F127" s="32">
        <v>-962.5</v>
      </c>
      <c r="G127" s="42">
        <f t="shared" si="9"/>
        <v>37961.727183531024</v>
      </c>
      <c r="H127" s="29">
        <v>37805</v>
      </c>
      <c r="I127" s="30">
        <v>-1451.275014390626</v>
      </c>
      <c r="J127" s="41">
        <f t="shared" si="14"/>
        <v>16399.418877879911</v>
      </c>
      <c r="K127" s="31"/>
      <c r="L127" s="33">
        <v>37008</v>
      </c>
      <c r="M127" s="34">
        <f t="shared" si="10"/>
        <v>1512.5</v>
      </c>
      <c r="N127" s="34">
        <f t="shared" si="15"/>
        <v>17712.5</v>
      </c>
      <c r="O127" s="34">
        <f t="shared" si="11"/>
        <v>1362.5</v>
      </c>
      <c r="P127" s="34">
        <f t="shared" si="16"/>
        <v>17550</v>
      </c>
      <c r="Q127" s="34" t="str">
        <f t="shared" si="12"/>
        <v>0</v>
      </c>
      <c r="R127" s="34">
        <f t="shared" si="17"/>
        <v>4637.4629155282946</v>
      </c>
      <c r="S127" s="27"/>
    </row>
    <row r="128" spans="2:19" x14ac:dyDescent="0.2">
      <c r="B128" s="44">
        <v>37447</v>
      </c>
      <c r="C128" s="45">
        <v>2512.5</v>
      </c>
      <c r="D128" s="42">
        <f t="shared" si="13"/>
        <v>60338.411466211481</v>
      </c>
      <c r="E128" s="29">
        <v>37543</v>
      </c>
      <c r="F128" s="30">
        <v>612.5</v>
      </c>
      <c r="G128" s="42">
        <f t="shared" si="9"/>
        <v>38574.227183531024</v>
      </c>
      <c r="H128" s="29">
        <v>37806</v>
      </c>
      <c r="I128" s="32">
        <v>-362.5</v>
      </c>
      <c r="J128" s="41">
        <f t="shared" si="14"/>
        <v>16036.918877879911</v>
      </c>
      <c r="K128" s="28"/>
      <c r="L128" s="33">
        <v>37009</v>
      </c>
      <c r="M128" s="34" t="str">
        <f t="shared" si="10"/>
        <v>0</v>
      </c>
      <c r="N128" s="34">
        <f t="shared" si="15"/>
        <v>17712.5</v>
      </c>
      <c r="O128" s="34" t="str">
        <f t="shared" si="11"/>
        <v>0</v>
      </c>
      <c r="P128" s="34">
        <f t="shared" si="16"/>
        <v>17550</v>
      </c>
      <c r="Q128" s="34" t="str">
        <f t="shared" si="12"/>
        <v>0</v>
      </c>
      <c r="R128" s="34">
        <f t="shared" si="17"/>
        <v>4637.4629155282946</v>
      </c>
      <c r="S128" s="27"/>
    </row>
    <row r="129" spans="2:19" x14ac:dyDescent="0.2">
      <c r="B129" s="44">
        <v>37467</v>
      </c>
      <c r="C129" s="45">
        <v>-3312.5</v>
      </c>
      <c r="D129" s="42">
        <f t="shared" si="13"/>
        <v>57025.911466211481</v>
      </c>
      <c r="E129" s="29">
        <v>37544</v>
      </c>
      <c r="F129" s="32">
        <v>1862.5</v>
      </c>
      <c r="G129" s="42">
        <f t="shared" si="9"/>
        <v>40436.727183531024</v>
      </c>
      <c r="H129" s="29">
        <v>37809</v>
      </c>
      <c r="I129" s="30">
        <v>687.5</v>
      </c>
      <c r="J129" s="41">
        <f t="shared" si="14"/>
        <v>16724.418877879911</v>
      </c>
      <c r="K129" s="31"/>
      <c r="L129" s="33">
        <v>37010</v>
      </c>
      <c r="M129" s="34" t="str">
        <f t="shared" si="10"/>
        <v>0</v>
      </c>
      <c r="N129" s="34">
        <f t="shared" si="15"/>
        <v>17712.5</v>
      </c>
      <c r="O129" s="34" t="str">
        <f t="shared" si="11"/>
        <v>0</v>
      </c>
      <c r="P129" s="34">
        <f t="shared" si="16"/>
        <v>17550</v>
      </c>
      <c r="Q129" s="34" t="str">
        <f t="shared" si="12"/>
        <v>0</v>
      </c>
      <c r="R129" s="34">
        <f t="shared" si="17"/>
        <v>4637.4629155282946</v>
      </c>
      <c r="S129" s="27"/>
    </row>
    <row r="130" spans="2:19" x14ac:dyDescent="0.2">
      <c r="B130" s="44">
        <v>37469</v>
      </c>
      <c r="C130" s="45">
        <v>2375</v>
      </c>
      <c r="D130" s="42">
        <f t="shared" si="13"/>
        <v>59400.911466211481</v>
      </c>
      <c r="E130" s="29">
        <v>37568</v>
      </c>
      <c r="F130" s="32">
        <v>-25</v>
      </c>
      <c r="G130" s="42">
        <f t="shared" si="9"/>
        <v>40411.727183531024</v>
      </c>
      <c r="H130" s="29">
        <v>37823</v>
      </c>
      <c r="I130" s="32">
        <v>-625</v>
      </c>
      <c r="J130" s="41">
        <f t="shared" si="14"/>
        <v>16099.418877879911</v>
      </c>
      <c r="K130" s="31"/>
      <c r="L130" s="33">
        <v>37011</v>
      </c>
      <c r="M130" s="34" t="str">
        <f t="shared" si="10"/>
        <v>0</v>
      </c>
      <c r="N130" s="34">
        <f t="shared" si="15"/>
        <v>17712.5</v>
      </c>
      <c r="O130" s="34" t="str">
        <f t="shared" si="11"/>
        <v>0</v>
      </c>
      <c r="P130" s="34">
        <f t="shared" si="16"/>
        <v>17550</v>
      </c>
      <c r="Q130" s="34" t="str">
        <f t="shared" si="12"/>
        <v>0</v>
      </c>
      <c r="R130" s="34">
        <f t="shared" si="17"/>
        <v>4637.4629155282946</v>
      </c>
      <c r="S130" s="27"/>
    </row>
    <row r="131" spans="2:19" x14ac:dyDescent="0.2">
      <c r="B131" s="44">
        <v>37477</v>
      </c>
      <c r="C131" s="45">
        <v>-1100</v>
      </c>
      <c r="D131" s="42">
        <f t="shared" si="13"/>
        <v>58300.911466211481</v>
      </c>
      <c r="E131" s="29">
        <v>37575</v>
      </c>
      <c r="F131" s="32">
        <v>-1784.7920280459675</v>
      </c>
      <c r="G131" s="42">
        <f t="shared" si="9"/>
        <v>38626.935155485058</v>
      </c>
      <c r="H131" s="29">
        <v>37824</v>
      </c>
      <c r="I131" s="30">
        <v>-1350</v>
      </c>
      <c r="J131" s="41">
        <f t="shared" si="14"/>
        <v>14749.418877879911</v>
      </c>
      <c r="K131" s="31"/>
      <c r="L131" s="33">
        <v>37012</v>
      </c>
      <c r="M131" s="34" t="str">
        <f t="shared" si="10"/>
        <v>0</v>
      </c>
      <c r="N131" s="34">
        <f t="shared" si="15"/>
        <v>17712.5</v>
      </c>
      <c r="O131" s="34" t="str">
        <f t="shared" si="11"/>
        <v>0</v>
      </c>
      <c r="P131" s="34">
        <f t="shared" si="16"/>
        <v>17550</v>
      </c>
      <c r="Q131" s="34" t="str">
        <f t="shared" si="12"/>
        <v>0</v>
      </c>
      <c r="R131" s="34">
        <f t="shared" si="17"/>
        <v>4637.4629155282946</v>
      </c>
      <c r="S131" s="27"/>
    </row>
    <row r="132" spans="2:19" x14ac:dyDescent="0.2">
      <c r="B132" s="44">
        <v>37481</v>
      </c>
      <c r="C132" s="45">
        <v>-1600</v>
      </c>
      <c r="D132" s="42">
        <f t="shared" si="13"/>
        <v>56700.911466211481</v>
      </c>
      <c r="E132" s="29">
        <v>37578</v>
      </c>
      <c r="F132" s="30">
        <v>-362.5</v>
      </c>
      <c r="G132" s="42">
        <f t="shared" si="9"/>
        <v>38264.435155485058</v>
      </c>
      <c r="H132" s="29">
        <v>37825</v>
      </c>
      <c r="I132" s="32">
        <v>-750</v>
      </c>
      <c r="J132" s="41">
        <f t="shared" si="14"/>
        <v>13999.418877879911</v>
      </c>
      <c r="K132" s="28"/>
      <c r="L132" s="33">
        <v>37013</v>
      </c>
      <c r="M132" s="34" t="str">
        <f t="shared" si="10"/>
        <v>0</v>
      </c>
      <c r="N132" s="34">
        <f t="shared" si="15"/>
        <v>17712.5</v>
      </c>
      <c r="O132" s="34" t="str">
        <f t="shared" si="11"/>
        <v>0</v>
      </c>
      <c r="P132" s="34">
        <f t="shared" si="16"/>
        <v>17550</v>
      </c>
      <c r="Q132" s="34" t="str">
        <f t="shared" si="12"/>
        <v>0</v>
      </c>
      <c r="R132" s="34">
        <f t="shared" si="17"/>
        <v>4637.4629155282946</v>
      </c>
      <c r="S132" s="27"/>
    </row>
    <row r="133" spans="2:19" x14ac:dyDescent="0.2">
      <c r="B133" s="44">
        <v>37482</v>
      </c>
      <c r="C133" s="45">
        <v>-2650</v>
      </c>
      <c r="D133" s="42">
        <f t="shared" si="13"/>
        <v>54050.911466211481</v>
      </c>
      <c r="E133" s="29">
        <v>37580</v>
      </c>
      <c r="F133" s="30">
        <v>2550</v>
      </c>
      <c r="G133" s="42">
        <f t="shared" si="9"/>
        <v>40814.435155485058</v>
      </c>
      <c r="H133" s="29">
        <v>37826</v>
      </c>
      <c r="I133" s="30">
        <v>-246.81159876896572</v>
      </c>
      <c r="J133" s="41">
        <f t="shared" si="14"/>
        <v>13752.607279110945</v>
      </c>
      <c r="K133" s="28"/>
      <c r="L133" s="33">
        <v>37014</v>
      </c>
      <c r="M133" s="34">
        <f t="shared" si="10"/>
        <v>-537.5</v>
      </c>
      <c r="N133" s="34">
        <f t="shared" si="15"/>
        <v>17175</v>
      </c>
      <c r="O133" s="34">
        <f t="shared" si="11"/>
        <v>-525</v>
      </c>
      <c r="P133" s="34">
        <f t="shared" si="16"/>
        <v>17025</v>
      </c>
      <c r="Q133" s="34" t="str">
        <f t="shared" si="12"/>
        <v>0</v>
      </c>
      <c r="R133" s="34">
        <f t="shared" si="17"/>
        <v>4637.4629155282946</v>
      </c>
      <c r="S133" s="27"/>
    </row>
    <row r="134" spans="2:19" x14ac:dyDescent="0.2">
      <c r="B134" s="44">
        <v>37483</v>
      </c>
      <c r="C134" s="45">
        <v>-800</v>
      </c>
      <c r="D134" s="42">
        <f t="shared" si="13"/>
        <v>53250.911466211481</v>
      </c>
      <c r="E134" s="29">
        <v>37596</v>
      </c>
      <c r="F134" s="32">
        <v>2062.5</v>
      </c>
      <c r="G134" s="42">
        <f t="shared" si="9"/>
        <v>42876.935155485058</v>
      </c>
      <c r="H134" s="29">
        <v>37827</v>
      </c>
      <c r="I134" s="32">
        <v>-912.5</v>
      </c>
      <c r="J134" s="41">
        <f t="shared" si="14"/>
        <v>12840.107279110945</v>
      </c>
      <c r="K134" s="31"/>
      <c r="L134" s="33">
        <v>37015</v>
      </c>
      <c r="M134" s="34">
        <f t="shared" si="10"/>
        <v>-12.5</v>
      </c>
      <c r="N134" s="34">
        <f t="shared" si="15"/>
        <v>17162.5</v>
      </c>
      <c r="O134" s="34">
        <f t="shared" si="11"/>
        <v>-1537.5</v>
      </c>
      <c r="P134" s="34">
        <f t="shared" si="16"/>
        <v>15487.5</v>
      </c>
      <c r="Q134" s="34">
        <f t="shared" si="12"/>
        <v>-937.5</v>
      </c>
      <c r="R134" s="34">
        <f t="shared" si="17"/>
        <v>3699.9629155282946</v>
      </c>
      <c r="S134" s="27"/>
    </row>
    <row r="135" spans="2:19" x14ac:dyDescent="0.2">
      <c r="B135" s="44">
        <v>37496</v>
      </c>
      <c r="C135" s="45">
        <v>2550</v>
      </c>
      <c r="D135" s="42">
        <f t="shared" si="13"/>
        <v>55800.911466211481</v>
      </c>
      <c r="E135" s="29">
        <v>37669</v>
      </c>
      <c r="F135" s="32">
        <v>-500</v>
      </c>
      <c r="G135" s="42">
        <f t="shared" si="9"/>
        <v>42376.935155485058</v>
      </c>
      <c r="H135" s="29">
        <v>37830</v>
      </c>
      <c r="I135" s="30">
        <v>0</v>
      </c>
      <c r="J135" s="41">
        <f t="shared" si="14"/>
        <v>12840.107279110945</v>
      </c>
      <c r="K135" s="31"/>
      <c r="L135" s="33">
        <v>37016</v>
      </c>
      <c r="M135" s="34" t="str">
        <f t="shared" si="10"/>
        <v>0</v>
      </c>
      <c r="N135" s="34">
        <f t="shared" si="15"/>
        <v>17162.5</v>
      </c>
      <c r="O135" s="34" t="str">
        <f t="shared" si="11"/>
        <v>0</v>
      </c>
      <c r="P135" s="34">
        <f t="shared" si="16"/>
        <v>15487.5</v>
      </c>
      <c r="Q135" s="34" t="str">
        <f t="shared" si="12"/>
        <v>0</v>
      </c>
      <c r="R135" s="34">
        <f t="shared" si="17"/>
        <v>3699.9629155282946</v>
      </c>
      <c r="S135" s="27"/>
    </row>
    <row r="136" spans="2:19" x14ac:dyDescent="0.2">
      <c r="B136" s="44">
        <v>37510</v>
      </c>
      <c r="C136" s="45">
        <v>-675</v>
      </c>
      <c r="D136" s="42">
        <f t="shared" si="13"/>
        <v>55125.911466211481</v>
      </c>
      <c r="E136" s="29">
        <v>37670</v>
      </c>
      <c r="F136" s="32">
        <v>275</v>
      </c>
      <c r="G136" s="42">
        <f t="shared" si="9"/>
        <v>42651.935155485058</v>
      </c>
      <c r="H136" s="29">
        <v>37839</v>
      </c>
      <c r="I136" s="32">
        <v>675</v>
      </c>
      <c r="J136" s="41">
        <f t="shared" si="14"/>
        <v>13515.107279110945</v>
      </c>
      <c r="K136" s="31"/>
      <c r="L136" s="33">
        <v>37017</v>
      </c>
      <c r="M136" s="34" t="str">
        <f t="shared" si="10"/>
        <v>0</v>
      </c>
      <c r="N136" s="34">
        <f t="shared" si="15"/>
        <v>17162.5</v>
      </c>
      <c r="O136" s="34" t="str">
        <f t="shared" si="11"/>
        <v>0</v>
      </c>
      <c r="P136" s="34">
        <f t="shared" si="16"/>
        <v>15487.5</v>
      </c>
      <c r="Q136" s="34" t="str">
        <f t="shared" si="12"/>
        <v>0</v>
      </c>
      <c r="R136" s="34">
        <f t="shared" si="17"/>
        <v>3699.9629155282946</v>
      </c>
      <c r="S136" s="27"/>
    </row>
    <row r="137" spans="2:19" x14ac:dyDescent="0.2">
      <c r="B137" s="44">
        <v>37511</v>
      </c>
      <c r="C137" s="45">
        <v>4137.5</v>
      </c>
      <c r="D137" s="42">
        <f t="shared" si="13"/>
        <v>59263.411466211481</v>
      </c>
      <c r="E137" s="29">
        <v>37672</v>
      </c>
      <c r="F137" s="30">
        <v>612.5</v>
      </c>
      <c r="G137" s="42">
        <f t="shared" si="9"/>
        <v>43264.435155485058</v>
      </c>
      <c r="H137" s="29">
        <v>37846</v>
      </c>
      <c r="I137" s="32">
        <v>-387.5</v>
      </c>
      <c r="J137" s="41">
        <f t="shared" si="14"/>
        <v>13127.607279110945</v>
      </c>
      <c r="K137" s="28"/>
      <c r="L137" s="33">
        <v>37018</v>
      </c>
      <c r="M137" s="34">
        <f t="shared" si="10"/>
        <v>-1337.5</v>
      </c>
      <c r="N137" s="34">
        <f t="shared" si="15"/>
        <v>15825</v>
      </c>
      <c r="O137" s="34">
        <f t="shared" si="11"/>
        <v>-1275</v>
      </c>
      <c r="P137" s="34">
        <f t="shared" si="16"/>
        <v>14212.5</v>
      </c>
      <c r="Q137" s="34">
        <f t="shared" si="12"/>
        <v>-875</v>
      </c>
      <c r="R137" s="34">
        <f t="shared" si="17"/>
        <v>2824.9629155282946</v>
      </c>
      <c r="S137" s="27"/>
    </row>
    <row r="138" spans="2:19" x14ac:dyDescent="0.2">
      <c r="B138" s="44">
        <v>37540</v>
      </c>
      <c r="C138" s="45">
        <v>-462.5</v>
      </c>
      <c r="D138" s="42">
        <f t="shared" si="13"/>
        <v>58800.911466211481</v>
      </c>
      <c r="E138" s="29">
        <v>37684</v>
      </c>
      <c r="F138" s="32">
        <v>362.5</v>
      </c>
      <c r="G138" s="42">
        <f t="shared" si="9"/>
        <v>43626.935155485058</v>
      </c>
      <c r="H138" s="29">
        <v>37847</v>
      </c>
      <c r="I138" s="30">
        <v>2187.5</v>
      </c>
      <c r="J138" s="41">
        <f t="shared" si="14"/>
        <v>15315.107279110945</v>
      </c>
      <c r="K138" s="31"/>
      <c r="L138" s="33">
        <v>37019</v>
      </c>
      <c r="M138" s="34">
        <f t="shared" si="10"/>
        <v>-1737.5</v>
      </c>
      <c r="N138" s="34">
        <f t="shared" si="15"/>
        <v>14087.5</v>
      </c>
      <c r="O138" s="34">
        <f t="shared" si="11"/>
        <v>-1237.5</v>
      </c>
      <c r="P138" s="34">
        <f t="shared" si="16"/>
        <v>12975</v>
      </c>
      <c r="Q138" s="34">
        <f t="shared" si="12"/>
        <v>-875</v>
      </c>
      <c r="R138" s="34">
        <f t="shared" si="17"/>
        <v>1949.9629155282946</v>
      </c>
      <c r="S138" s="27"/>
    </row>
    <row r="139" spans="2:19" x14ac:dyDescent="0.2">
      <c r="B139" s="44">
        <v>37554</v>
      </c>
      <c r="C139" s="45">
        <v>662.5</v>
      </c>
      <c r="D139" s="42">
        <f t="shared" si="13"/>
        <v>59463.411466211481</v>
      </c>
      <c r="E139" s="29">
        <v>37698</v>
      </c>
      <c r="F139" s="30">
        <v>623.00512460490154</v>
      </c>
      <c r="G139" s="42">
        <f t="shared" si="9"/>
        <v>44249.940280089962</v>
      </c>
      <c r="H139" s="29">
        <v>37860</v>
      </c>
      <c r="I139" s="30">
        <v>-893.26043884399269</v>
      </c>
      <c r="J139" s="41">
        <f t="shared" si="14"/>
        <v>14421.846840266953</v>
      </c>
      <c r="K139" s="28"/>
      <c r="L139" s="33">
        <v>37020</v>
      </c>
      <c r="M139" s="34">
        <f t="shared" si="10"/>
        <v>-162.5</v>
      </c>
      <c r="N139" s="34">
        <f t="shared" si="15"/>
        <v>13925</v>
      </c>
      <c r="O139" s="34">
        <f t="shared" si="11"/>
        <v>-750</v>
      </c>
      <c r="P139" s="34">
        <f t="shared" si="16"/>
        <v>12225</v>
      </c>
      <c r="Q139" s="34">
        <f t="shared" si="12"/>
        <v>-737.5</v>
      </c>
      <c r="R139" s="34">
        <f t="shared" si="17"/>
        <v>1212.4629155282946</v>
      </c>
      <c r="S139" s="27"/>
    </row>
    <row r="140" spans="2:19" x14ac:dyDescent="0.2">
      <c r="B140" s="44">
        <v>37558</v>
      </c>
      <c r="C140" s="45">
        <v>-912.5</v>
      </c>
      <c r="D140" s="42">
        <f t="shared" si="13"/>
        <v>58550.911466211481</v>
      </c>
      <c r="E140" s="29">
        <v>37711</v>
      </c>
      <c r="F140" s="30">
        <v>-925</v>
      </c>
      <c r="G140" s="42">
        <f t="shared" ref="G140:G203" si="18">F140+G139</f>
        <v>43324.940280089962</v>
      </c>
      <c r="H140" s="29">
        <v>37861</v>
      </c>
      <c r="I140" s="30">
        <v>-1012.5</v>
      </c>
      <c r="J140" s="41">
        <f t="shared" si="14"/>
        <v>13409.346840266953</v>
      </c>
      <c r="K140" s="28"/>
      <c r="L140" s="33">
        <v>37021</v>
      </c>
      <c r="M140" s="34">
        <f t="shared" ref="M140:M203" si="19">IF(ISERROR(VLOOKUP($L140,$B$11:$C$1212,2,FALSE)),"0",VLOOKUP($L140,$B$11:$C$1212,2,FALSE))</f>
        <v>587.5</v>
      </c>
      <c r="N140" s="34">
        <f t="shared" si="15"/>
        <v>14512.5</v>
      </c>
      <c r="O140" s="34">
        <f t="shared" ref="O140:O203" si="20">IF(ISERROR(VLOOKUP($L140,$E$11:$F$1212,2,FALSE)),"0",VLOOKUP($L140,$E$11:$F$1212,2,FALSE))</f>
        <v>-275</v>
      </c>
      <c r="P140" s="34">
        <f t="shared" si="16"/>
        <v>11950</v>
      </c>
      <c r="Q140" s="34">
        <f t="shared" ref="Q140:Q203" si="21">IF(ISERROR(VLOOKUP($L140,$H$11:$I$1212,2,FALSE)),"0",VLOOKUP($L140,$H$11:$I$1212,2,FALSE))</f>
        <v>1200</v>
      </c>
      <c r="R140" s="34">
        <f t="shared" si="17"/>
        <v>2412.4629155282946</v>
      </c>
      <c r="S140" s="27"/>
    </row>
    <row r="141" spans="2:19" x14ac:dyDescent="0.2">
      <c r="B141" s="44">
        <v>37559</v>
      </c>
      <c r="C141" s="45">
        <v>-800</v>
      </c>
      <c r="D141" s="42">
        <f t="shared" ref="D141:D204" si="22">C141+D140</f>
        <v>57750.911466211481</v>
      </c>
      <c r="E141" s="29">
        <v>37712</v>
      </c>
      <c r="F141" s="32">
        <v>-1925</v>
      </c>
      <c r="G141" s="42">
        <f t="shared" si="18"/>
        <v>41399.940280089962</v>
      </c>
      <c r="H141" s="29">
        <v>37862</v>
      </c>
      <c r="I141" s="32">
        <v>-487.5</v>
      </c>
      <c r="J141" s="41">
        <f t="shared" ref="J141:J204" si="23">J140+I141</f>
        <v>12921.846840266953</v>
      </c>
      <c r="K141" s="31"/>
      <c r="L141" s="33">
        <v>37022</v>
      </c>
      <c r="M141" s="34">
        <f t="shared" si="19"/>
        <v>-1187.5</v>
      </c>
      <c r="N141" s="34">
        <f t="shared" ref="N141:N204" si="24">M141+N140</f>
        <v>13325</v>
      </c>
      <c r="O141" s="34" t="str">
        <f t="shared" si="20"/>
        <v>0</v>
      </c>
      <c r="P141" s="34">
        <f t="shared" ref="P141:P204" si="25">O141+P140</f>
        <v>11950</v>
      </c>
      <c r="Q141" s="34" t="str">
        <f t="shared" si="21"/>
        <v>0</v>
      </c>
      <c r="R141" s="34">
        <f t="shared" ref="R141:R204" si="26">Q141+R140</f>
        <v>2412.4629155282946</v>
      </c>
      <c r="S141" s="27"/>
    </row>
    <row r="142" spans="2:19" x14ac:dyDescent="0.2">
      <c r="B142" s="44">
        <v>37560</v>
      </c>
      <c r="C142" s="45">
        <v>-2424.827555935326</v>
      </c>
      <c r="D142" s="42">
        <f t="shared" si="22"/>
        <v>55326.083910276153</v>
      </c>
      <c r="E142" s="29">
        <v>37713</v>
      </c>
      <c r="F142" s="32">
        <v>312.5</v>
      </c>
      <c r="G142" s="42">
        <f t="shared" si="18"/>
        <v>41712.440280089962</v>
      </c>
      <c r="H142" s="29">
        <v>37865</v>
      </c>
      <c r="I142" s="30">
        <v>737.5</v>
      </c>
      <c r="J142" s="41">
        <f t="shared" si="23"/>
        <v>13659.346840266953</v>
      </c>
      <c r="K142" s="31"/>
      <c r="L142" s="33">
        <v>37023</v>
      </c>
      <c r="M142" s="34" t="str">
        <f t="shared" si="19"/>
        <v>0</v>
      </c>
      <c r="N142" s="34">
        <f t="shared" si="24"/>
        <v>13325</v>
      </c>
      <c r="O142" s="34" t="str">
        <f t="shared" si="20"/>
        <v>0</v>
      </c>
      <c r="P142" s="34">
        <f t="shared" si="25"/>
        <v>11950</v>
      </c>
      <c r="Q142" s="34" t="str">
        <f t="shared" si="21"/>
        <v>0</v>
      </c>
      <c r="R142" s="34">
        <f t="shared" si="26"/>
        <v>2412.4629155282946</v>
      </c>
      <c r="S142" s="27"/>
    </row>
    <row r="143" spans="2:19" x14ac:dyDescent="0.2">
      <c r="B143" s="44">
        <v>37561</v>
      </c>
      <c r="C143" s="45">
        <v>3512.5</v>
      </c>
      <c r="D143" s="42">
        <f t="shared" si="22"/>
        <v>58838.583910276153</v>
      </c>
      <c r="E143" s="29">
        <v>37750</v>
      </c>
      <c r="F143" s="30">
        <v>-1262.5</v>
      </c>
      <c r="G143" s="42">
        <f t="shared" si="18"/>
        <v>40449.940280089962</v>
      </c>
      <c r="H143" s="29">
        <v>37874</v>
      </c>
      <c r="I143" s="30">
        <v>-487.5</v>
      </c>
      <c r="J143" s="41">
        <f t="shared" si="23"/>
        <v>13171.846840266953</v>
      </c>
      <c r="K143" s="28"/>
      <c r="L143" s="33">
        <v>37024</v>
      </c>
      <c r="M143" s="34" t="str">
        <f t="shared" si="19"/>
        <v>0</v>
      </c>
      <c r="N143" s="34">
        <f t="shared" si="24"/>
        <v>13325</v>
      </c>
      <c r="O143" s="34" t="str">
        <f t="shared" si="20"/>
        <v>0</v>
      </c>
      <c r="P143" s="34">
        <f t="shared" si="25"/>
        <v>11950</v>
      </c>
      <c r="Q143" s="34" t="str">
        <f t="shared" si="21"/>
        <v>0</v>
      </c>
      <c r="R143" s="34">
        <f t="shared" si="26"/>
        <v>2412.4629155282946</v>
      </c>
      <c r="S143" s="27"/>
    </row>
    <row r="144" spans="2:19" x14ac:dyDescent="0.2">
      <c r="B144" s="44">
        <v>37568</v>
      </c>
      <c r="C144" s="45">
        <v>1737.5</v>
      </c>
      <c r="D144" s="42">
        <f t="shared" si="22"/>
        <v>60576.083910276153</v>
      </c>
      <c r="E144" s="29">
        <v>37753</v>
      </c>
      <c r="F144" s="30">
        <v>-562.5</v>
      </c>
      <c r="G144" s="42">
        <f t="shared" si="18"/>
        <v>39887.440280089962</v>
      </c>
      <c r="H144" s="29">
        <v>37875</v>
      </c>
      <c r="I144" s="30">
        <v>-537.5</v>
      </c>
      <c r="J144" s="41">
        <f t="shared" si="23"/>
        <v>12634.346840266953</v>
      </c>
      <c r="K144" s="28"/>
      <c r="L144" s="33">
        <v>37025</v>
      </c>
      <c r="M144" s="34">
        <f t="shared" si="19"/>
        <v>-200</v>
      </c>
      <c r="N144" s="34">
        <f t="shared" si="24"/>
        <v>13125</v>
      </c>
      <c r="O144" s="34">
        <f t="shared" si="20"/>
        <v>500</v>
      </c>
      <c r="P144" s="34">
        <f t="shared" si="25"/>
        <v>12450</v>
      </c>
      <c r="Q144" s="34">
        <f t="shared" si="21"/>
        <v>500</v>
      </c>
      <c r="R144" s="34">
        <f t="shared" si="26"/>
        <v>2912.4629155282946</v>
      </c>
      <c r="S144" s="27"/>
    </row>
    <row r="145" spans="2:19" x14ac:dyDescent="0.2">
      <c r="B145" s="44">
        <v>37575</v>
      </c>
      <c r="C145" s="45">
        <v>-1137.5</v>
      </c>
      <c r="D145" s="42">
        <f t="shared" si="22"/>
        <v>59438.583910276153</v>
      </c>
      <c r="E145" s="29">
        <v>37754</v>
      </c>
      <c r="F145" s="30">
        <v>-1525</v>
      </c>
      <c r="G145" s="42">
        <f t="shared" si="18"/>
        <v>38362.440280089962</v>
      </c>
      <c r="H145" s="29">
        <v>37876</v>
      </c>
      <c r="I145" s="32">
        <v>-50</v>
      </c>
      <c r="J145" s="41">
        <f t="shared" si="23"/>
        <v>12584.346840266953</v>
      </c>
      <c r="K145" s="28"/>
      <c r="L145" s="33">
        <v>37026</v>
      </c>
      <c r="M145" s="34" t="str">
        <f t="shared" si="19"/>
        <v>0</v>
      </c>
      <c r="N145" s="34">
        <f t="shared" si="24"/>
        <v>13125</v>
      </c>
      <c r="O145" s="34">
        <f t="shared" si="20"/>
        <v>950</v>
      </c>
      <c r="P145" s="34">
        <f t="shared" si="25"/>
        <v>13400</v>
      </c>
      <c r="Q145" s="34" t="str">
        <f t="shared" si="21"/>
        <v>0</v>
      </c>
      <c r="R145" s="34">
        <f t="shared" si="26"/>
        <v>2912.4629155282946</v>
      </c>
      <c r="S145" s="27"/>
    </row>
    <row r="146" spans="2:19" x14ac:dyDescent="0.2">
      <c r="B146" s="44">
        <v>37578</v>
      </c>
      <c r="C146" s="45">
        <v>-187.5</v>
      </c>
      <c r="D146" s="42">
        <f t="shared" si="22"/>
        <v>59251.083910276153</v>
      </c>
      <c r="E146" s="29">
        <v>37755</v>
      </c>
      <c r="F146" s="30">
        <v>-1262.5</v>
      </c>
      <c r="G146" s="42">
        <f t="shared" si="18"/>
        <v>37099.940280089962</v>
      </c>
      <c r="H146" s="29">
        <v>37881</v>
      </c>
      <c r="I146" s="30">
        <v>-887.5</v>
      </c>
      <c r="J146" s="41">
        <f t="shared" si="23"/>
        <v>11696.846840266953</v>
      </c>
      <c r="K146" s="28"/>
      <c r="L146" s="33">
        <v>37027</v>
      </c>
      <c r="M146" s="34" t="str">
        <f t="shared" si="19"/>
        <v>0</v>
      </c>
      <c r="N146" s="34">
        <f t="shared" si="24"/>
        <v>13125</v>
      </c>
      <c r="O146" s="34" t="str">
        <f t="shared" si="20"/>
        <v>0</v>
      </c>
      <c r="P146" s="34">
        <f t="shared" si="25"/>
        <v>13400</v>
      </c>
      <c r="Q146" s="34" t="str">
        <f t="shared" si="21"/>
        <v>0</v>
      </c>
      <c r="R146" s="34">
        <f t="shared" si="26"/>
        <v>2912.4629155282946</v>
      </c>
      <c r="S146" s="27"/>
    </row>
    <row r="147" spans="2:19" x14ac:dyDescent="0.2">
      <c r="B147" s="44">
        <v>37579</v>
      </c>
      <c r="C147" s="45">
        <v>-425</v>
      </c>
      <c r="D147" s="42">
        <f t="shared" si="22"/>
        <v>58826.083910276153</v>
      </c>
      <c r="E147" s="29">
        <v>37756</v>
      </c>
      <c r="F147" s="32">
        <v>462.5</v>
      </c>
      <c r="G147" s="42">
        <f t="shared" si="18"/>
        <v>37562.440280089962</v>
      </c>
      <c r="H147" s="29">
        <v>37882</v>
      </c>
      <c r="I147" s="32">
        <v>0</v>
      </c>
      <c r="J147" s="41">
        <f t="shared" si="23"/>
        <v>11696.846840266953</v>
      </c>
      <c r="K147" s="31"/>
      <c r="L147" s="33">
        <v>37028</v>
      </c>
      <c r="M147" s="34">
        <f t="shared" si="19"/>
        <v>-1987.5</v>
      </c>
      <c r="N147" s="34">
        <f t="shared" si="24"/>
        <v>11137.5</v>
      </c>
      <c r="O147" s="34">
        <f t="shared" si="20"/>
        <v>-1537.5</v>
      </c>
      <c r="P147" s="34">
        <f t="shared" si="25"/>
        <v>11862.5</v>
      </c>
      <c r="Q147" s="34">
        <f t="shared" si="21"/>
        <v>-770.82729546857536</v>
      </c>
      <c r="R147" s="34">
        <f t="shared" si="26"/>
        <v>2141.6356200597193</v>
      </c>
      <c r="S147" s="27"/>
    </row>
    <row r="148" spans="2:19" x14ac:dyDescent="0.2">
      <c r="B148" s="44">
        <v>37580</v>
      </c>
      <c r="C148" s="45">
        <v>2837.5</v>
      </c>
      <c r="D148" s="42">
        <f t="shared" si="22"/>
        <v>61663.583910276153</v>
      </c>
      <c r="E148" s="29">
        <v>37760</v>
      </c>
      <c r="F148" s="32">
        <v>2112.5</v>
      </c>
      <c r="G148" s="42">
        <f t="shared" si="18"/>
        <v>39674.940280089962</v>
      </c>
      <c r="H148" s="29">
        <v>37883</v>
      </c>
      <c r="I148" s="30">
        <v>-462.5</v>
      </c>
      <c r="J148" s="41">
        <f t="shared" si="23"/>
        <v>11234.346840266953</v>
      </c>
      <c r="K148" s="31"/>
      <c r="L148" s="33">
        <v>37029</v>
      </c>
      <c r="M148" s="34">
        <f t="shared" si="19"/>
        <v>-1187.5</v>
      </c>
      <c r="N148" s="34">
        <f t="shared" si="24"/>
        <v>9950</v>
      </c>
      <c r="O148" s="34">
        <f t="shared" si="20"/>
        <v>-762.5</v>
      </c>
      <c r="P148" s="34">
        <f t="shared" si="25"/>
        <v>11100</v>
      </c>
      <c r="Q148" s="34">
        <f t="shared" si="21"/>
        <v>-712.5</v>
      </c>
      <c r="R148" s="34">
        <f t="shared" si="26"/>
        <v>1429.1356200597193</v>
      </c>
      <c r="S148" s="27"/>
    </row>
    <row r="149" spans="2:19" x14ac:dyDescent="0.2">
      <c r="B149" s="44">
        <v>37587</v>
      </c>
      <c r="C149" s="45">
        <v>3100</v>
      </c>
      <c r="D149" s="42">
        <f t="shared" si="22"/>
        <v>64763.583910276153</v>
      </c>
      <c r="E149" s="29">
        <v>37770</v>
      </c>
      <c r="F149" s="32">
        <v>-87.5</v>
      </c>
      <c r="G149" s="42">
        <f t="shared" si="18"/>
        <v>39587.440280089962</v>
      </c>
      <c r="H149" s="29">
        <v>37886</v>
      </c>
      <c r="I149" s="32">
        <v>1750</v>
      </c>
      <c r="J149" s="41">
        <f t="shared" si="23"/>
        <v>12984.346840266953</v>
      </c>
      <c r="K149" s="31"/>
      <c r="L149" s="33">
        <v>37030</v>
      </c>
      <c r="M149" s="34" t="str">
        <f t="shared" si="19"/>
        <v>0</v>
      </c>
      <c r="N149" s="34">
        <f t="shared" si="24"/>
        <v>9950</v>
      </c>
      <c r="O149" s="34" t="str">
        <f t="shared" si="20"/>
        <v>0</v>
      </c>
      <c r="P149" s="34">
        <f t="shared" si="25"/>
        <v>11100</v>
      </c>
      <c r="Q149" s="34" t="str">
        <f t="shared" si="21"/>
        <v>0</v>
      </c>
      <c r="R149" s="34">
        <f t="shared" si="26"/>
        <v>1429.1356200597193</v>
      </c>
      <c r="S149" s="27"/>
    </row>
    <row r="150" spans="2:19" x14ac:dyDescent="0.2">
      <c r="B150" s="44">
        <v>37594</v>
      </c>
      <c r="C150" s="45">
        <v>-1650</v>
      </c>
      <c r="D150" s="42">
        <f t="shared" si="22"/>
        <v>63113.583910276153</v>
      </c>
      <c r="E150" s="29">
        <v>37796</v>
      </c>
      <c r="F150" s="32">
        <v>-162.5</v>
      </c>
      <c r="G150" s="42">
        <f t="shared" si="18"/>
        <v>39424.940280089962</v>
      </c>
      <c r="H150" s="29">
        <v>37900</v>
      </c>
      <c r="I150" s="30">
        <v>-437.5</v>
      </c>
      <c r="J150" s="41">
        <f t="shared" si="23"/>
        <v>12546.846840266953</v>
      </c>
      <c r="K150" s="31"/>
      <c r="L150" s="33">
        <v>37031</v>
      </c>
      <c r="M150" s="34" t="str">
        <f t="shared" si="19"/>
        <v>0</v>
      </c>
      <c r="N150" s="34">
        <f t="shared" si="24"/>
        <v>9950</v>
      </c>
      <c r="O150" s="34" t="str">
        <f t="shared" si="20"/>
        <v>0</v>
      </c>
      <c r="P150" s="34">
        <f t="shared" si="25"/>
        <v>11100</v>
      </c>
      <c r="Q150" s="34" t="str">
        <f t="shared" si="21"/>
        <v>0</v>
      </c>
      <c r="R150" s="34">
        <f t="shared" si="26"/>
        <v>1429.1356200597193</v>
      </c>
      <c r="S150" s="27"/>
    </row>
    <row r="151" spans="2:19" x14ac:dyDescent="0.2">
      <c r="B151" s="44">
        <v>37595</v>
      </c>
      <c r="C151" s="45">
        <v>2825</v>
      </c>
      <c r="D151" s="42">
        <f t="shared" si="22"/>
        <v>65938.583910276153</v>
      </c>
      <c r="E151" s="29">
        <v>37797</v>
      </c>
      <c r="F151" s="32">
        <v>-762.5</v>
      </c>
      <c r="G151" s="42">
        <f t="shared" si="18"/>
        <v>38662.440280089962</v>
      </c>
      <c r="H151" s="29">
        <v>37901</v>
      </c>
      <c r="I151" s="30">
        <v>200</v>
      </c>
      <c r="J151" s="41">
        <f t="shared" si="23"/>
        <v>12746.846840266953</v>
      </c>
      <c r="K151" s="31"/>
      <c r="L151" s="33">
        <v>37032</v>
      </c>
      <c r="M151" s="34">
        <f t="shared" si="19"/>
        <v>2325</v>
      </c>
      <c r="N151" s="34">
        <f t="shared" si="24"/>
        <v>12275</v>
      </c>
      <c r="O151" s="34">
        <f t="shared" si="20"/>
        <v>962.5</v>
      </c>
      <c r="P151" s="34">
        <f t="shared" si="25"/>
        <v>12062.5</v>
      </c>
      <c r="Q151" s="34">
        <f t="shared" si="21"/>
        <v>962.5</v>
      </c>
      <c r="R151" s="34">
        <f t="shared" si="26"/>
        <v>2391.6356200597193</v>
      </c>
      <c r="S151" s="27"/>
    </row>
    <row r="152" spans="2:19" x14ac:dyDescent="0.2">
      <c r="B152" s="44">
        <v>37607</v>
      </c>
      <c r="C152" s="45">
        <v>1612.5</v>
      </c>
      <c r="D152" s="42">
        <f t="shared" si="22"/>
        <v>67551.083910276153</v>
      </c>
      <c r="E152" s="29">
        <v>37798</v>
      </c>
      <c r="F152" s="32">
        <v>-275</v>
      </c>
      <c r="G152" s="42">
        <f t="shared" si="18"/>
        <v>38387.440280089962</v>
      </c>
      <c r="H152" s="29">
        <v>37902</v>
      </c>
      <c r="I152" s="30">
        <v>-375</v>
      </c>
      <c r="J152" s="41">
        <f t="shared" si="23"/>
        <v>12371.846840266953</v>
      </c>
      <c r="K152" s="31"/>
      <c r="L152" s="33">
        <v>37033</v>
      </c>
      <c r="M152" s="34" t="str">
        <f t="shared" si="19"/>
        <v>0</v>
      </c>
      <c r="N152" s="34">
        <f t="shared" si="24"/>
        <v>12275</v>
      </c>
      <c r="O152" s="34" t="str">
        <f t="shared" si="20"/>
        <v>0</v>
      </c>
      <c r="P152" s="34">
        <f t="shared" si="25"/>
        <v>12062.5</v>
      </c>
      <c r="Q152" s="34" t="str">
        <f t="shared" si="21"/>
        <v>0</v>
      </c>
      <c r="R152" s="34">
        <f t="shared" si="26"/>
        <v>2391.6356200597193</v>
      </c>
      <c r="S152" s="27"/>
    </row>
    <row r="153" spans="2:19" x14ac:dyDescent="0.2">
      <c r="B153" s="44">
        <v>37624</v>
      </c>
      <c r="C153" s="45">
        <v>-550</v>
      </c>
      <c r="D153" s="42">
        <f t="shared" si="22"/>
        <v>67001.083910276153</v>
      </c>
      <c r="E153" s="29">
        <v>37802</v>
      </c>
      <c r="F153" s="32">
        <v>-775</v>
      </c>
      <c r="G153" s="42">
        <f t="shared" si="18"/>
        <v>37612.440280089962</v>
      </c>
      <c r="H153" s="29">
        <v>37903</v>
      </c>
      <c r="I153" s="30">
        <v>650</v>
      </c>
      <c r="J153" s="41">
        <f t="shared" si="23"/>
        <v>13021.846840266953</v>
      </c>
      <c r="K153" s="31"/>
      <c r="L153" s="33">
        <v>37034</v>
      </c>
      <c r="M153" s="34" t="str">
        <f t="shared" si="19"/>
        <v>0</v>
      </c>
      <c r="N153" s="34">
        <f t="shared" si="24"/>
        <v>12275</v>
      </c>
      <c r="O153" s="34" t="str">
        <f t="shared" si="20"/>
        <v>0</v>
      </c>
      <c r="P153" s="34">
        <f t="shared" si="25"/>
        <v>12062.5</v>
      </c>
      <c r="Q153" s="34" t="str">
        <f t="shared" si="21"/>
        <v>0</v>
      </c>
      <c r="R153" s="34">
        <f t="shared" si="26"/>
        <v>2391.6356200597193</v>
      </c>
      <c r="S153" s="27"/>
    </row>
    <row r="154" spans="2:19" x14ac:dyDescent="0.2">
      <c r="B154" s="44">
        <v>37630</v>
      </c>
      <c r="C154" s="45">
        <v>-62.5</v>
      </c>
      <c r="D154" s="42">
        <f t="shared" si="22"/>
        <v>66938.583910276153</v>
      </c>
      <c r="E154" s="29">
        <v>37825</v>
      </c>
      <c r="F154" s="32">
        <v>-850</v>
      </c>
      <c r="G154" s="42">
        <f t="shared" si="18"/>
        <v>36762.440280089962</v>
      </c>
      <c r="H154" s="29">
        <v>37917</v>
      </c>
      <c r="I154" s="32">
        <v>-1212.5</v>
      </c>
      <c r="J154" s="41">
        <f t="shared" si="23"/>
        <v>11809.346840266953</v>
      </c>
      <c r="K154" s="31"/>
      <c r="L154" s="33">
        <v>37035</v>
      </c>
      <c r="M154" s="34" t="str">
        <f t="shared" si="19"/>
        <v>0</v>
      </c>
      <c r="N154" s="34">
        <f t="shared" si="24"/>
        <v>12275</v>
      </c>
      <c r="O154" s="34" t="str">
        <f t="shared" si="20"/>
        <v>0</v>
      </c>
      <c r="P154" s="34">
        <f t="shared" si="25"/>
        <v>12062.5</v>
      </c>
      <c r="Q154" s="34" t="str">
        <f t="shared" si="21"/>
        <v>0</v>
      </c>
      <c r="R154" s="34">
        <f t="shared" si="26"/>
        <v>2391.6356200597193</v>
      </c>
      <c r="S154" s="27"/>
    </row>
    <row r="155" spans="2:19" x14ac:dyDescent="0.2">
      <c r="B155" s="44">
        <v>37631</v>
      </c>
      <c r="C155" s="45">
        <v>-1312.5</v>
      </c>
      <c r="D155" s="42">
        <f t="shared" si="22"/>
        <v>65626.083910276153</v>
      </c>
      <c r="E155" s="29">
        <v>37826</v>
      </c>
      <c r="F155" s="32">
        <v>-324.49962310490719</v>
      </c>
      <c r="G155" s="42">
        <f t="shared" si="18"/>
        <v>36437.940656985054</v>
      </c>
      <c r="H155" s="29">
        <v>37918</v>
      </c>
      <c r="I155" s="32">
        <v>-275</v>
      </c>
      <c r="J155" s="41">
        <f t="shared" si="23"/>
        <v>11534.346840266953</v>
      </c>
      <c r="K155" s="31"/>
      <c r="L155" s="33">
        <v>37036</v>
      </c>
      <c r="M155" s="34" t="str">
        <f t="shared" si="19"/>
        <v>0</v>
      </c>
      <c r="N155" s="34">
        <f t="shared" si="24"/>
        <v>12275</v>
      </c>
      <c r="O155" s="34" t="str">
        <f t="shared" si="20"/>
        <v>0</v>
      </c>
      <c r="P155" s="34">
        <f t="shared" si="25"/>
        <v>12062.5</v>
      </c>
      <c r="Q155" s="34" t="str">
        <f t="shared" si="21"/>
        <v>0</v>
      </c>
      <c r="R155" s="34">
        <f t="shared" si="26"/>
        <v>2391.6356200597193</v>
      </c>
      <c r="S155" s="27"/>
    </row>
    <row r="156" spans="2:19" x14ac:dyDescent="0.2">
      <c r="B156" s="44">
        <v>37634</v>
      </c>
      <c r="C156" s="45">
        <v>-625</v>
      </c>
      <c r="D156" s="42">
        <f t="shared" si="22"/>
        <v>65001.083910276153</v>
      </c>
      <c r="E156" s="29">
        <v>37827</v>
      </c>
      <c r="F156" s="32">
        <v>-550</v>
      </c>
      <c r="G156" s="42">
        <f t="shared" si="18"/>
        <v>35887.940656985054</v>
      </c>
      <c r="H156" s="29">
        <v>37921</v>
      </c>
      <c r="I156" s="32">
        <v>2937.5</v>
      </c>
      <c r="J156" s="41">
        <f t="shared" si="23"/>
        <v>14471.846840266953</v>
      </c>
      <c r="K156" s="31"/>
      <c r="L156" s="33">
        <v>37037</v>
      </c>
      <c r="M156" s="34" t="str">
        <f t="shared" si="19"/>
        <v>0</v>
      </c>
      <c r="N156" s="34">
        <f t="shared" si="24"/>
        <v>12275</v>
      </c>
      <c r="O156" s="34" t="str">
        <f t="shared" si="20"/>
        <v>0</v>
      </c>
      <c r="P156" s="34">
        <f t="shared" si="25"/>
        <v>12062.5</v>
      </c>
      <c r="Q156" s="34" t="str">
        <f t="shared" si="21"/>
        <v>0</v>
      </c>
      <c r="R156" s="34">
        <f t="shared" si="26"/>
        <v>2391.6356200597193</v>
      </c>
      <c r="S156" s="27"/>
    </row>
    <row r="157" spans="2:19" x14ac:dyDescent="0.2">
      <c r="B157" s="44">
        <v>37637</v>
      </c>
      <c r="C157" s="45">
        <v>-2387.5</v>
      </c>
      <c r="D157" s="42">
        <f t="shared" si="22"/>
        <v>62613.583910276153</v>
      </c>
      <c r="E157" s="29">
        <v>37830</v>
      </c>
      <c r="F157" s="32">
        <v>0</v>
      </c>
      <c r="G157" s="42">
        <f t="shared" si="18"/>
        <v>35887.940656985054</v>
      </c>
      <c r="H157" s="29">
        <v>37942</v>
      </c>
      <c r="I157" s="32">
        <v>-587.5</v>
      </c>
      <c r="J157" s="41">
        <f t="shared" si="23"/>
        <v>13884.346840266953</v>
      </c>
      <c r="K157" s="31"/>
      <c r="L157" s="33">
        <v>37038</v>
      </c>
      <c r="M157" s="34" t="str">
        <f t="shared" si="19"/>
        <v>0</v>
      </c>
      <c r="N157" s="34">
        <f t="shared" si="24"/>
        <v>12275</v>
      </c>
      <c r="O157" s="34" t="str">
        <f t="shared" si="20"/>
        <v>0</v>
      </c>
      <c r="P157" s="34">
        <f t="shared" si="25"/>
        <v>12062.5</v>
      </c>
      <c r="Q157" s="34" t="str">
        <f t="shared" si="21"/>
        <v>0</v>
      </c>
      <c r="R157" s="34">
        <f t="shared" si="26"/>
        <v>2391.6356200597193</v>
      </c>
      <c r="S157" s="27"/>
    </row>
    <row r="158" spans="2:19" x14ac:dyDescent="0.2">
      <c r="B158" s="44">
        <v>37638</v>
      </c>
      <c r="C158" s="45">
        <v>1962.5</v>
      </c>
      <c r="D158" s="42">
        <f t="shared" si="22"/>
        <v>64576.083910276153</v>
      </c>
      <c r="E158" s="29">
        <v>37839</v>
      </c>
      <c r="F158" s="30">
        <v>675</v>
      </c>
      <c r="G158" s="42">
        <f t="shared" si="18"/>
        <v>36562.940656985054</v>
      </c>
      <c r="H158" s="29">
        <v>37943</v>
      </c>
      <c r="I158" s="32">
        <v>550</v>
      </c>
      <c r="J158" s="41">
        <f t="shared" si="23"/>
        <v>14434.346840266953</v>
      </c>
      <c r="K158" s="28"/>
      <c r="L158" s="33">
        <v>37039</v>
      </c>
      <c r="M158" s="34">
        <f t="shared" si="19"/>
        <v>-875</v>
      </c>
      <c r="N158" s="34">
        <f t="shared" si="24"/>
        <v>11400</v>
      </c>
      <c r="O158" s="34">
        <f t="shared" si="20"/>
        <v>-275</v>
      </c>
      <c r="P158" s="34">
        <f t="shared" si="25"/>
        <v>11787.5</v>
      </c>
      <c r="Q158" s="34" t="str">
        <f t="shared" si="21"/>
        <v>0</v>
      </c>
      <c r="R158" s="34">
        <f t="shared" si="26"/>
        <v>2391.6356200597193</v>
      </c>
      <c r="S158" s="27"/>
    </row>
    <row r="159" spans="2:19" x14ac:dyDescent="0.2">
      <c r="B159" s="44">
        <v>37655</v>
      </c>
      <c r="C159" s="45">
        <v>-200</v>
      </c>
      <c r="D159" s="42">
        <f t="shared" si="22"/>
        <v>64376.083910276153</v>
      </c>
      <c r="E159" s="29">
        <v>37845</v>
      </c>
      <c r="F159" s="30">
        <v>50</v>
      </c>
      <c r="G159" s="42">
        <f t="shared" si="18"/>
        <v>36612.940656985054</v>
      </c>
      <c r="H159" s="29">
        <v>37950</v>
      </c>
      <c r="I159" s="30">
        <v>-886.31520286877503</v>
      </c>
      <c r="J159" s="41">
        <f t="shared" si="23"/>
        <v>13548.031637398179</v>
      </c>
      <c r="K159" s="28"/>
      <c r="L159" s="33">
        <v>37040</v>
      </c>
      <c r="M159" s="34">
        <f t="shared" si="19"/>
        <v>2550</v>
      </c>
      <c r="N159" s="34">
        <f t="shared" si="24"/>
        <v>13950</v>
      </c>
      <c r="O159" s="34">
        <f t="shared" si="20"/>
        <v>637.5</v>
      </c>
      <c r="P159" s="34">
        <f t="shared" si="25"/>
        <v>12425</v>
      </c>
      <c r="Q159" s="34">
        <f t="shared" si="21"/>
        <v>1700</v>
      </c>
      <c r="R159" s="34">
        <f t="shared" si="26"/>
        <v>4091.6356200597193</v>
      </c>
      <c r="S159" s="27"/>
    </row>
    <row r="160" spans="2:19" x14ac:dyDescent="0.2">
      <c r="B160" s="44">
        <v>37656</v>
      </c>
      <c r="C160" s="45">
        <v>1662.5</v>
      </c>
      <c r="D160" s="42">
        <f t="shared" si="22"/>
        <v>66038.583910276153</v>
      </c>
      <c r="E160" s="29">
        <v>37847</v>
      </c>
      <c r="F160" s="30">
        <v>537.5</v>
      </c>
      <c r="G160" s="42">
        <f t="shared" si="18"/>
        <v>37150.440656985054</v>
      </c>
      <c r="H160" s="29">
        <v>37951</v>
      </c>
      <c r="I160" s="32">
        <v>75</v>
      </c>
      <c r="J160" s="41">
        <f t="shared" si="23"/>
        <v>13623.031637398179</v>
      </c>
      <c r="K160" s="28"/>
      <c r="L160" s="33">
        <v>37041</v>
      </c>
      <c r="M160" s="34" t="str">
        <f t="shared" si="19"/>
        <v>0</v>
      </c>
      <c r="N160" s="34">
        <f t="shared" si="24"/>
        <v>13950</v>
      </c>
      <c r="O160" s="34" t="str">
        <f t="shared" si="20"/>
        <v>0</v>
      </c>
      <c r="P160" s="34">
        <f t="shared" si="25"/>
        <v>12425</v>
      </c>
      <c r="Q160" s="34" t="str">
        <f t="shared" si="21"/>
        <v>0</v>
      </c>
      <c r="R160" s="34">
        <f t="shared" si="26"/>
        <v>4091.6356200597193</v>
      </c>
      <c r="S160" s="27"/>
    </row>
    <row r="161" spans="2:19" x14ac:dyDescent="0.2">
      <c r="B161" s="44">
        <v>37658</v>
      </c>
      <c r="C161" s="45">
        <v>87.5</v>
      </c>
      <c r="D161" s="42">
        <f t="shared" si="22"/>
        <v>66126.083910276153</v>
      </c>
      <c r="E161" s="29">
        <v>37861</v>
      </c>
      <c r="F161" s="32">
        <v>-500</v>
      </c>
      <c r="G161" s="42">
        <f t="shared" si="18"/>
        <v>36650.440656985054</v>
      </c>
      <c r="H161" s="29">
        <v>37952</v>
      </c>
      <c r="I161" s="32">
        <v>-362.5</v>
      </c>
      <c r="J161" s="41">
        <f t="shared" si="23"/>
        <v>13260.531637398179</v>
      </c>
      <c r="K161" s="31"/>
      <c r="L161" s="33">
        <v>37042</v>
      </c>
      <c r="M161" s="34" t="str">
        <f t="shared" si="19"/>
        <v>0</v>
      </c>
      <c r="N161" s="34">
        <f t="shared" si="24"/>
        <v>13950</v>
      </c>
      <c r="O161" s="34" t="str">
        <f t="shared" si="20"/>
        <v>0</v>
      </c>
      <c r="P161" s="34">
        <f t="shared" si="25"/>
        <v>12425</v>
      </c>
      <c r="Q161" s="34" t="str">
        <f t="shared" si="21"/>
        <v>0</v>
      </c>
      <c r="R161" s="34">
        <f t="shared" si="26"/>
        <v>4091.6356200597193</v>
      </c>
      <c r="S161" s="27"/>
    </row>
    <row r="162" spans="2:19" x14ac:dyDescent="0.2">
      <c r="B162" s="44">
        <v>37669</v>
      </c>
      <c r="C162" s="45">
        <v>-937.5</v>
      </c>
      <c r="D162" s="42">
        <f t="shared" si="22"/>
        <v>65188.583910276153</v>
      </c>
      <c r="E162" s="29">
        <v>37874</v>
      </c>
      <c r="F162" s="32">
        <v>-525</v>
      </c>
      <c r="G162" s="42">
        <f t="shared" si="18"/>
        <v>36125.440656985054</v>
      </c>
      <c r="H162" s="29">
        <v>37953</v>
      </c>
      <c r="I162" s="32">
        <v>1287.5</v>
      </c>
      <c r="J162" s="41">
        <f t="shared" si="23"/>
        <v>14548.031637398179</v>
      </c>
      <c r="K162" s="31"/>
      <c r="L162" s="33">
        <v>37043</v>
      </c>
      <c r="M162" s="34" t="str">
        <f t="shared" si="19"/>
        <v>0</v>
      </c>
      <c r="N162" s="34">
        <f t="shared" si="24"/>
        <v>13950</v>
      </c>
      <c r="O162" s="34">
        <f t="shared" si="20"/>
        <v>-312.5</v>
      </c>
      <c r="P162" s="34">
        <f t="shared" si="25"/>
        <v>12112.5</v>
      </c>
      <c r="Q162" s="34" t="str">
        <f t="shared" si="21"/>
        <v>0</v>
      </c>
      <c r="R162" s="34">
        <f t="shared" si="26"/>
        <v>4091.6356200597193</v>
      </c>
      <c r="S162" s="27"/>
    </row>
    <row r="163" spans="2:19" x14ac:dyDescent="0.2">
      <c r="B163" s="44">
        <v>37672</v>
      </c>
      <c r="C163" s="45">
        <v>600</v>
      </c>
      <c r="D163" s="42">
        <f t="shared" si="22"/>
        <v>65788.583910276153</v>
      </c>
      <c r="E163" s="29">
        <v>37875</v>
      </c>
      <c r="F163" s="32">
        <v>-1069.8393449352011</v>
      </c>
      <c r="G163" s="42">
        <f t="shared" si="18"/>
        <v>35055.601312049854</v>
      </c>
      <c r="H163" s="29">
        <v>37966</v>
      </c>
      <c r="I163" s="32">
        <v>337.5</v>
      </c>
      <c r="J163" s="41">
        <f t="shared" si="23"/>
        <v>14885.531637398179</v>
      </c>
      <c r="K163" s="31"/>
      <c r="L163" s="33">
        <v>37044</v>
      </c>
      <c r="M163" s="34" t="str">
        <f t="shared" si="19"/>
        <v>0</v>
      </c>
      <c r="N163" s="34">
        <f t="shared" si="24"/>
        <v>13950</v>
      </c>
      <c r="O163" s="34" t="str">
        <f t="shared" si="20"/>
        <v>0</v>
      </c>
      <c r="P163" s="34">
        <f t="shared" si="25"/>
        <v>12112.5</v>
      </c>
      <c r="Q163" s="34" t="str">
        <f t="shared" si="21"/>
        <v>0</v>
      </c>
      <c r="R163" s="34">
        <f t="shared" si="26"/>
        <v>4091.6356200597193</v>
      </c>
      <c r="S163" s="27"/>
    </row>
    <row r="164" spans="2:19" x14ac:dyDescent="0.2">
      <c r="B164" s="44">
        <v>37676</v>
      </c>
      <c r="C164" s="45">
        <v>2212.5</v>
      </c>
      <c r="D164" s="42">
        <f t="shared" si="22"/>
        <v>68001.083910276153</v>
      </c>
      <c r="E164" s="29">
        <v>37876</v>
      </c>
      <c r="F164" s="32">
        <v>-312.5</v>
      </c>
      <c r="G164" s="42">
        <f t="shared" si="18"/>
        <v>34743.101312049854</v>
      </c>
      <c r="H164" s="29">
        <v>37972</v>
      </c>
      <c r="I164" s="32">
        <v>-237.5</v>
      </c>
      <c r="J164" s="41">
        <f t="shared" si="23"/>
        <v>14648.031637398179</v>
      </c>
      <c r="K164" s="31"/>
      <c r="L164" s="33">
        <v>37045</v>
      </c>
      <c r="M164" s="34" t="str">
        <f t="shared" si="19"/>
        <v>0</v>
      </c>
      <c r="N164" s="34">
        <f t="shared" si="24"/>
        <v>13950</v>
      </c>
      <c r="O164" s="34" t="str">
        <f t="shared" si="20"/>
        <v>0</v>
      </c>
      <c r="P164" s="34">
        <f t="shared" si="25"/>
        <v>12112.5</v>
      </c>
      <c r="Q164" s="34" t="str">
        <f t="shared" si="21"/>
        <v>0</v>
      </c>
      <c r="R164" s="34">
        <f t="shared" si="26"/>
        <v>4091.6356200597193</v>
      </c>
      <c r="S164" s="27"/>
    </row>
    <row r="165" spans="2:19" x14ac:dyDescent="0.2">
      <c r="B165" s="44">
        <v>37683</v>
      </c>
      <c r="C165" s="45">
        <v>775.13892779903699</v>
      </c>
      <c r="D165" s="42">
        <f t="shared" si="22"/>
        <v>68776.222838075191</v>
      </c>
      <c r="E165" s="29">
        <v>37879</v>
      </c>
      <c r="F165" s="32">
        <v>-225</v>
      </c>
      <c r="G165" s="42">
        <f t="shared" si="18"/>
        <v>34518.101312049854</v>
      </c>
      <c r="H165" s="29">
        <v>37973</v>
      </c>
      <c r="I165" s="30">
        <v>950</v>
      </c>
      <c r="J165" s="41">
        <f t="shared" si="23"/>
        <v>15598.031637398179</v>
      </c>
      <c r="K165" s="31"/>
      <c r="L165" s="33">
        <v>37046</v>
      </c>
      <c r="M165" s="34">
        <f t="shared" si="19"/>
        <v>-1137.5</v>
      </c>
      <c r="N165" s="34">
        <f t="shared" si="24"/>
        <v>12812.5</v>
      </c>
      <c r="O165" s="34">
        <f t="shared" si="20"/>
        <v>-487.5</v>
      </c>
      <c r="P165" s="34">
        <f t="shared" si="25"/>
        <v>11625</v>
      </c>
      <c r="Q165" s="34">
        <f t="shared" si="21"/>
        <v>-937.5</v>
      </c>
      <c r="R165" s="34">
        <f t="shared" si="26"/>
        <v>3154.1356200597193</v>
      </c>
      <c r="S165" s="27"/>
    </row>
    <row r="166" spans="2:19" x14ac:dyDescent="0.2">
      <c r="B166" s="44">
        <v>37697</v>
      </c>
      <c r="C166" s="45">
        <v>400</v>
      </c>
      <c r="D166" s="42">
        <f t="shared" si="22"/>
        <v>69176.222838075191</v>
      </c>
      <c r="E166" s="29">
        <v>37880</v>
      </c>
      <c r="F166" s="32">
        <v>275</v>
      </c>
      <c r="G166" s="42">
        <f t="shared" si="18"/>
        <v>34793.101312049854</v>
      </c>
      <c r="H166" s="29">
        <v>38000</v>
      </c>
      <c r="I166" s="30">
        <v>925</v>
      </c>
      <c r="J166" s="41">
        <f t="shared" si="23"/>
        <v>16523.031637398177</v>
      </c>
      <c r="K166" s="31"/>
      <c r="L166" s="33">
        <v>37047</v>
      </c>
      <c r="M166" s="34">
        <f t="shared" si="19"/>
        <v>1275</v>
      </c>
      <c r="N166" s="34">
        <f t="shared" si="24"/>
        <v>14087.5</v>
      </c>
      <c r="O166" s="34">
        <f t="shared" si="20"/>
        <v>687.5</v>
      </c>
      <c r="P166" s="34">
        <f t="shared" si="25"/>
        <v>12312.5</v>
      </c>
      <c r="Q166" s="34">
        <f t="shared" si="21"/>
        <v>775</v>
      </c>
      <c r="R166" s="34">
        <f t="shared" si="26"/>
        <v>3929.1356200597193</v>
      </c>
      <c r="S166" s="27"/>
    </row>
    <row r="167" spans="2:19" x14ac:dyDescent="0.2">
      <c r="B167" s="44">
        <v>37708</v>
      </c>
      <c r="C167" s="45">
        <v>-737.5</v>
      </c>
      <c r="D167" s="42">
        <f t="shared" si="22"/>
        <v>68438.722838075191</v>
      </c>
      <c r="E167" s="48">
        <v>37882</v>
      </c>
      <c r="F167" s="43">
        <v>0</v>
      </c>
      <c r="G167" s="42">
        <f t="shared" si="18"/>
        <v>34793.101312049854</v>
      </c>
      <c r="H167" s="29">
        <v>38015</v>
      </c>
      <c r="I167" s="30">
        <v>-175</v>
      </c>
      <c r="J167" s="41">
        <f t="shared" si="23"/>
        <v>16348.031637398177</v>
      </c>
      <c r="L167" s="33">
        <v>37048</v>
      </c>
      <c r="M167" s="34" t="str">
        <f t="shared" si="19"/>
        <v>0</v>
      </c>
      <c r="N167" s="34">
        <f t="shared" si="24"/>
        <v>14087.5</v>
      </c>
      <c r="O167" s="34" t="str">
        <f t="shared" si="20"/>
        <v>0</v>
      </c>
      <c r="P167" s="34">
        <f t="shared" si="25"/>
        <v>12312.5</v>
      </c>
      <c r="Q167" s="34" t="str">
        <f t="shared" si="21"/>
        <v>0</v>
      </c>
      <c r="R167" s="34">
        <f t="shared" si="26"/>
        <v>3929.1356200597193</v>
      </c>
      <c r="S167" s="27"/>
    </row>
    <row r="168" spans="2:19" x14ac:dyDescent="0.2">
      <c r="B168" s="46">
        <v>37711</v>
      </c>
      <c r="C168" s="47">
        <v>62.5</v>
      </c>
      <c r="D168" s="42">
        <f t="shared" si="22"/>
        <v>68501.222838075191</v>
      </c>
      <c r="E168" s="48">
        <v>37883</v>
      </c>
      <c r="F168" s="43">
        <v>-512.5</v>
      </c>
      <c r="G168" s="42">
        <f t="shared" si="18"/>
        <v>34280.601312049854</v>
      </c>
      <c r="H168" s="29">
        <v>38016</v>
      </c>
      <c r="I168" s="32">
        <v>212.5</v>
      </c>
      <c r="J168" s="41">
        <f t="shared" si="23"/>
        <v>16560.531637398177</v>
      </c>
      <c r="L168" s="33">
        <v>37049</v>
      </c>
      <c r="M168" s="34">
        <f t="shared" si="19"/>
        <v>-1087.5</v>
      </c>
      <c r="N168" s="34">
        <f t="shared" si="24"/>
        <v>13000</v>
      </c>
      <c r="O168" s="34">
        <f t="shared" si="20"/>
        <v>-787.5</v>
      </c>
      <c r="P168" s="34">
        <f t="shared" si="25"/>
        <v>11525</v>
      </c>
      <c r="Q168" s="34">
        <f t="shared" si="21"/>
        <v>-625</v>
      </c>
      <c r="R168" s="34">
        <f t="shared" si="26"/>
        <v>3304.1356200597193</v>
      </c>
      <c r="S168" s="27"/>
    </row>
    <row r="169" spans="2:19" x14ac:dyDescent="0.2">
      <c r="B169" s="46">
        <v>37714</v>
      </c>
      <c r="C169" s="47">
        <v>-725</v>
      </c>
      <c r="D169" s="42">
        <f t="shared" si="22"/>
        <v>67776.222838075191</v>
      </c>
      <c r="E169" s="48">
        <v>37886</v>
      </c>
      <c r="F169" s="43">
        <v>1750</v>
      </c>
      <c r="G169" s="42">
        <f t="shared" si="18"/>
        <v>36030.601312049854</v>
      </c>
      <c r="H169" s="29">
        <v>38026</v>
      </c>
      <c r="I169" s="30">
        <v>237.5</v>
      </c>
      <c r="J169" s="41">
        <f t="shared" si="23"/>
        <v>16798.031637398177</v>
      </c>
      <c r="L169" s="33">
        <v>37050</v>
      </c>
      <c r="M169" s="34">
        <f t="shared" si="19"/>
        <v>-550</v>
      </c>
      <c r="N169" s="34">
        <f t="shared" si="24"/>
        <v>12450</v>
      </c>
      <c r="O169" s="34">
        <f t="shared" si="20"/>
        <v>-687.5</v>
      </c>
      <c r="P169" s="34">
        <f t="shared" si="25"/>
        <v>10837.5</v>
      </c>
      <c r="Q169" s="34">
        <f t="shared" si="21"/>
        <v>-737.5</v>
      </c>
      <c r="R169" s="34">
        <f t="shared" si="26"/>
        <v>2566.6356200597193</v>
      </c>
      <c r="S169" s="27"/>
    </row>
    <row r="170" spans="2:19" x14ac:dyDescent="0.2">
      <c r="B170" s="46">
        <v>37739</v>
      </c>
      <c r="C170" s="47">
        <v>2287.5</v>
      </c>
      <c r="D170" s="42">
        <f t="shared" si="22"/>
        <v>70063.722838075191</v>
      </c>
      <c r="E170" s="48">
        <v>37901</v>
      </c>
      <c r="F170" s="43">
        <v>200</v>
      </c>
      <c r="G170" s="42">
        <f t="shared" si="18"/>
        <v>36230.601312049854</v>
      </c>
      <c r="H170" s="29">
        <v>38028</v>
      </c>
      <c r="I170" s="32">
        <v>75</v>
      </c>
      <c r="J170" s="41">
        <f t="shared" si="23"/>
        <v>16873.031637398177</v>
      </c>
      <c r="L170" s="33">
        <v>37051</v>
      </c>
      <c r="M170" s="34" t="str">
        <f t="shared" si="19"/>
        <v>0</v>
      </c>
      <c r="N170" s="34">
        <f t="shared" si="24"/>
        <v>12450</v>
      </c>
      <c r="O170" s="34" t="str">
        <f t="shared" si="20"/>
        <v>0</v>
      </c>
      <c r="P170" s="34">
        <f t="shared" si="25"/>
        <v>10837.5</v>
      </c>
      <c r="Q170" s="34" t="str">
        <f t="shared" si="21"/>
        <v>0</v>
      </c>
      <c r="R170" s="34">
        <f t="shared" si="26"/>
        <v>2566.6356200597193</v>
      </c>
      <c r="S170" s="27"/>
    </row>
    <row r="171" spans="2:19" x14ac:dyDescent="0.2">
      <c r="B171" s="46">
        <v>37743</v>
      </c>
      <c r="C171" s="47">
        <v>1825</v>
      </c>
      <c r="D171" s="42">
        <f t="shared" si="22"/>
        <v>71888.722838075191</v>
      </c>
      <c r="E171" s="48">
        <v>37902</v>
      </c>
      <c r="F171" s="43">
        <v>-675</v>
      </c>
      <c r="G171" s="42">
        <f t="shared" si="18"/>
        <v>35555.601312049854</v>
      </c>
      <c r="H171" s="29">
        <v>38030</v>
      </c>
      <c r="I171" s="32">
        <v>175</v>
      </c>
      <c r="J171" s="41">
        <f t="shared" si="23"/>
        <v>17048.031637398177</v>
      </c>
      <c r="L171" s="33">
        <v>37052</v>
      </c>
      <c r="M171" s="34" t="str">
        <f t="shared" si="19"/>
        <v>0</v>
      </c>
      <c r="N171" s="34">
        <f t="shared" si="24"/>
        <v>12450</v>
      </c>
      <c r="O171" s="34" t="str">
        <f t="shared" si="20"/>
        <v>0</v>
      </c>
      <c r="P171" s="34">
        <f t="shared" si="25"/>
        <v>10837.5</v>
      </c>
      <c r="Q171" s="34" t="str">
        <f t="shared" si="21"/>
        <v>0</v>
      </c>
      <c r="R171" s="34">
        <f t="shared" si="26"/>
        <v>2566.6356200597193</v>
      </c>
      <c r="S171" s="27"/>
    </row>
    <row r="172" spans="2:19" x14ac:dyDescent="0.2">
      <c r="B172" s="46">
        <v>37749</v>
      </c>
      <c r="C172" s="47">
        <v>-337.5</v>
      </c>
      <c r="D172" s="42">
        <f t="shared" si="22"/>
        <v>71551.222838075191</v>
      </c>
      <c r="E172" s="48">
        <v>37903</v>
      </c>
      <c r="F172" s="43">
        <v>579.19108660312304</v>
      </c>
      <c r="G172" s="42">
        <f t="shared" si="18"/>
        <v>36134.792398652979</v>
      </c>
      <c r="H172" s="29">
        <v>38034</v>
      </c>
      <c r="I172" s="32">
        <v>-225</v>
      </c>
      <c r="J172" s="41">
        <f t="shared" si="23"/>
        <v>16823.031637398177</v>
      </c>
      <c r="L172" s="33">
        <v>37053</v>
      </c>
      <c r="M172" s="34">
        <f t="shared" si="19"/>
        <v>2212.5</v>
      </c>
      <c r="N172" s="34">
        <f t="shared" si="24"/>
        <v>14662.5</v>
      </c>
      <c r="O172" s="34">
        <f t="shared" si="20"/>
        <v>1212.5</v>
      </c>
      <c r="P172" s="34">
        <f t="shared" si="25"/>
        <v>12050</v>
      </c>
      <c r="Q172" s="34">
        <f t="shared" si="21"/>
        <v>525</v>
      </c>
      <c r="R172" s="34">
        <f t="shared" si="26"/>
        <v>3091.6356200597193</v>
      </c>
      <c r="S172" s="27"/>
    </row>
    <row r="173" spans="2:19" x14ac:dyDescent="0.2">
      <c r="B173" s="46">
        <v>37755</v>
      </c>
      <c r="C173" s="47">
        <v>-500</v>
      </c>
      <c r="D173" s="42">
        <f t="shared" si="22"/>
        <v>71051.222838075191</v>
      </c>
      <c r="E173" s="48">
        <v>37918</v>
      </c>
      <c r="F173" s="43">
        <v>-275</v>
      </c>
      <c r="G173" s="42">
        <f t="shared" si="18"/>
        <v>35859.792398652979</v>
      </c>
      <c r="H173" s="29">
        <v>38035</v>
      </c>
      <c r="I173" s="32">
        <v>550</v>
      </c>
      <c r="J173" s="41">
        <f t="shared" si="23"/>
        <v>17373.031637398177</v>
      </c>
      <c r="L173" s="33">
        <v>37054</v>
      </c>
      <c r="M173" s="34" t="str">
        <f t="shared" si="19"/>
        <v>0</v>
      </c>
      <c r="N173" s="34">
        <f t="shared" si="24"/>
        <v>14662.5</v>
      </c>
      <c r="O173" s="34" t="str">
        <f t="shared" si="20"/>
        <v>0</v>
      </c>
      <c r="P173" s="34">
        <f t="shared" si="25"/>
        <v>12050</v>
      </c>
      <c r="Q173" s="34" t="str">
        <f t="shared" si="21"/>
        <v>0</v>
      </c>
      <c r="R173" s="34">
        <f t="shared" si="26"/>
        <v>3091.6356200597193</v>
      </c>
      <c r="S173" s="27"/>
    </row>
    <row r="174" spans="2:19" x14ac:dyDescent="0.2">
      <c r="B174" s="46">
        <v>37756</v>
      </c>
      <c r="C174" s="47">
        <v>-137.5</v>
      </c>
      <c r="D174" s="42">
        <f t="shared" si="22"/>
        <v>70913.722838075191</v>
      </c>
      <c r="E174" s="48">
        <v>37921</v>
      </c>
      <c r="F174" s="43">
        <v>2437.5</v>
      </c>
      <c r="G174" s="42">
        <f t="shared" si="18"/>
        <v>38297.292398652979</v>
      </c>
      <c r="H174" s="29">
        <v>38040</v>
      </c>
      <c r="I174" s="32">
        <v>2012.5</v>
      </c>
      <c r="J174" s="41">
        <f t="shared" si="23"/>
        <v>19385.531637398177</v>
      </c>
      <c r="L174" s="33">
        <v>37055</v>
      </c>
      <c r="M174" s="34" t="str">
        <f t="shared" si="19"/>
        <v>0</v>
      </c>
      <c r="N174" s="34">
        <f t="shared" si="24"/>
        <v>14662.5</v>
      </c>
      <c r="O174" s="34">
        <f t="shared" si="20"/>
        <v>-712.5</v>
      </c>
      <c r="P174" s="34">
        <f t="shared" si="25"/>
        <v>11337.5</v>
      </c>
      <c r="Q174" s="34" t="str">
        <f t="shared" si="21"/>
        <v>0</v>
      </c>
      <c r="R174" s="34">
        <f t="shared" si="26"/>
        <v>3091.6356200597193</v>
      </c>
      <c r="S174" s="27"/>
    </row>
    <row r="175" spans="2:19" x14ac:dyDescent="0.2">
      <c r="B175" s="46">
        <v>37760</v>
      </c>
      <c r="C175" s="47">
        <v>2825</v>
      </c>
      <c r="D175" s="42">
        <f t="shared" si="22"/>
        <v>73738.722838075191</v>
      </c>
      <c r="E175" s="48">
        <v>37943</v>
      </c>
      <c r="F175" s="43">
        <v>-12.5</v>
      </c>
      <c r="G175" s="42">
        <f t="shared" si="18"/>
        <v>38284.792398652979</v>
      </c>
      <c r="H175" s="29">
        <v>38047</v>
      </c>
      <c r="I175" s="32">
        <v>250</v>
      </c>
      <c r="J175" s="41">
        <f t="shared" si="23"/>
        <v>19635.531637398177</v>
      </c>
      <c r="L175" s="33">
        <v>37056</v>
      </c>
      <c r="M175" s="34">
        <f t="shared" si="19"/>
        <v>1737.5</v>
      </c>
      <c r="N175" s="34">
        <f t="shared" si="24"/>
        <v>16400</v>
      </c>
      <c r="O175" s="34">
        <f t="shared" si="20"/>
        <v>2387.5</v>
      </c>
      <c r="P175" s="34">
        <f t="shared" si="25"/>
        <v>13725</v>
      </c>
      <c r="Q175" s="34" t="str">
        <f t="shared" si="21"/>
        <v>0</v>
      </c>
      <c r="R175" s="34">
        <f t="shared" si="26"/>
        <v>3091.6356200597193</v>
      </c>
      <c r="S175" s="27"/>
    </row>
    <row r="176" spans="2:19" x14ac:dyDescent="0.2">
      <c r="B176" s="46">
        <v>37769</v>
      </c>
      <c r="C176" s="47">
        <v>-912.5</v>
      </c>
      <c r="D176" s="42">
        <f t="shared" si="22"/>
        <v>72826.222838075191</v>
      </c>
      <c r="E176" s="48">
        <v>37950</v>
      </c>
      <c r="F176" s="43">
        <v>-512.5</v>
      </c>
      <c r="G176" s="42">
        <f t="shared" si="18"/>
        <v>37772.292398652979</v>
      </c>
      <c r="H176" s="29">
        <v>38049</v>
      </c>
      <c r="I176" s="32">
        <v>-175</v>
      </c>
      <c r="J176" s="41">
        <f t="shared" si="23"/>
        <v>19460.531637398177</v>
      </c>
      <c r="L176" s="33">
        <v>37057</v>
      </c>
      <c r="M176" s="34" t="str">
        <f t="shared" si="19"/>
        <v>0</v>
      </c>
      <c r="N176" s="34">
        <f t="shared" si="24"/>
        <v>16400</v>
      </c>
      <c r="O176" s="34" t="str">
        <f t="shared" si="20"/>
        <v>0</v>
      </c>
      <c r="P176" s="34">
        <f t="shared" si="25"/>
        <v>13725</v>
      </c>
      <c r="Q176" s="34" t="str">
        <f t="shared" si="21"/>
        <v>0</v>
      </c>
      <c r="R176" s="34">
        <f t="shared" si="26"/>
        <v>3091.6356200597193</v>
      </c>
      <c r="S176" s="27"/>
    </row>
    <row r="177" spans="2:19" x14ac:dyDescent="0.2">
      <c r="B177" s="46">
        <v>37795</v>
      </c>
      <c r="C177" s="47">
        <v>-600</v>
      </c>
      <c r="D177" s="42">
        <f t="shared" si="22"/>
        <v>72226.222838075191</v>
      </c>
      <c r="E177" s="48">
        <v>37951</v>
      </c>
      <c r="F177" s="43">
        <v>75</v>
      </c>
      <c r="G177" s="42">
        <f t="shared" si="18"/>
        <v>37847.292398652979</v>
      </c>
      <c r="H177" s="48">
        <v>38050</v>
      </c>
      <c r="I177" s="43">
        <v>87.5</v>
      </c>
      <c r="J177" s="41">
        <f t="shared" si="23"/>
        <v>19548.031637398177</v>
      </c>
      <c r="L177" s="33">
        <v>37058</v>
      </c>
      <c r="M177" s="34" t="str">
        <f t="shared" si="19"/>
        <v>0</v>
      </c>
      <c r="N177" s="34">
        <f t="shared" si="24"/>
        <v>16400</v>
      </c>
      <c r="O177" s="34" t="str">
        <f t="shared" si="20"/>
        <v>0</v>
      </c>
      <c r="P177" s="34">
        <f t="shared" si="25"/>
        <v>13725</v>
      </c>
      <c r="Q177" s="34" t="str">
        <f t="shared" si="21"/>
        <v>0</v>
      </c>
      <c r="R177" s="34">
        <f t="shared" si="26"/>
        <v>3091.6356200597193</v>
      </c>
      <c r="S177" s="27"/>
    </row>
    <row r="178" spans="2:19" x14ac:dyDescent="0.2">
      <c r="B178" s="46">
        <v>37796</v>
      </c>
      <c r="C178" s="47">
        <v>-1787.5</v>
      </c>
      <c r="D178" s="42">
        <f t="shared" si="22"/>
        <v>70438.722838075191</v>
      </c>
      <c r="E178" s="48">
        <v>37952</v>
      </c>
      <c r="F178" s="43">
        <v>-362.5</v>
      </c>
      <c r="G178" s="42">
        <f t="shared" si="18"/>
        <v>37484.792398652979</v>
      </c>
      <c r="H178" s="48">
        <v>38056</v>
      </c>
      <c r="I178" s="43">
        <v>3212.5</v>
      </c>
      <c r="J178" s="41">
        <f t="shared" si="23"/>
        <v>22760.531637398177</v>
      </c>
      <c r="L178" s="33">
        <v>37059</v>
      </c>
      <c r="M178" s="34" t="str">
        <f t="shared" si="19"/>
        <v>0</v>
      </c>
      <c r="N178" s="34">
        <f t="shared" si="24"/>
        <v>16400</v>
      </c>
      <c r="O178" s="34" t="str">
        <f t="shared" si="20"/>
        <v>0</v>
      </c>
      <c r="P178" s="34">
        <f t="shared" si="25"/>
        <v>13725</v>
      </c>
      <c r="Q178" s="34" t="str">
        <f t="shared" si="21"/>
        <v>0</v>
      </c>
      <c r="R178" s="34">
        <f t="shared" si="26"/>
        <v>3091.6356200597193</v>
      </c>
      <c r="S178" s="27"/>
    </row>
    <row r="179" spans="2:19" x14ac:dyDescent="0.2">
      <c r="B179" s="46">
        <v>37797</v>
      </c>
      <c r="C179" s="47">
        <v>-850</v>
      </c>
      <c r="D179" s="42">
        <f t="shared" si="22"/>
        <v>69588.722838075191</v>
      </c>
      <c r="E179" s="48">
        <v>37953</v>
      </c>
      <c r="F179" s="43">
        <v>1562.5</v>
      </c>
      <c r="G179" s="42">
        <f t="shared" si="18"/>
        <v>39047.292398652979</v>
      </c>
      <c r="H179" s="48">
        <v>38075</v>
      </c>
      <c r="I179" s="43">
        <v>-237.5</v>
      </c>
      <c r="J179" s="41">
        <f t="shared" si="23"/>
        <v>22523.031637398177</v>
      </c>
      <c r="L179" s="33">
        <v>37060</v>
      </c>
      <c r="M179" s="34" t="str">
        <f t="shared" si="19"/>
        <v>0</v>
      </c>
      <c r="N179" s="34">
        <f t="shared" si="24"/>
        <v>16400</v>
      </c>
      <c r="O179" s="34" t="str">
        <f t="shared" si="20"/>
        <v>0</v>
      </c>
      <c r="P179" s="34">
        <f t="shared" si="25"/>
        <v>13725</v>
      </c>
      <c r="Q179" s="34" t="str">
        <f t="shared" si="21"/>
        <v>0</v>
      </c>
      <c r="R179" s="34">
        <f t="shared" si="26"/>
        <v>3091.6356200597193</v>
      </c>
      <c r="S179" s="27"/>
    </row>
    <row r="180" spans="2:19" x14ac:dyDescent="0.2">
      <c r="B180" s="46">
        <v>37798</v>
      </c>
      <c r="C180" s="47">
        <v>-25</v>
      </c>
      <c r="D180" s="42">
        <f t="shared" si="22"/>
        <v>69563.722838075191</v>
      </c>
      <c r="E180" s="48">
        <v>37972</v>
      </c>
      <c r="F180" s="43">
        <v>-237.5</v>
      </c>
      <c r="G180" s="42">
        <f t="shared" si="18"/>
        <v>38809.792398652979</v>
      </c>
      <c r="H180" s="48">
        <v>38099</v>
      </c>
      <c r="I180" s="43">
        <v>1850</v>
      </c>
      <c r="J180" s="41">
        <f t="shared" si="23"/>
        <v>24373.031637398177</v>
      </c>
      <c r="L180" s="33">
        <v>37061</v>
      </c>
      <c r="M180" s="34" t="str">
        <f t="shared" si="19"/>
        <v>0</v>
      </c>
      <c r="N180" s="34">
        <f t="shared" si="24"/>
        <v>16400</v>
      </c>
      <c r="O180" s="34" t="str">
        <f t="shared" si="20"/>
        <v>0</v>
      </c>
      <c r="P180" s="34">
        <f t="shared" si="25"/>
        <v>13725</v>
      </c>
      <c r="Q180" s="34" t="str">
        <f t="shared" si="21"/>
        <v>0</v>
      </c>
      <c r="R180" s="34">
        <f t="shared" si="26"/>
        <v>3091.6356200597193</v>
      </c>
      <c r="S180" s="27"/>
    </row>
    <row r="181" spans="2:19" x14ac:dyDescent="0.2">
      <c r="B181" s="46">
        <v>37799</v>
      </c>
      <c r="C181" s="47">
        <v>25</v>
      </c>
      <c r="D181" s="42">
        <f t="shared" si="22"/>
        <v>69588.722838075191</v>
      </c>
      <c r="E181" s="48">
        <v>37973</v>
      </c>
      <c r="F181" s="43">
        <v>1075</v>
      </c>
      <c r="G181" s="42">
        <f t="shared" si="18"/>
        <v>39884.792398652979</v>
      </c>
      <c r="H181" s="48">
        <v>38106</v>
      </c>
      <c r="I181" s="43">
        <v>837.5</v>
      </c>
      <c r="J181" s="41">
        <f t="shared" si="23"/>
        <v>25210.531637398177</v>
      </c>
      <c r="L181" s="33">
        <v>37062</v>
      </c>
      <c r="M181" s="34" t="str">
        <f t="shared" si="19"/>
        <v>0</v>
      </c>
      <c r="N181" s="34">
        <f t="shared" si="24"/>
        <v>16400</v>
      </c>
      <c r="O181" s="34" t="str">
        <f t="shared" si="20"/>
        <v>0</v>
      </c>
      <c r="P181" s="34">
        <f t="shared" si="25"/>
        <v>13725</v>
      </c>
      <c r="Q181" s="34" t="str">
        <f t="shared" si="21"/>
        <v>0</v>
      </c>
      <c r="R181" s="34">
        <f t="shared" si="26"/>
        <v>3091.6356200597193</v>
      </c>
      <c r="S181" s="27"/>
    </row>
    <row r="182" spans="2:19" x14ac:dyDescent="0.2">
      <c r="B182" s="46">
        <v>37802</v>
      </c>
      <c r="C182" s="47">
        <v>-1118.9356077206753</v>
      </c>
      <c r="D182" s="42">
        <f t="shared" si="22"/>
        <v>68469.787230354515</v>
      </c>
      <c r="E182" s="48">
        <v>38015</v>
      </c>
      <c r="F182" s="43">
        <v>-112.5</v>
      </c>
      <c r="G182" s="42">
        <f t="shared" si="18"/>
        <v>39772.292398652979</v>
      </c>
      <c r="H182" s="48">
        <v>38127</v>
      </c>
      <c r="I182" s="43">
        <v>-1041.8935310453207</v>
      </c>
      <c r="J182" s="41">
        <f t="shared" si="23"/>
        <v>24168.638106352857</v>
      </c>
      <c r="L182" s="33">
        <v>37063</v>
      </c>
      <c r="M182" s="34" t="str">
        <f t="shared" si="19"/>
        <v>0</v>
      </c>
      <c r="N182" s="34">
        <f t="shared" si="24"/>
        <v>16400</v>
      </c>
      <c r="O182" s="34" t="str">
        <f t="shared" si="20"/>
        <v>0</v>
      </c>
      <c r="P182" s="34">
        <f t="shared" si="25"/>
        <v>13725</v>
      </c>
      <c r="Q182" s="34" t="str">
        <f t="shared" si="21"/>
        <v>0</v>
      </c>
      <c r="R182" s="34">
        <f t="shared" si="26"/>
        <v>3091.6356200597193</v>
      </c>
      <c r="S182" s="27"/>
    </row>
    <row r="183" spans="2:19" x14ac:dyDescent="0.2">
      <c r="B183" s="46">
        <v>37803</v>
      </c>
      <c r="C183" s="47">
        <v>-137.5</v>
      </c>
      <c r="D183" s="42">
        <f t="shared" si="22"/>
        <v>68332.287230354515</v>
      </c>
      <c r="E183" s="48">
        <v>38016</v>
      </c>
      <c r="F183" s="43">
        <v>-400</v>
      </c>
      <c r="G183" s="42">
        <f t="shared" si="18"/>
        <v>39372.292398652979</v>
      </c>
      <c r="H183" s="48">
        <v>38128</v>
      </c>
      <c r="I183" s="43">
        <v>-862.5</v>
      </c>
      <c r="J183" s="41">
        <f t="shared" si="23"/>
        <v>23306.138106352857</v>
      </c>
      <c r="L183" s="33">
        <v>37064</v>
      </c>
      <c r="M183" s="34" t="str">
        <f t="shared" si="19"/>
        <v>0</v>
      </c>
      <c r="N183" s="34">
        <f t="shared" si="24"/>
        <v>16400</v>
      </c>
      <c r="O183" s="34">
        <f t="shared" si="20"/>
        <v>-37.5</v>
      </c>
      <c r="P183" s="34">
        <f t="shared" si="25"/>
        <v>13687.5</v>
      </c>
      <c r="Q183" s="34" t="str">
        <f t="shared" si="21"/>
        <v>0</v>
      </c>
      <c r="R183" s="34">
        <f t="shared" si="26"/>
        <v>3091.6356200597193</v>
      </c>
      <c r="S183" s="27"/>
    </row>
    <row r="184" spans="2:19" x14ac:dyDescent="0.2">
      <c r="B184" s="46">
        <v>37804</v>
      </c>
      <c r="C184" s="47">
        <v>-312.5</v>
      </c>
      <c r="D184" s="42">
        <f t="shared" si="22"/>
        <v>68019.787230354515</v>
      </c>
      <c r="E184" s="48">
        <v>38019</v>
      </c>
      <c r="F184" s="43">
        <v>212.5</v>
      </c>
      <c r="G184" s="42">
        <f t="shared" si="18"/>
        <v>39584.792398652979</v>
      </c>
      <c r="H184" s="48">
        <v>38131</v>
      </c>
      <c r="I184" s="43">
        <v>100</v>
      </c>
      <c r="J184" s="41">
        <f t="shared" si="23"/>
        <v>23406.138106352857</v>
      </c>
      <c r="L184" s="33">
        <v>37065</v>
      </c>
      <c r="M184" s="34" t="str">
        <f t="shared" si="19"/>
        <v>0</v>
      </c>
      <c r="N184" s="34">
        <f t="shared" si="24"/>
        <v>16400</v>
      </c>
      <c r="O184" s="34" t="str">
        <f t="shared" si="20"/>
        <v>0</v>
      </c>
      <c r="P184" s="34">
        <f t="shared" si="25"/>
        <v>13687.5</v>
      </c>
      <c r="Q184" s="34" t="str">
        <f t="shared" si="21"/>
        <v>0</v>
      </c>
      <c r="R184" s="34">
        <f t="shared" si="26"/>
        <v>3091.6356200597193</v>
      </c>
      <c r="S184" s="27"/>
    </row>
    <row r="185" spans="2:19" x14ac:dyDescent="0.2">
      <c r="B185" s="46">
        <v>37805</v>
      </c>
      <c r="C185" s="47">
        <v>-1075</v>
      </c>
      <c r="D185" s="42">
        <f t="shared" si="22"/>
        <v>66944.787230354515</v>
      </c>
      <c r="E185" s="48">
        <v>38022</v>
      </c>
      <c r="F185" s="43">
        <v>850</v>
      </c>
      <c r="G185" s="42">
        <f t="shared" si="18"/>
        <v>40434.792398652979</v>
      </c>
      <c r="H185" s="48">
        <v>38133</v>
      </c>
      <c r="I185" s="43">
        <v>200</v>
      </c>
      <c r="J185" s="41">
        <f t="shared" si="23"/>
        <v>23606.138106352857</v>
      </c>
      <c r="L185" s="33">
        <v>37066</v>
      </c>
      <c r="M185" s="34" t="str">
        <f t="shared" si="19"/>
        <v>0</v>
      </c>
      <c r="N185" s="34">
        <f t="shared" si="24"/>
        <v>16400</v>
      </c>
      <c r="O185" s="34" t="str">
        <f t="shared" si="20"/>
        <v>0</v>
      </c>
      <c r="P185" s="34">
        <f t="shared" si="25"/>
        <v>13687.5</v>
      </c>
      <c r="Q185" s="34" t="str">
        <f t="shared" si="21"/>
        <v>0</v>
      </c>
      <c r="R185" s="34">
        <f t="shared" si="26"/>
        <v>3091.6356200597193</v>
      </c>
      <c r="S185" s="27"/>
    </row>
    <row r="186" spans="2:19" x14ac:dyDescent="0.2">
      <c r="B186" s="46">
        <v>37806</v>
      </c>
      <c r="C186" s="47">
        <v>-537.5</v>
      </c>
      <c r="D186" s="42">
        <f t="shared" si="22"/>
        <v>66407.287230354515</v>
      </c>
      <c r="E186" s="48">
        <v>38027</v>
      </c>
      <c r="F186" s="43">
        <v>-362.5</v>
      </c>
      <c r="G186" s="42">
        <f t="shared" si="18"/>
        <v>40072.292398652979</v>
      </c>
      <c r="H186" s="48">
        <v>38140</v>
      </c>
      <c r="I186" s="43">
        <v>-612.5</v>
      </c>
      <c r="J186" s="41">
        <f t="shared" si="23"/>
        <v>22993.638106352857</v>
      </c>
      <c r="L186" s="33">
        <v>37067</v>
      </c>
      <c r="M186" s="34">
        <f t="shared" si="19"/>
        <v>1987.5</v>
      </c>
      <c r="N186" s="34">
        <f t="shared" si="24"/>
        <v>18387.5</v>
      </c>
      <c r="O186" s="34">
        <f t="shared" si="20"/>
        <v>625</v>
      </c>
      <c r="P186" s="34">
        <f t="shared" si="25"/>
        <v>14312.5</v>
      </c>
      <c r="Q186" s="34" t="str">
        <f t="shared" si="21"/>
        <v>0</v>
      </c>
      <c r="R186" s="34">
        <f t="shared" si="26"/>
        <v>3091.6356200597193</v>
      </c>
      <c r="S186" s="27"/>
    </row>
    <row r="187" spans="2:19" x14ac:dyDescent="0.2">
      <c r="B187" s="46">
        <v>37809</v>
      </c>
      <c r="C187" s="47">
        <v>962.5</v>
      </c>
      <c r="D187" s="42">
        <f t="shared" si="22"/>
        <v>67369.787230354515</v>
      </c>
      <c r="E187" s="48">
        <v>38029</v>
      </c>
      <c r="F187" s="43">
        <v>437.5</v>
      </c>
      <c r="G187" s="42">
        <f t="shared" si="18"/>
        <v>40509.792398652979</v>
      </c>
      <c r="H187" s="48">
        <v>38152</v>
      </c>
      <c r="I187" s="43">
        <v>-325</v>
      </c>
      <c r="J187" s="41">
        <f t="shared" si="23"/>
        <v>22668.638106352857</v>
      </c>
      <c r="L187" s="33">
        <v>37068</v>
      </c>
      <c r="M187" s="34" t="str">
        <f t="shared" si="19"/>
        <v>0</v>
      </c>
      <c r="N187" s="34">
        <f t="shared" si="24"/>
        <v>18387.5</v>
      </c>
      <c r="O187" s="34" t="str">
        <f t="shared" si="20"/>
        <v>0</v>
      </c>
      <c r="P187" s="34">
        <f t="shared" si="25"/>
        <v>14312.5</v>
      </c>
      <c r="Q187" s="34" t="str">
        <f t="shared" si="21"/>
        <v>0</v>
      </c>
      <c r="R187" s="34">
        <f t="shared" si="26"/>
        <v>3091.6356200597193</v>
      </c>
      <c r="S187" s="27"/>
    </row>
    <row r="188" spans="2:19" x14ac:dyDescent="0.2">
      <c r="B188" s="46">
        <v>37812</v>
      </c>
      <c r="C188" s="47">
        <v>275</v>
      </c>
      <c r="D188" s="42">
        <f t="shared" si="22"/>
        <v>67644.787230354515</v>
      </c>
      <c r="E188" s="48">
        <v>38030</v>
      </c>
      <c r="F188" s="43">
        <v>-262.5</v>
      </c>
      <c r="G188" s="42">
        <f t="shared" si="18"/>
        <v>40247.292398652979</v>
      </c>
      <c r="H188" s="48">
        <v>38153</v>
      </c>
      <c r="I188" s="43">
        <v>425</v>
      </c>
      <c r="J188" s="41">
        <f t="shared" si="23"/>
        <v>23093.638106352857</v>
      </c>
      <c r="L188" s="33">
        <v>37069</v>
      </c>
      <c r="M188" s="34" t="str">
        <f t="shared" si="19"/>
        <v>0</v>
      </c>
      <c r="N188" s="34">
        <f t="shared" si="24"/>
        <v>18387.5</v>
      </c>
      <c r="O188" s="34" t="str">
        <f t="shared" si="20"/>
        <v>0</v>
      </c>
      <c r="P188" s="34">
        <f t="shared" si="25"/>
        <v>14312.5</v>
      </c>
      <c r="Q188" s="34" t="str">
        <f t="shared" si="21"/>
        <v>0</v>
      </c>
      <c r="R188" s="34">
        <f t="shared" si="26"/>
        <v>3091.6356200597193</v>
      </c>
      <c r="S188" s="27"/>
    </row>
    <row r="189" spans="2:19" x14ac:dyDescent="0.2">
      <c r="B189" s="46">
        <v>37813</v>
      </c>
      <c r="C189" s="47">
        <v>2687.5</v>
      </c>
      <c r="D189" s="42">
        <f t="shared" si="22"/>
        <v>70332.287230354515</v>
      </c>
      <c r="E189" s="48">
        <v>38034</v>
      </c>
      <c r="F189" s="43">
        <v>62.5</v>
      </c>
      <c r="G189" s="42">
        <f t="shared" si="18"/>
        <v>40309.792398652979</v>
      </c>
      <c r="H189" s="48">
        <v>38155</v>
      </c>
      <c r="I189" s="43">
        <v>-100</v>
      </c>
      <c r="J189" s="41">
        <f t="shared" si="23"/>
        <v>22993.638106352857</v>
      </c>
      <c r="L189" s="33">
        <v>37070</v>
      </c>
      <c r="M189" s="34">
        <f t="shared" si="19"/>
        <v>3737.5</v>
      </c>
      <c r="N189" s="34">
        <f t="shared" si="24"/>
        <v>22125</v>
      </c>
      <c r="O189" s="34">
        <f t="shared" si="20"/>
        <v>3350</v>
      </c>
      <c r="P189" s="34">
        <f t="shared" si="25"/>
        <v>17662.5</v>
      </c>
      <c r="Q189" s="34" t="str">
        <f t="shared" si="21"/>
        <v>0</v>
      </c>
      <c r="R189" s="34">
        <f t="shared" si="26"/>
        <v>3091.6356200597193</v>
      </c>
      <c r="S189" s="27"/>
    </row>
    <row r="190" spans="2:19" x14ac:dyDescent="0.2">
      <c r="B190" s="46">
        <v>37819</v>
      </c>
      <c r="C190" s="47">
        <v>-162.5</v>
      </c>
      <c r="D190" s="42">
        <f t="shared" si="22"/>
        <v>70169.787230354515</v>
      </c>
      <c r="E190" s="48">
        <v>38035</v>
      </c>
      <c r="F190" s="43">
        <v>-50</v>
      </c>
      <c r="G190" s="42">
        <f t="shared" si="18"/>
        <v>40259.792398652979</v>
      </c>
      <c r="H190" s="48">
        <v>38156</v>
      </c>
      <c r="I190" s="43">
        <v>-187.5</v>
      </c>
      <c r="J190" s="41">
        <f t="shared" si="23"/>
        <v>22806.138106352857</v>
      </c>
      <c r="L190" s="33">
        <v>37071</v>
      </c>
      <c r="M190" s="34" t="str">
        <f t="shared" si="19"/>
        <v>0</v>
      </c>
      <c r="N190" s="34">
        <f t="shared" si="24"/>
        <v>22125</v>
      </c>
      <c r="O190" s="34" t="str">
        <f t="shared" si="20"/>
        <v>0</v>
      </c>
      <c r="P190" s="34">
        <f t="shared" si="25"/>
        <v>17662.5</v>
      </c>
      <c r="Q190" s="34">
        <f t="shared" si="21"/>
        <v>1587.5</v>
      </c>
      <c r="R190" s="34">
        <f t="shared" si="26"/>
        <v>4679.1356200597193</v>
      </c>
      <c r="S190" s="27"/>
    </row>
    <row r="191" spans="2:19" x14ac:dyDescent="0.2">
      <c r="B191" s="46">
        <v>37820</v>
      </c>
      <c r="C191" s="47">
        <v>-275</v>
      </c>
      <c r="D191" s="42">
        <f t="shared" si="22"/>
        <v>69894.787230354515</v>
      </c>
      <c r="E191" s="48">
        <v>38037</v>
      </c>
      <c r="F191" s="43">
        <v>550</v>
      </c>
      <c r="G191" s="42">
        <f t="shared" si="18"/>
        <v>40809.792398652979</v>
      </c>
      <c r="H191" s="48">
        <v>38160</v>
      </c>
      <c r="I191" s="43">
        <v>-137.5</v>
      </c>
      <c r="J191" s="41">
        <f t="shared" si="23"/>
        <v>22668.638106352857</v>
      </c>
      <c r="L191" s="33">
        <v>37072</v>
      </c>
      <c r="M191" s="34" t="str">
        <f t="shared" si="19"/>
        <v>0</v>
      </c>
      <c r="N191" s="34">
        <f t="shared" si="24"/>
        <v>22125</v>
      </c>
      <c r="O191" s="34" t="str">
        <f t="shared" si="20"/>
        <v>0</v>
      </c>
      <c r="P191" s="34">
        <f t="shared" si="25"/>
        <v>17662.5</v>
      </c>
      <c r="Q191" s="34" t="str">
        <f t="shared" si="21"/>
        <v>0</v>
      </c>
      <c r="R191" s="34">
        <f t="shared" si="26"/>
        <v>4679.1356200597193</v>
      </c>
      <c r="S191" s="27"/>
    </row>
    <row r="192" spans="2:19" x14ac:dyDescent="0.2">
      <c r="B192" s="46">
        <v>37823</v>
      </c>
      <c r="C192" s="47">
        <v>687.5</v>
      </c>
      <c r="D192" s="42">
        <f t="shared" si="22"/>
        <v>70582.287230354515</v>
      </c>
      <c r="E192" s="48">
        <v>38040</v>
      </c>
      <c r="F192" s="43">
        <v>-162.5</v>
      </c>
      <c r="G192" s="42">
        <f t="shared" si="18"/>
        <v>40647.292398652979</v>
      </c>
      <c r="H192" s="48">
        <v>38161</v>
      </c>
      <c r="I192" s="43">
        <v>-225</v>
      </c>
      <c r="J192" s="41">
        <f t="shared" si="23"/>
        <v>22443.638106352857</v>
      </c>
      <c r="L192" s="33">
        <v>37073</v>
      </c>
      <c r="M192" s="34" t="str">
        <f t="shared" si="19"/>
        <v>0</v>
      </c>
      <c r="N192" s="34">
        <f t="shared" si="24"/>
        <v>22125</v>
      </c>
      <c r="O192" s="34" t="str">
        <f t="shared" si="20"/>
        <v>0</v>
      </c>
      <c r="P192" s="34">
        <f t="shared" si="25"/>
        <v>17662.5</v>
      </c>
      <c r="Q192" s="34" t="str">
        <f t="shared" si="21"/>
        <v>0</v>
      </c>
      <c r="R192" s="34">
        <f t="shared" si="26"/>
        <v>4679.1356200597193</v>
      </c>
      <c r="S192" s="27"/>
    </row>
    <row r="193" spans="2:19" x14ac:dyDescent="0.2">
      <c r="B193" s="46">
        <v>37825</v>
      </c>
      <c r="C193" s="47">
        <v>-337.5</v>
      </c>
      <c r="D193" s="42">
        <f t="shared" si="22"/>
        <v>70244.787230354515</v>
      </c>
      <c r="E193" s="48">
        <v>38043</v>
      </c>
      <c r="F193" s="43">
        <v>2000</v>
      </c>
      <c r="G193" s="42">
        <f t="shared" si="18"/>
        <v>42647.292398652979</v>
      </c>
      <c r="H193" s="48">
        <v>38163</v>
      </c>
      <c r="I193" s="43">
        <v>1300</v>
      </c>
      <c r="J193" s="41">
        <f t="shared" si="23"/>
        <v>23743.638106352857</v>
      </c>
      <c r="L193" s="33">
        <v>37074</v>
      </c>
      <c r="M193" s="34" t="str">
        <f t="shared" si="19"/>
        <v>0</v>
      </c>
      <c r="N193" s="34">
        <f t="shared" si="24"/>
        <v>22125</v>
      </c>
      <c r="O193" s="34" t="str">
        <f t="shared" si="20"/>
        <v>0</v>
      </c>
      <c r="P193" s="34">
        <f t="shared" si="25"/>
        <v>17662.5</v>
      </c>
      <c r="Q193" s="34" t="str">
        <f t="shared" si="21"/>
        <v>0</v>
      </c>
      <c r="R193" s="34">
        <f t="shared" si="26"/>
        <v>4679.1356200597193</v>
      </c>
      <c r="S193" s="27"/>
    </row>
    <row r="194" spans="2:19" x14ac:dyDescent="0.2">
      <c r="B194" s="46">
        <v>37826</v>
      </c>
      <c r="C194" s="47">
        <v>-213.13940899686941</v>
      </c>
      <c r="D194" s="42">
        <f t="shared" si="22"/>
        <v>70031.647821357648</v>
      </c>
      <c r="E194" s="48">
        <v>38049</v>
      </c>
      <c r="F194" s="43">
        <v>-800</v>
      </c>
      <c r="G194" s="42">
        <f t="shared" si="18"/>
        <v>41847.292398652979</v>
      </c>
      <c r="H194" s="48">
        <v>38170</v>
      </c>
      <c r="I194" s="43">
        <v>1925</v>
      </c>
      <c r="J194" s="41">
        <f t="shared" si="23"/>
        <v>25668.638106352857</v>
      </c>
      <c r="L194" s="33">
        <v>37075</v>
      </c>
      <c r="M194" s="34" t="str">
        <f t="shared" si="19"/>
        <v>0</v>
      </c>
      <c r="N194" s="34">
        <f t="shared" si="24"/>
        <v>22125</v>
      </c>
      <c r="O194" s="34" t="str">
        <f t="shared" si="20"/>
        <v>0</v>
      </c>
      <c r="P194" s="34">
        <f t="shared" si="25"/>
        <v>17662.5</v>
      </c>
      <c r="Q194" s="34" t="str">
        <f t="shared" si="21"/>
        <v>0</v>
      </c>
      <c r="R194" s="34">
        <f t="shared" si="26"/>
        <v>4679.1356200597193</v>
      </c>
      <c r="S194" s="27"/>
    </row>
    <row r="195" spans="2:19" x14ac:dyDescent="0.2">
      <c r="B195" s="46">
        <v>37827</v>
      </c>
      <c r="C195" s="47">
        <v>-1362.0052246055025</v>
      </c>
      <c r="D195" s="42">
        <f t="shared" si="22"/>
        <v>68669.64259675215</v>
      </c>
      <c r="E195" s="48">
        <v>38051</v>
      </c>
      <c r="F195" s="43">
        <v>312.5</v>
      </c>
      <c r="G195" s="42">
        <f t="shared" si="18"/>
        <v>42159.792398652979</v>
      </c>
      <c r="H195" s="48">
        <v>38197</v>
      </c>
      <c r="I195" s="43">
        <v>25</v>
      </c>
      <c r="J195" s="41">
        <f t="shared" si="23"/>
        <v>25693.638106352857</v>
      </c>
      <c r="L195" s="33">
        <v>37076</v>
      </c>
      <c r="M195" s="34" t="str">
        <f t="shared" si="19"/>
        <v>0</v>
      </c>
      <c r="N195" s="34">
        <f t="shared" si="24"/>
        <v>22125</v>
      </c>
      <c r="O195" s="34" t="str">
        <f t="shared" si="20"/>
        <v>0</v>
      </c>
      <c r="P195" s="34">
        <f t="shared" si="25"/>
        <v>17662.5</v>
      </c>
      <c r="Q195" s="34" t="str">
        <f t="shared" si="21"/>
        <v>0</v>
      </c>
      <c r="R195" s="34">
        <f t="shared" si="26"/>
        <v>4679.1356200597193</v>
      </c>
      <c r="S195" s="27"/>
    </row>
    <row r="196" spans="2:19" x14ac:dyDescent="0.2">
      <c r="B196" s="46">
        <v>37830</v>
      </c>
      <c r="C196" s="47">
        <v>-635.43484606852871</v>
      </c>
      <c r="D196" s="42">
        <f t="shared" si="22"/>
        <v>68034.207750683621</v>
      </c>
      <c r="E196" s="48">
        <v>38063</v>
      </c>
      <c r="F196" s="43">
        <v>5162.5</v>
      </c>
      <c r="G196" s="42">
        <f t="shared" si="18"/>
        <v>47322.292398652979</v>
      </c>
      <c r="H196" s="48">
        <v>38198</v>
      </c>
      <c r="I196" s="43">
        <v>-425</v>
      </c>
      <c r="J196" s="41">
        <f t="shared" si="23"/>
        <v>25268.638106352857</v>
      </c>
      <c r="L196" s="33">
        <v>37077</v>
      </c>
      <c r="M196" s="34">
        <f t="shared" si="19"/>
        <v>-837.5</v>
      </c>
      <c r="N196" s="34">
        <f t="shared" si="24"/>
        <v>21287.5</v>
      </c>
      <c r="O196" s="34" t="str">
        <f t="shared" si="20"/>
        <v>0</v>
      </c>
      <c r="P196" s="34">
        <f t="shared" si="25"/>
        <v>17662.5</v>
      </c>
      <c r="Q196" s="34" t="str">
        <f t="shared" si="21"/>
        <v>0</v>
      </c>
      <c r="R196" s="34">
        <f t="shared" si="26"/>
        <v>4679.1356200597193</v>
      </c>
      <c r="S196" s="27"/>
    </row>
    <row r="197" spans="2:19" x14ac:dyDescent="0.2">
      <c r="B197" s="46">
        <v>37838</v>
      </c>
      <c r="C197" s="47">
        <v>-950</v>
      </c>
      <c r="D197" s="42">
        <f t="shared" si="22"/>
        <v>67084.207750683621</v>
      </c>
      <c r="E197" s="48">
        <v>38076</v>
      </c>
      <c r="F197" s="43">
        <v>-425</v>
      </c>
      <c r="G197" s="42">
        <f t="shared" si="18"/>
        <v>46897.292398652979</v>
      </c>
      <c r="H197" s="48">
        <v>38201</v>
      </c>
      <c r="I197" s="43">
        <v>-637.5</v>
      </c>
      <c r="J197" s="41">
        <f t="shared" si="23"/>
        <v>24631.138106352857</v>
      </c>
      <c r="L197" s="33">
        <v>37078</v>
      </c>
      <c r="M197" s="34">
        <f t="shared" si="19"/>
        <v>1937.5</v>
      </c>
      <c r="N197" s="34">
        <f t="shared" si="24"/>
        <v>23225</v>
      </c>
      <c r="O197" s="34" t="str">
        <f t="shared" si="20"/>
        <v>0</v>
      </c>
      <c r="P197" s="34">
        <f t="shared" si="25"/>
        <v>17662.5</v>
      </c>
      <c r="Q197" s="34">
        <f t="shared" si="21"/>
        <v>1275</v>
      </c>
      <c r="R197" s="34">
        <f t="shared" si="26"/>
        <v>5954.1356200597193</v>
      </c>
      <c r="S197" s="27"/>
    </row>
    <row r="198" spans="2:19" x14ac:dyDescent="0.2">
      <c r="B198" s="46">
        <v>37839</v>
      </c>
      <c r="C198" s="47">
        <v>375</v>
      </c>
      <c r="D198" s="42">
        <f t="shared" si="22"/>
        <v>67459.207750683621</v>
      </c>
      <c r="E198" s="48">
        <v>38077</v>
      </c>
      <c r="F198" s="43">
        <v>-550</v>
      </c>
      <c r="G198" s="42">
        <f t="shared" si="18"/>
        <v>46347.292398652979</v>
      </c>
      <c r="H198" s="48">
        <v>38202</v>
      </c>
      <c r="I198" s="43">
        <v>-575</v>
      </c>
      <c r="J198" s="41">
        <f t="shared" si="23"/>
        <v>24056.138106352857</v>
      </c>
      <c r="L198" s="33">
        <v>37079</v>
      </c>
      <c r="M198" s="34" t="str">
        <f t="shared" si="19"/>
        <v>0</v>
      </c>
      <c r="N198" s="34">
        <f t="shared" si="24"/>
        <v>23225</v>
      </c>
      <c r="O198" s="34" t="str">
        <f t="shared" si="20"/>
        <v>0</v>
      </c>
      <c r="P198" s="34">
        <f t="shared" si="25"/>
        <v>17662.5</v>
      </c>
      <c r="Q198" s="34" t="str">
        <f t="shared" si="21"/>
        <v>0</v>
      </c>
      <c r="R198" s="34">
        <f t="shared" si="26"/>
        <v>5954.1356200597193</v>
      </c>
      <c r="S198" s="27"/>
    </row>
    <row r="199" spans="2:19" x14ac:dyDescent="0.2">
      <c r="B199" s="46">
        <v>37840</v>
      </c>
      <c r="C199" s="47">
        <v>412.5</v>
      </c>
      <c r="D199" s="42">
        <f t="shared" si="22"/>
        <v>67871.707750683621</v>
      </c>
      <c r="E199" s="48">
        <v>38104</v>
      </c>
      <c r="F199" s="43">
        <v>1962.5</v>
      </c>
      <c r="G199" s="42">
        <f t="shared" si="18"/>
        <v>48309.792398652979</v>
      </c>
      <c r="H199" s="48">
        <v>38203</v>
      </c>
      <c r="I199" s="43">
        <v>-250</v>
      </c>
      <c r="J199" s="41">
        <f t="shared" si="23"/>
        <v>23806.138106352857</v>
      </c>
      <c r="L199" s="33">
        <v>37080</v>
      </c>
      <c r="M199" s="34" t="str">
        <f t="shared" si="19"/>
        <v>0</v>
      </c>
      <c r="N199" s="34">
        <f t="shared" si="24"/>
        <v>23225</v>
      </c>
      <c r="O199" s="34" t="str">
        <f t="shared" si="20"/>
        <v>0</v>
      </c>
      <c r="P199" s="34">
        <f t="shared" si="25"/>
        <v>17662.5</v>
      </c>
      <c r="Q199" s="34" t="str">
        <f t="shared" si="21"/>
        <v>0</v>
      </c>
      <c r="R199" s="34">
        <f t="shared" si="26"/>
        <v>5954.1356200597193</v>
      </c>
      <c r="S199" s="27"/>
    </row>
    <row r="200" spans="2:19" x14ac:dyDescent="0.2">
      <c r="B200" s="46">
        <v>37845</v>
      </c>
      <c r="C200" s="47">
        <v>325</v>
      </c>
      <c r="D200" s="42">
        <f t="shared" si="22"/>
        <v>68196.707750683621</v>
      </c>
      <c r="E200" s="48">
        <v>38110</v>
      </c>
      <c r="F200" s="43">
        <v>612.5</v>
      </c>
      <c r="G200" s="42">
        <f t="shared" si="18"/>
        <v>48922.292398652979</v>
      </c>
      <c r="H200" s="48">
        <v>38204</v>
      </c>
      <c r="I200" s="43">
        <v>3262.5</v>
      </c>
      <c r="J200" s="41">
        <f t="shared" si="23"/>
        <v>27068.638106352857</v>
      </c>
      <c r="L200" s="33">
        <v>37081</v>
      </c>
      <c r="M200" s="34" t="str">
        <f t="shared" si="19"/>
        <v>0</v>
      </c>
      <c r="N200" s="34">
        <f t="shared" si="24"/>
        <v>23225</v>
      </c>
      <c r="O200" s="34" t="str">
        <f t="shared" si="20"/>
        <v>0</v>
      </c>
      <c r="P200" s="34">
        <f t="shared" si="25"/>
        <v>17662.5</v>
      </c>
      <c r="Q200" s="34" t="str">
        <f t="shared" si="21"/>
        <v>0</v>
      </c>
      <c r="R200" s="34">
        <f t="shared" si="26"/>
        <v>5954.1356200597193</v>
      </c>
      <c r="S200" s="27"/>
    </row>
    <row r="201" spans="2:19" x14ac:dyDescent="0.2">
      <c r="B201" s="46">
        <v>37847</v>
      </c>
      <c r="C201" s="47">
        <v>325</v>
      </c>
      <c r="D201" s="42">
        <f t="shared" si="22"/>
        <v>68521.707750683621</v>
      </c>
      <c r="E201" s="48">
        <v>38131</v>
      </c>
      <c r="F201" s="43">
        <v>-300</v>
      </c>
      <c r="G201" s="42">
        <f t="shared" si="18"/>
        <v>48622.292398652979</v>
      </c>
      <c r="H201" s="48">
        <v>38218</v>
      </c>
      <c r="I201" s="43">
        <v>-387.5</v>
      </c>
      <c r="J201" s="41">
        <f t="shared" si="23"/>
        <v>26681.138106352857</v>
      </c>
      <c r="L201" s="33">
        <v>37082</v>
      </c>
      <c r="M201" s="34">
        <f t="shared" si="19"/>
        <v>1937.5</v>
      </c>
      <c r="N201" s="34">
        <f t="shared" si="24"/>
        <v>25162.5</v>
      </c>
      <c r="O201" s="34" t="str">
        <f t="shared" si="20"/>
        <v>0</v>
      </c>
      <c r="P201" s="34">
        <f t="shared" si="25"/>
        <v>17662.5</v>
      </c>
      <c r="Q201" s="34" t="str">
        <f t="shared" si="21"/>
        <v>0</v>
      </c>
      <c r="R201" s="34">
        <f t="shared" si="26"/>
        <v>5954.1356200597193</v>
      </c>
      <c r="S201" s="27"/>
    </row>
    <row r="202" spans="2:19" x14ac:dyDescent="0.2">
      <c r="B202" s="46">
        <v>37859</v>
      </c>
      <c r="C202" s="47">
        <v>-1218.8532548338003</v>
      </c>
      <c r="D202" s="42">
        <f t="shared" si="22"/>
        <v>67302.854495849824</v>
      </c>
      <c r="E202" s="48">
        <v>38132</v>
      </c>
      <c r="F202" s="43">
        <v>-137.5</v>
      </c>
      <c r="G202" s="42">
        <f t="shared" si="18"/>
        <v>48484.792398652979</v>
      </c>
      <c r="H202" s="48">
        <v>38219</v>
      </c>
      <c r="I202" s="43">
        <v>-150</v>
      </c>
      <c r="J202" s="41">
        <f t="shared" si="23"/>
        <v>26531.138106352857</v>
      </c>
      <c r="L202" s="33">
        <v>37083</v>
      </c>
      <c r="M202" s="34" t="str">
        <f t="shared" si="19"/>
        <v>0</v>
      </c>
      <c r="N202" s="34">
        <f t="shared" si="24"/>
        <v>25162.5</v>
      </c>
      <c r="O202" s="34" t="str">
        <f t="shared" si="20"/>
        <v>0</v>
      </c>
      <c r="P202" s="34">
        <f t="shared" si="25"/>
        <v>17662.5</v>
      </c>
      <c r="Q202" s="34" t="str">
        <f t="shared" si="21"/>
        <v>0</v>
      </c>
      <c r="R202" s="34">
        <f t="shared" si="26"/>
        <v>5954.1356200597193</v>
      </c>
      <c r="S202" s="27"/>
    </row>
    <row r="203" spans="2:19" x14ac:dyDescent="0.2">
      <c r="B203" s="46">
        <v>37860</v>
      </c>
      <c r="C203" s="47">
        <v>-562.5</v>
      </c>
      <c r="D203" s="42">
        <f t="shared" si="22"/>
        <v>66740.354495849824</v>
      </c>
      <c r="E203" s="48">
        <v>38133</v>
      </c>
      <c r="F203" s="43">
        <v>-425</v>
      </c>
      <c r="G203" s="42">
        <f t="shared" si="18"/>
        <v>48059.792398652979</v>
      </c>
      <c r="H203" s="48">
        <v>38222</v>
      </c>
      <c r="I203" s="43">
        <v>675</v>
      </c>
      <c r="J203" s="41">
        <f t="shared" si="23"/>
        <v>27206.138106352857</v>
      </c>
      <c r="L203" s="33">
        <v>37084</v>
      </c>
      <c r="M203" s="34" t="str">
        <f t="shared" si="19"/>
        <v>0</v>
      </c>
      <c r="N203" s="34">
        <f t="shared" si="24"/>
        <v>25162.5</v>
      </c>
      <c r="O203" s="34" t="str">
        <f t="shared" si="20"/>
        <v>0</v>
      </c>
      <c r="P203" s="34">
        <f t="shared" si="25"/>
        <v>17662.5</v>
      </c>
      <c r="Q203" s="34" t="str">
        <f t="shared" si="21"/>
        <v>0</v>
      </c>
      <c r="R203" s="34">
        <f t="shared" si="26"/>
        <v>5954.1356200597193</v>
      </c>
      <c r="S203" s="27"/>
    </row>
    <row r="204" spans="2:19" x14ac:dyDescent="0.2">
      <c r="B204" s="46">
        <v>37861</v>
      </c>
      <c r="C204" s="47">
        <v>-850</v>
      </c>
      <c r="D204" s="42">
        <f t="shared" si="22"/>
        <v>65890.354495849824</v>
      </c>
      <c r="E204" s="48">
        <v>38135</v>
      </c>
      <c r="F204" s="43">
        <v>487.5</v>
      </c>
      <c r="G204" s="42">
        <f t="shared" ref="G204:G265" si="27">F204+G203</f>
        <v>48547.292398652979</v>
      </c>
      <c r="H204" s="48">
        <v>38240</v>
      </c>
      <c r="I204" s="43">
        <v>1737.5</v>
      </c>
      <c r="J204" s="41">
        <f t="shared" si="23"/>
        <v>28943.638106352857</v>
      </c>
      <c r="L204" s="33">
        <v>37085</v>
      </c>
      <c r="M204" s="34">
        <f t="shared" ref="M204:M267" si="28">IF(ISERROR(VLOOKUP($L204,$B$11:$C$1212,2,FALSE)),"0",VLOOKUP($L204,$B$11:$C$1212,2,FALSE))</f>
        <v>-1187.5</v>
      </c>
      <c r="N204" s="34">
        <f t="shared" si="24"/>
        <v>23975</v>
      </c>
      <c r="O204" s="34" t="str">
        <f t="shared" ref="O204:O267" si="29">IF(ISERROR(VLOOKUP($L204,$E$11:$F$1212,2,FALSE)),"0",VLOOKUP($L204,$E$11:$F$1212,2,FALSE))</f>
        <v>0</v>
      </c>
      <c r="P204" s="34">
        <f t="shared" si="25"/>
        <v>17662.5</v>
      </c>
      <c r="Q204" s="34">
        <f t="shared" ref="Q204:Q267" si="30">IF(ISERROR(VLOOKUP($L204,$H$11:$I$1212,2,FALSE)),"0",VLOOKUP($L204,$H$11:$I$1212,2,FALSE))</f>
        <v>-475</v>
      </c>
      <c r="R204" s="34">
        <f t="shared" si="26"/>
        <v>5479.1356200597193</v>
      </c>
      <c r="S204" s="27"/>
    </row>
    <row r="205" spans="2:19" x14ac:dyDescent="0.2">
      <c r="B205" s="46">
        <v>37862</v>
      </c>
      <c r="C205" s="47">
        <v>-1650</v>
      </c>
      <c r="D205" s="42">
        <f t="shared" ref="D205:D265" si="31">C205+D204</f>
        <v>64240.354495849824</v>
      </c>
      <c r="E205" s="48">
        <v>38153</v>
      </c>
      <c r="F205" s="43">
        <v>-325</v>
      </c>
      <c r="G205" s="42">
        <f t="shared" si="27"/>
        <v>48222.292398652979</v>
      </c>
      <c r="H205" s="48">
        <v>38253</v>
      </c>
      <c r="I205" s="43">
        <v>-237.5</v>
      </c>
      <c r="J205" s="41">
        <f t="shared" ref="J205:J265" si="32">J204+I205</f>
        <v>28706.138106352857</v>
      </c>
      <c r="L205" s="33">
        <v>37086</v>
      </c>
      <c r="M205" s="34" t="str">
        <f t="shared" si="28"/>
        <v>0</v>
      </c>
      <c r="N205" s="34">
        <f t="shared" ref="N205:N265" si="33">M205+N204</f>
        <v>23975</v>
      </c>
      <c r="O205" s="34" t="str">
        <f t="shared" si="29"/>
        <v>0</v>
      </c>
      <c r="P205" s="34">
        <f t="shared" ref="P205:P265" si="34">O205+P204</f>
        <v>17662.5</v>
      </c>
      <c r="Q205" s="34" t="str">
        <f t="shared" si="30"/>
        <v>0</v>
      </c>
      <c r="R205" s="34">
        <f t="shared" ref="R205:R265" si="35">Q205+R204</f>
        <v>5479.1356200597193</v>
      </c>
      <c r="S205" s="27"/>
    </row>
    <row r="206" spans="2:19" x14ac:dyDescent="0.2">
      <c r="B206" s="46">
        <v>37865</v>
      </c>
      <c r="C206" s="47">
        <v>375</v>
      </c>
      <c r="D206" s="42">
        <f t="shared" si="31"/>
        <v>64615.354495849824</v>
      </c>
      <c r="E206" s="48">
        <v>38155</v>
      </c>
      <c r="F206" s="43">
        <v>712.5</v>
      </c>
      <c r="G206" s="42">
        <f t="shared" si="27"/>
        <v>48934.792398652979</v>
      </c>
      <c r="H206" s="48">
        <v>38254</v>
      </c>
      <c r="I206" s="43">
        <v>-250</v>
      </c>
      <c r="J206" s="41">
        <f t="shared" si="32"/>
        <v>28456.138106352857</v>
      </c>
      <c r="L206" s="33">
        <v>37087</v>
      </c>
      <c r="M206" s="34" t="str">
        <f t="shared" si="28"/>
        <v>0</v>
      </c>
      <c r="N206" s="34">
        <f t="shared" si="33"/>
        <v>23975</v>
      </c>
      <c r="O206" s="34" t="str">
        <f t="shared" si="29"/>
        <v>0</v>
      </c>
      <c r="P206" s="34">
        <f t="shared" si="34"/>
        <v>17662.5</v>
      </c>
      <c r="Q206" s="34" t="str">
        <f t="shared" si="30"/>
        <v>0</v>
      </c>
      <c r="R206" s="34">
        <f t="shared" si="35"/>
        <v>5479.1356200597193</v>
      </c>
      <c r="S206" s="27"/>
    </row>
    <row r="207" spans="2:19" x14ac:dyDescent="0.2">
      <c r="B207" s="46">
        <v>37874</v>
      </c>
      <c r="C207" s="47">
        <v>-175</v>
      </c>
      <c r="D207" s="42">
        <f t="shared" si="31"/>
        <v>64440.354495849824</v>
      </c>
      <c r="E207" s="48">
        <v>38161</v>
      </c>
      <c r="F207" s="43">
        <v>-1000</v>
      </c>
      <c r="G207" s="42">
        <f t="shared" si="27"/>
        <v>47934.792398652979</v>
      </c>
      <c r="H207" s="48">
        <v>38257</v>
      </c>
      <c r="I207" s="43">
        <v>250</v>
      </c>
      <c r="J207" s="41">
        <f t="shared" si="32"/>
        <v>28706.138106352857</v>
      </c>
      <c r="L207" s="33">
        <v>37088</v>
      </c>
      <c r="M207" s="34">
        <f t="shared" si="28"/>
        <v>-762.5</v>
      </c>
      <c r="N207" s="34">
        <f t="shared" si="33"/>
        <v>23212.5</v>
      </c>
      <c r="O207" s="34">
        <f t="shared" si="29"/>
        <v>1600</v>
      </c>
      <c r="P207" s="34">
        <f t="shared" si="34"/>
        <v>19262.5</v>
      </c>
      <c r="Q207" s="34">
        <f t="shared" si="30"/>
        <v>287.5</v>
      </c>
      <c r="R207" s="34">
        <f t="shared" si="35"/>
        <v>5766.6356200597193</v>
      </c>
      <c r="S207" s="27"/>
    </row>
    <row r="208" spans="2:19" x14ac:dyDescent="0.2">
      <c r="B208" s="46">
        <v>37875</v>
      </c>
      <c r="C208" s="47">
        <v>-100</v>
      </c>
      <c r="D208" s="42">
        <f t="shared" si="31"/>
        <v>64340.354495849824</v>
      </c>
      <c r="E208" s="48">
        <v>38162</v>
      </c>
      <c r="F208" s="43">
        <v>-425</v>
      </c>
      <c r="G208" s="42">
        <f t="shared" si="27"/>
        <v>47509.792398652979</v>
      </c>
      <c r="H208" s="48">
        <v>38259</v>
      </c>
      <c r="I208" s="43">
        <v>-225</v>
      </c>
      <c r="J208" s="41">
        <f t="shared" si="32"/>
        <v>28481.138106352857</v>
      </c>
      <c r="L208" s="33">
        <v>37089</v>
      </c>
      <c r="M208" s="34" t="str">
        <f t="shared" si="28"/>
        <v>0</v>
      </c>
      <c r="N208" s="34">
        <f t="shared" si="33"/>
        <v>23212.5</v>
      </c>
      <c r="O208" s="34" t="str">
        <f t="shared" si="29"/>
        <v>0</v>
      </c>
      <c r="P208" s="34">
        <f t="shared" si="34"/>
        <v>19262.5</v>
      </c>
      <c r="Q208" s="34" t="str">
        <f t="shared" si="30"/>
        <v>0</v>
      </c>
      <c r="R208" s="34">
        <f t="shared" si="35"/>
        <v>5766.6356200597193</v>
      </c>
      <c r="S208" s="27"/>
    </row>
    <row r="209" spans="2:19" x14ac:dyDescent="0.2">
      <c r="B209" s="46">
        <v>37876</v>
      </c>
      <c r="C209" s="47">
        <v>475</v>
      </c>
      <c r="D209" s="42">
        <f t="shared" si="31"/>
        <v>64815.354495849824</v>
      </c>
      <c r="E209" s="48">
        <v>38163</v>
      </c>
      <c r="F209" s="43">
        <v>-362.5</v>
      </c>
      <c r="G209" s="42">
        <f t="shared" si="27"/>
        <v>47147.292398652979</v>
      </c>
      <c r="H209" s="48">
        <v>38260</v>
      </c>
      <c r="I209" s="43">
        <v>-350</v>
      </c>
      <c r="J209" s="41">
        <f t="shared" si="32"/>
        <v>28131.138106352857</v>
      </c>
      <c r="L209" s="33">
        <v>37090</v>
      </c>
      <c r="M209" s="34" t="str">
        <f t="shared" si="28"/>
        <v>0</v>
      </c>
      <c r="N209" s="34">
        <f t="shared" si="33"/>
        <v>23212.5</v>
      </c>
      <c r="O209" s="34">
        <f t="shared" si="29"/>
        <v>937.5</v>
      </c>
      <c r="P209" s="34">
        <f t="shared" si="34"/>
        <v>20200</v>
      </c>
      <c r="Q209" s="34" t="str">
        <f t="shared" si="30"/>
        <v>0</v>
      </c>
      <c r="R209" s="34">
        <f t="shared" si="35"/>
        <v>5766.6356200597193</v>
      </c>
      <c r="S209" s="27"/>
    </row>
    <row r="210" spans="2:19" x14ac:dyDescent="0.2">
      <c r="B210" s="46">
        <v>37881</v>
      </c>
      <c r="C210" s="47">
        <v>-716.13114487774965</v>
      </c>
      <c r="D210" s="42">
        <f t="shared" si="31"/>
        <v>64099.223350972075</v>
      </c>
      <c r="E210" s="48">
        <v>38168</v>
      </c>
      <c r="F210" s="43">
        <v>1300</v>
      </c>
      <c r="G210" s="42">
        <f t="shared" si="27"/>
        <v>48447.292398652979</v>
      </c>
      <c r="H210" s="48">
        <v>38261</v>
      </c>
      <c r="I210" s="43">
        <v>3075</v>
      </c>
      <c r="J210" s="41">
        <f t="shared" si="32"/>
        <v>31206.138106352857</v>
      </c>
      <c r="L210" s="33">
        <v>37091</v>
      </c>
      <c r="M210" s="34" t="str">
        <f t="shared" si="28"/>
        <v>0</v>
      </c>
      <c r="N210" s="34">
        <f t="shared" si="33"/>
        <v>23212.5</v>
      </c>
      <c r="O210" s="34" t="str">
        <f t="shared" si="29"/>
        <v>0</v>
      </c>
      <c r="P210" s="34">
        <f t="shared" si="34"/>
        <v>20200</v>
      </c>
      <c r="Q210" s="34" t="str">
        <f t="shared" si="30"/>
        <v>0</v>
      </c>
      <c r="R210" s="34">
        <f t="shared" si="35"/>
        <v>5766.6356200597193</v>
      </c>
      <c r="S210" s="27"/>
    </row>
    <row r="211" spans="2:19" x14ac:dyDescent="0.2">
      <c r="B211" s="46">
        <v>37882</v>
      </c>
      <c r="C211" s="47">
        <v>-87.5</v>
      </c>
      <c r="D211" s="42">
        <f t="shared" si="31"/>
        <v>64011.723350972075</v>
      </c>
      <c r="E211" s="48">
        <v>38197</v>
      </c>
      <c r="F211" s="43">
        <v>-187.5</v>
      </c>
      <c r="G211" s="42">
        <f t="shared" si="27"/>
        <v>48259.792398652979</v>
      </c>
      <c r="H211" s="48">
        <v>38272</v>
      </c>
      <c r="I211" s="43">
        <v>-525</v>
      </c>
      <c r="J211" s="41">
        <f t="shared" si="32"/>
        <v>30681.138106352857</v>
      </c>
      <c r="L211" s="33">
        <v>37092</v>
      </c>
      <c r="M211" s="34" t="str">
        <f t="shared" si="28"/>
        <v>0</v>
      </c>
      <c r="N211" s="34">
        <f t="shared" si="33"/>
        <v>23212.5</v>
      </c>
      <c r="O211" s="34">
        <f t="shared" si="29"/>
        <v>-450</v>
      </c>
      <c r="P211" s="34">
        <f t="shared" si="34"/>
        <v>19750</v>
      </c>
      <c r="Q211" s="34" t="str">
        <f t="shared" si="30"/>
        <v>0</v>
      </c>
      <c r="R211" s="34">
        <f t="shared" si="35"/>
        <v>5766.6356200597193</v>
      </c>
      <c r="S211" s="27"/>
    </row>
    <row r="212" spans="2:19" x14ac:dyDescent="0.2">
      <c r="B212" s="46">
        <v>37883</v>
      </c>
      <c r="C212" s="47">
        <v>-437.5</v>
      </c>
      <c r="D212" s="42">
        <f t="shared" si="31"/>
        <v>63574.223350972075</v>
      </c>
      <c r="E212" s="48">
        <v>38198</v>
      </c>
      <c r="F212" s="43">
        <v>-425</v>
      </c>
      <c r="G212" s="42">
        <f t="shared" si="27"/>
        <v>47834.792398652979</v>
      </c>
      <c r="H212" s="48">
        <v>38273</v>
      </c>
      <c r="I212" s="43">
        <v>812.5</v>
      </c>
      <c r="J212" s="41">
        <f t="shared" si="32"/>
        <v>31493.638106352857</v>
      </c>
      <c r="L212" s="33">
        <v>37093</v>
      </c>
      <c r="M212" s="34" t="str">
        <f t="shared" si="28"/>
        <v>0</v>
      </c>
      <c r="N212" s="34">
        <f t="shared" si="33"/>
        <v>23212.5</v>
      </c>
      <c r="O212" s="34" t="str">
        <f t="shared" si="29"/>
        <v>0</v>
      </c>
      <c r="P212" s="34">
        <f t="shared" si="34"/>
        <v>19750</v>
      </c>
      <c r="Q212" s="34" t="str">
        <f t="shared" si="30"/>
        <v>0</v>
      </c>
      <c r="R212" s="34">
        <f t="shared" si="35"/>
        <v>5766.6356200597193</v>
      </c>
      <c r="S212" s="27"/>
    </row>
    <row r="213" spans="2:19" x14ac:dyDescent="0.2">
      <c r="B213" s="46">
        <v>37886</v>
      </c>
      <c r="C213" s="47">
        <v>1575</v>
      </c>
      <c r="D213" s="42">
        <f t="shared" si="31"/>
        <v>65149.223350972075</v>
      </c>
      <c r="E213" s="48">
        <v>38201</v>
      </c>
      <c r="F213" s="43">
        <v>0</v>
      </c>
      <c r="G213" s="42">
        <f t="shared" si="27"/>
        <v>47834.792398652979</v>
      </c>
      <c r="H213" s="48">
        <v>38280</v>
      </c>
      <c r="I213" s="43">
        <v>-412.5</v>
      </c>
      <c r="J213" s="41">
        <f t="shared" si="32"/>
        <v>31081.138106352857</v>
      </c>
      <c r="L213" s="33">
        <v>37094</v>
      </c>
      <c r="M213" s="34" t="str">
        <f t="shared" si="28"/>
        <v>0</v>
      </c>
      <c r="N213" s="34">
        <f t="shared" si="33"/>
        <v>23212.5</v>
      </c>
      <c r="O213" s="34" t="str">
        <f t="shared" si="29"/>
        <v>0</v>
      </c>
      <c r="P213" s="34">
        <f t="shared" si="34"/>
        <v>19750</v>
      </c>
      <c r="Q213" s="34" t="str">
        <f t="shared" si="30"/>
        <v>0</v>
      </c>
      <c r="R213" s="34">
        <f t="shared" si="35"/>
        <v>5766.6356200597193</v>
      </c>
      <c r="S213" s="27"/>
    </row>
    <row r="214" spans="2:19" x14ac:dyDescent="0.2">
      <c r="B214" s="46">
        <v>37900</v>
      </c>
      <c r="C214" s="47">
        <v>-287.5</v>
      </c>
      <c r="D214" s="42">
        <f t="shared" si="31"/>
        <v>64861.723350972075</v>
      </c>
      <c r="E214" s="48">
        <v>38202</v>
      </c>
      <c r="F214" s="43">
        <v>-812.5</v>
      </c>
      <c r="G214" s="42">
        <f t="shared" si="27"/>
        <v>47022.292398652979</v>
      </c>
      <c r="H214" s="48">
        <v>38288</v>
      </c>
      <c r="I214" s="43">
        <v>1775</v>
      </c>
      <c r="J214" s="41">
        <f t="shared" si="32"/>
        <v>32856.138106352853</v>
      </c>
      <c r="L214" s="33">
        <v>37095</v>
      </c>
      <c r="M214" s="34">
        <f t="shared" si="28"/>
        <v>-875</v>
      </c>
      <c r="N214" s="34">
        <f t="shared" si="33"/>
        <v>22337.5</v>
      </c>
      <c r="O214" s="34">
        <f t="shared" si="29"/>
        <v>-1600</v>
      </c>
      <c r="P214" s="34">
        <f t="shared" si="34"/>
        <v>18150</v>
      </c>
      <c r="Q214" s="34" t="str">
        <f t="shared" si="30"/>
        <v>0</v>
      </c>
      <c r="R214" s="34">
        <f t="shared" si="35"/>
        <v>5766.6356200597193</v>
      </c>
      <c r="S214" s="27"/>
    </row>
    <row r="215" spans="2:19" x14ac:dyDescent="0.2">
      <c r="B215" s="46">
        <v>37901</v>
      </c>
      <c r="C215" s="47">
        <v>-637.5</v>
      </c>
      <c r="D215" s="42">
        <f t="shared" si="31"/>
        <v>64224.223350972075</v>
      </c>
      <c r="E215" s="48">
        <v>38203</v>
      </c>
      <c r="F215" s="43">
        <v>-250</v>
      </c>
      <c r="G215" s="42">
        <f t="shared" si="27"/>
        <v>46772.292398652979</v>
      </c>
      <c r="H215" s="48">
        <v>38314</v>
      </c>
      <c r="I215" s="43">
        <v>-1166.3036584355723</v>
      </c>
      <c r="J215" s="41">
        <f t="shared" si="32"/>
        <v>31689.834447917281</v>
      </c>
      <c r="L215" s="33">
        <v>37096</v>
      </c>
      <c r="M215" s="34">
        <f t="shared" si="28"/>
        <v>441.25914885489692</v>
      </c>
      <c r="N215" s="34">
        <f t="shared" si="33"/>
        <v>22778.759148854897</v>
      </c>
      <c r="O215" s="34">
        <f t="shared" si="29"/>
        <v>2637.5</v>
      </c>
      <c r="P215" s="34">
        <f t="shared" si="34"/>
        <v>20787.5</v>
      </c>
      <c r="Q215" s="34" t="str">
        <f t="shared" si="30"/>
        <v>0</v>
      </c>
      <c r="R215" s="34">
        <f t="shared" si="35"/>
        <v>5766.6356200597193</v>
      </c>
      <c r="S215" s="27"/>
    </row>
    <row r="216" spans="2:19" x14ac:dyDescent="0.2">
      <c r="B216" s="46">
        <v>37902</v>
      </c>
      <c r="C216" s="47">
        <v>200</v>
      </c>
      <c r="D216" s="42">
        <f t="shared" si="31"/>
        <v>64424.223350972075</v>
      </c>
      <c r="E216" s="48">
        <v>38204</v>
      </c>
      <c r="F216" s="43">
        <v>2587.5</v>
      </c>
      <c r="G216" s="42">
        <f t="shared" si="27"/>
        <v>49359.792398652979</v>
      </c>
      <c r="H216" s="48">
        <v>38315</v>
      </c>
      <c r="I216" s="43">
        <v>-350</v>
      </c>
      <c r="J216" s="41">
        <f t="shared" si="32"/>
        <v>31339.834447917281</v>
      </c>
      <c r="L216" s="33">
        <v>37097</v>
      </c>
      <c r="M216" s="34" t="str">
        <f t="shared" si="28"/>
        <v>0</v>
      </c>
      <c r="N216" s="34">
        <f t="shared" si="33"/>
        <v>22778.759148854897</v>
      </c>
      <c r="O216" s="34" t="str">
        <f t="shared" si="29"/>
        <v>0</v>
      </c>
      <c r="P216" s="34">
        <f t="shared" si="34"/>
        <v>20787.5</v>
      </c>
      <c r="Q216" s="34" t="str">
        <f t="shared" si="30"/>
        <v>0</v>
      </c>
      <c r="R216" s="34">
        <f t="shared" si="35"/>
        <v>5766.6356200597193</v>
      </c>
      <c r="S216" s="27"/>
    </row>
    <row r="217" spans="2:19" x14ac:dyDescent="0.2">
      <c r="B217" s="46">
        <v>37916</v>
      </c>
      <c r="C217" s="47">
        <v>162.5</v>
      </c>
      <c r="D217" s="42">
        <f t="shared" si="31"/>
        <v>64586.723350972075</v>
      </c>
      <c r="E217" s="48">
        <v>38222</v>
      </c>
      <c r="F217" s="43">
        <v>-652.50205981427598</v>
      </c>
      <c r="G217" s="42">
        <f t="shared" si="27"/>
        <v>48707.290338838706</v>
      </c>
      <c r="H217" s="48">
        <v>38316</v>
      </c>
      <c r="I217" s="43">
        <v>62.5</v>
      </c>
      <c r="J217" s="41">
        <f t="shared" si="32"/>
        <v>31402.334447917281</v>
      </c>
      <c r="L217" s="33">
        <v>37098</v>
      </c>
      <c r="M217" s="34" t="str">
        <f t="shared" si="28"/>
        <v>0</v>
      </c>
      <c r="N217" s="34">
        <f t="shared" si="33"/>
        <v>22778.759148854897</v>
      </c>
      <c r="O217" s="34" t="str">
        <f t="shared" si="29"/>
        <v>0</v>
      </c>
      <c r="P217" s="34">
        <f t="shared" si="34"/>
        <v>20787.5</v>
      </c>
      <c r="Q217" s="34" t="str">
        <f t="shared" si="30"/>
        <v>0</v>
      </c>
      <c r="R217" s="34">
        <f t="shared" si="35"/>
        <v>5766.6356200597193</v>
      </c>
      <c r="S217" s="27"/>
    </row>
    <row r="218" spans="2:19" x14ac:dyDescent="0.2">
      <c r="B218" s="46">
        <v>37921</v>
      </c>
      <c r="C218" s="47">
        <v>2012.5</v>
      </c>
      <c r="D218" s="42">
        <f t="shared" si="31"/>
        <v>66599.223350972083</v>
      </c>
      <c r="E218" s="48">
        <v>38223</v>
      </c>
      <c r="F218" s="43">
        <v>-375</v>
      </c>
      <c r="G218" s="42">
        <f t="shared" si="27"/>
        <v>48332.290338838706</v>
      </c>
      <c r="H218" s="48">
        <v>38317</v>
      </c>
      <c r="I218" s="43">
        <v>-175</v>
      </c>
      <c r="J218" s="41">
        <f t="shared" si="32"/>
        <v>31227.334447917281</v>
      </c>
      <c r="L218" s="33">
        <v>37099</v>
      </c>
      <c r="M218" s="34">
        <f t="shared" si="28"/>
        <v>-1150</v>
      </c>
      <c r="N218" s="34">
        <f t="shared" si="33"/>
        <v>21628.759148854897</v>
      </c>
      <c r="O218" s="34">
        <f t="shared" si="29"/>
        <v>-1100</v>
      </c>
      <c r="P218" s="34">
        <f t="shared" si="34"/>
        <v>19687.5</v>
      </c>
      <c r="Q218" s="34" t="str">
        <f t="shared" si="30"/>
        <v>0</v>
      </c>
      <c r="R218" s="34">
        <f t="shared" si="35"/>
        <v>5766.6356200597193</v>
      </c>
      <c r="S218" s="27"/>
    </row>
    <row r="219" spans="2:19" x14ac:dyDescent="0.2">
      <c r="B219" s="46">
        <v>37936</v>
      </c>
      <c r="C219" s="47">
        <v>-87.5</v>
      </c>
      <c r="D219" s="42">
        <f t="shared" si="31"/>
        <v>66511.723350972083</v>
      </c>
      <c r="E219" s="48">
        <v>38254</v>
      </c>
      <c r="F219" s="43">
        <v>-562.5</v>
      </c>
      <c r="G219" s="42">
        <f t="shared" si="27"/>
        <v>47769.790338838706</v>
      </c>
      <c r="H219" s="48">
        <v>38320</v>
      </c>
      <c r="I219" s="43">
        <v>100</v>
      </c>
      <c r="J219" s="41">
        <f t="shared" si="32"/>
        <v>31327.334447917281</v>
      </c>
      <c r="L219" s="33">
        <v>37100</v>
      </c>
      <c r="M219" s="34" t="str">
        <f t="shared" si="28"/>
        <v>0</v>
      </c>
      <c r="N219" s="34">
        <f t="shared" si="33"/>
        <v>21628.759148854897</v>
      </c>
      <c r="O219" s="34" t="str">
        <f t="shared" si="29"/>
        <v>0</v>
      </c>
      <c r="P219" s="34">
        <f t="shared" si="34"/>
        <v>19687.5</v>
      </c>
      <c r="Q219" s="34" t="str">
        <f t="shared" si="30"/>
        <v>0</v>
      </c>
      <c r="R219" s="34">
        <f t="shared" si="35"/>
        <v>5766.6356200597193</v>
      </c>
      <c r="S219" s="27"/>
    </row>
    <row r="220" spans="2:19" x14ac:dyDescent="0.2">
      <c r="B220" s="46">
        <v>37937</v>
      </c>
      <c r="C220" s="47">
        <v>225</v>
      </c>
      <c r="D220" s="42">
        <f t="shared" si="31"/>
        <v>66736.723350972083</v>
      </c>
      <c r="E220" s="48">
        <v>38257</v>
      </c>
      <c r="F220" s="43">
        <v>100</v>
      </c>
      <c r="G220" s="42">
        <f t="shared" si="27"/>
        <v>47869.790338838706</v>
      </c>
      <c r="H220" s="48">
        <v>38321</v>
      </c>
      <c r="I220" s="43">
        <v>-287.5</v>
      </c>
      <c r="J220" s="41">
        <f t="shared" si="32"/>
        <v>31039.834447917281</v>
      </c>
      <c r="L220" s="33">
        <v>37101</v>
      </c>
      <c r="M220" s="34" t="str">
        <f t="shared" si="28"/>
        <v>0</v>
      </c>
      <c r="N220" s="34">
        <f t="shared" si="33"/>
        <v>21628.759148854897</v>
      </c>
      <c r="O220" s="34" t="str">
        <f t="shared" si="29"/>
        <v>0</v>
      </c>
      <c r="P220" s="34">
        <f t="shared" si="34"/>
        <v>19687.5</v>
      </c>
      <c r="Q220" s="34" t="str">
        <f t="shared" si="30"/>
        <v>0</v>
      </c>
      <c r="R220" s="34">
        <f t="shared" si="35"/>
        <v>5766.6356200597193</v>
      </c>
      <c r="S220" s="27"/>
    </row>
    <row r="221" spans="2:19" x14ac:dyDescent="0.2">
      <c r="B221" s="46">
        <v>37939</v>
      </c>
      <c r="C221" s="47">
        <v>-2275</v>
      </c>
      <c r="D221" s="42">
        <f t="shared" si="31"/>
        <v>64461.723350972083</v>
      </c>
      <c r="E221" s="48">
        <v>38259</v>
      </c>
      <c r="F221" s="43">
        <v>-650</v>
      </c>
      <c r="G221" s="42">
        <f t="shared" si="27"/>
        <v>47219.790338838706</v>
      </c>
      <c r="H221" s="48">
        <v>38322</v>
      </c>
      <c r="I221" s="43">
        <v>680.18173702023432</v>
      </c>
      <c r="J221" s="41">
        <f t="shared" si="32"/>
        <v>31720.016184937514</v>
      </c>
      <c r="L221" s="33">
        <v>37102</v>
      </c>
      <c r="M221" s="34">
        <f t="shared" si="28"/>
        <v>575</v>
      </c>
      <c r="N221" s="34">
        <f t="shared" si="33"/>
        <v>22203.759148854897</v>
      </c>
      <c r="O221" s="34">
        <f t="shared" si="29"/>
        <v>-662.5</v>
      </c>
      <c r="P221" s="34">
        <f t="shared" si="34"/>
        <v>19025</v>
      </c>
      <c r="Q221" s="34">
        <f t="shared" si="30"/>
        <v>-1325</v>
      </c>
      <c r="R221" s="34">
        <f t="shared" si="35"/>
        <v>4441.6356200597193</v>
      </c>
      <c r="S221" s="27"/>
    </row>
    <row r="222" spans="2:19" x14ac:dyDescent="0.2">
      <c r="B222" s="46">
        <v>37942</v>
      </c>
      <c r="C222" s="47">
        <v>-225</v>
      </c>
      <c r="D222" s="42">
        <f t="shared" si="31"/>
        <v>64236.723350972083</v>
      </c>
      <c r="E222" s="48">
        <v>38260</v>
      </c>
      <c r="F222" s="43">
        <v>-612.5</v>
      </c>
      <c r="G222" s="42">
        <f t="shared" si="27"/>
        <v>46607.290338838706</v>
      </c>
      <c r="H222" s="48">
        <v>38328</v>
      </c>
      <c r="I222" s="43">
        <v>-87.5</v>
      </c>
      <c r="J222" s="41">
        <f t="shared" si="32"/>
        <v>31632.516184937514</v>
      </c>
      <c r="L222" s="33">
        <v>37103</v>
      </c>
      <c r="M222" s="34">
        <f t="shared" si="28"/>
        <v>25</v>
      </c>
      <c r="N222" s="34">
        <f t="shared" si="33"/>
        <v>22228.759148854897</v>
      </c>
      <c r="O222" s="34">
        <f t="shared" si="29"/>
        <v>1025</v>
      </c>
      <c r="P222" s="34">
        <f t="shared" si="34"/>
        <v>20050</v>
      </c>
      <c r="Q222" s="34">
        <f t="shared" si="30"/>
        <v>700</v>
      </c>
      <c r="R222" s="34">
        <f t="shared" si="35"/>
        <v>5141.6356200597193</v>
      </c>
      <c r="S222" s="27"/>
    </row>
    <row r="223" spans="2:19" x14ac:dyDescent="0.2">
      <c r="B223" s="46">
        <v>37949</v>
      </c>
      <c r="C223" s="47">
        <v>825</v>
      </c>
      <c r="D223" s="42">
        <f t="shared" si="31"/>
        <v>65061.723350972083</v>
      </c>
      <c r="E223" s="48">
        <v>38261</v>
      </c>
      <c r="F223" s="43">
        <v>3112.5</v>
      </c>
      <c r="G223" s="42">
        <f t="shared" si="27"/>
        <v>49719.790338838706</v>
      </c>
      <c r="H223" s="48">
        <v>38329</v>
      </c>
      <c r="I223" s="43">
        <v>-100</v>
      </c>
      <c r="J223" s="41">
        <f t="shared" si="32"/>
        <v>31532.516184937514</v>
      </c>
      <c r="L223" s="33">
        <v>37104</v>
      </c>
      <c r="M223" s="34" t="str">
        <f t="shared" si="28"/>
        <v>0</v>
      </c>
      <c r="N223" s="34">
        <f t="shared" si="33"/>
        <v>22228.759148854897</v>
      </c>
      <c r="O223" s="34" t="str">
        <f t="shared" si="29"/>
        <v>0</v>
      </c>
      <c r="P223" s="34">
        <f t="shared" si="34"/>
        <v>20050</v>
      </c>
      <c r="Q223" s="34" t="str">
        <f t="shared" si="30"/>
        <v>0</v>
      </c>
      <c r="R223" s="34">
        <f t="shared" si="35"/>
        <v>5141.6356200597193</v>
      </c>
      <c r="S223" s="27"/>
    </row>
    <row r="224" spans="2:19" x14ac:dyDescent="0.2">
      <c r="B224" s="46">
        <v>37951</v>
      </c>
      <c r="C224" s="47">
        <v>400</v>
      </c>
      <c r="D224" s="42">
        <f t="shared" si="31"/>
        <v>65461.723350972083</v>
      </c>
      <c r="E224" s="48">
        <v>38272</v>
      </c>
      <c r="F224" s="43">
        <v>-737.5</v>
      </c>
      <c r="G224" s="42">
        <f t="shared" si="27"/>
        <v>48982.290338838706</v>
      </c>
      <c r="H224" s="48">
        <v>38330</v>
      </c>
      <c r="I224" s="43">
        <v>-150</v>
      </c>
      <c r="J224" s="41">
        <f t="shared" si="32"/>
        <v>31382.516184937514</v>
      </c>
      <c r="L224" s="33">
        <v>37105</v>
      </c>
      <c r="M224" s="34" t="str">
        <f t="shared" si="28"/>
        <v>0</v>
      </c>
      <c r="N224" s="34">
        <f t="shared" si="33"/>
        <v>22228.759148854897</v>
      </c>
      <c r="O224" s="34" t="str">
        <f t="shared" si="29"/>
        <v>0</v>
      </c>
      <c r="P224" s="34">
        <f t="shared" si="34"/>
        <v>20050</v>
      </c>
      <c r="Q224" s="34" t="str">
        <f t="shared" si="30"/>
        <v>0</v>
      </c>
      <c r="R224" s="34">
        <f t="shared" si="35"/>
        <v>5141.6356200597193</v>
      </c>
      <c r="S224" s="27"/>
    </row>
    <row r="225" spans="2:19" x14ac:dyDescent="0.2">
      <c r="B225" s="46">
        <v>37952</v>
      </c>
      <c r="C225" s="47">
        <v>12.5</v>
      </c>
      <c r="D225" s="42">
        <f t="shared" si="31"/>
        <v>65474.223350972083</v>
      </c>
      <c r="E225" s="48">
        <v>38273</v>
      </c>
      <c r="F225" s="43">
        <v>225</v>
      </c>
      <c r="G225" s="42">
        <f t="shared" si="27"/>
        <v>49207.290338838706</v>
      </c>
      <c r="H225" s="48">
        <v>38331</v>
      </c>
      <c r="I225" s="43">
        <v>-837.5</v>
      </c>
      <c r="J225" s="41">
        <f t="shared" si="32"/>
        <v>30545.016184937514</v>
      </c>
      <c r="L225" s="33">
        <v>37106</v>
      </c>
      <c r="M225" s="34">
        <f t="shared" si="28"/>
        <v>-250</v>
      </c>
      <c r="N225" s="34">
        <f t="shared" si="33"/>
        <v>21978.759148854897</v>
      </c>
      <c r="O225" s="34">
        <f t="shared" si="29"/>
        <v>-1350</v>
      </c>
      <c r="P225" s="34">
        <f t="shared" si="34"/>
        <v>18700</v>
      </c>
      <c r="Q225" s="34">
        <f t="shared" si="30"/>
        <v>-712.5</v>
      </c>
      <c r="R225" s="34">
        <f t="shared" si="35"/>
        <v>4429.1356200597193</v>
      </c>
      <c r="S225" s="27"/>
    </row>
    <row r="226" spans="2:19" x14ac:dyDescent="0.2">
      <c r="B226" s="46">
        <v>37953</v>
      </c>
      <c r="C226" s="47">
        <v>1462.5</v>
      </c>
      <c r="D226" s="42">
        <f t="shared" si="31"/>
        <v>66936.723350972083</v>
      </c>
      <c r="E226" s="48">
        <v>38280</v>
      </c>
      <c r="F226" s="43">
        <v>-412.5</v>
      </c>
      <c r="G226" s="42">
        <f t="shared" si="27"/>
        <v>48794.790338838706</v>
      </c>
      <c r="H226" s="48">
        <v>38334</v>
      </c>
      <c r="I226" s="43">
        <v>787.5</v>
      </c>
      <c r="J226" s="41">
        <f t="shared" si="32"/>
        <v>31332.516184937514</v>
      </c>
      <c r="L226" s="33">
        <v>37107</v>
      </c>
      <c r="M226" s="34" t="str">
        <f t="shared" si="28"/>
        <v>0</v>
      </c>
      <c r="N226" s="34">
        <f t="shared" si="33"/>
        <v>21978.759148854897</v>
      </c>
      <c r="O226" s="34" t="str">
        <f t="shared" si="29"/>
        <v>0</v>
      </c>
      <c r="P226" s="34">
        <f t="shared" si="34"/>
        <v>18700</v>
      </c>
      <c r="Q226" s="34" t="str">
        <f t="shared" si="30"/>
        <v>0</v>
      </c>
      <c r="R226" s="34">
        <f t="shared" si="35"/>
        <v>4429.1356200597193</v>
      </c>
      <c r="S226" s="27"/>
    </row>
    <row r="227" spans="2:19" x14ac:dyDescent="0.2">
      <c r="B227" s="46">
        <v>37963</v>
      </c>
      <c r="C227" s="47">
        <v>-987.5</v>
      </c>
      <c r="D227" s="42">
        <f t="shared" si="31"/>
        <v>65949.223350972083</v>
      </c>
      <c r="E227" s="48">
        <v>38289</v>
      </c>
      <c r="F227" s="43">
        <v>1625</v>
      </c>
      <c r="G227" s="42">
        <f t="shared" si="27"/>
        <v>50419.790338838706</v>
      </c>
      <c r="H227" s="48">
        <v>38337</v>
      </c>
      <c r="I227" s="43">
        <v>-362.5</v>
      </c>
      <c r="J227" s="41">
        <f t="shared" si="32"/>
        <v>30970.016184937514</v>
      </c>
      <c r="L227" s="33">
        <v>37108</v>
      </c>
      <c r="M227" s="34" t="str">
        <f t="shared" si="28"/>
        <v>0</v>
      </c>
      <c r="N227" s="34">
        <f t="shared" si="33"/>
        <v>21978.759148854897</v>
      </c>
      <c r="O227" s="34" t="str">
        <f t="shared" si="29"/>
        <v>0</v>
      </c>
      <c r="P227" s="34">
        <f t="shared" si="34"/>
        <v>18700</v>
      </c>
      <c r="Q227" s="34" t="str">
        <f t="shared" si="30"/>
        <v>0</v>
      </c>
      <c r="R227" s="34">
        <f t="shared" si="35"/>
        <v>4429.1356200597193</v>
      </c>
      <c r="S227" s="27"/>
    </row>
    <row r="228" spans="2:19" x14ac:dyDescent="0.2">
      <c r="B228" s="46">
        <v>37964</v>
      </c>
      <c r="C228" s="47">
        <v>-262.5</v>
      </c>
      <c r="D228" s="42">
        <f t="shared" si="31"/>
        <v>65686.723350972083</v>
      </c>
      <c r="E228" s="48">
        <v>38314</v>
      </c>
      <c r="F228" s="43">
        <v>-550</v>
      </c>
      <c r="G228" s="42">
        <f t="shared" si="27"/>
        <v>49869.790338838706</v>
      </c>
      <c r="H228" s="48">
        <v>38341</v>
      </c>
      <c r="I228" s="43">
        <v>0</v>
      </c>
      <c r="J228" s="41">
        <f t="shared" si="32"/>
        <v>30970.016184937514</v>
      </c>
      <c r="L228" s="33">
        <v>37109</v>
      </c>
      <c r="M228" s="34">
        <f t="shared" si="28"/>
        <v>912.5</v>
      </c>
      <c r="N228" s="34">
        <f t="shared" si="33"/>
        <v>22891.259148854897</v>
      </c>
      <c r="O228" s="34">
        <f t="shared" si="29"/>
        <v>337.5</v>
      </c>
      <c r="P228" s="34">
        <f t="shared" si="34"/>
        <v>19037.5</v>
      </c>
      <c r="Q228" s="34">
        <f t="shared" si="30"/>
        <v>675</v>
      </c>
      <c r="R228" s="34">
        <f t="shared" si="35"/>
        <v>5104.1356200597193</v>
      </c>
      <c r="S228" s="27"/>
    </row>
    <row r="229" spans="2:19" x14ac:dyDescent="0.2">
      <c r="B229" s="46">
        <v>37965</v>
      </c>
      <c r="C229" s="47">
        <v>-950</v>
      </c>
      <c r="D229" s="42">
        <f t="shared" si="31"/>
        <v>64736.723350972083</v>
      </c>
      <c r="E229" s="48">
        <v>38315</v>
      </c>
      <c r="F229" s="43">
        <v>-375</v>
      </c>
      <c r="G229" s="42">
        <f t="shared" si="27"/>
        <v>49494.790338838706</v>
      </c>
      <c r="H229" s="48">
        <v>38342</v>
      </c>
      <c r="I229" s="43">
        <v>-112.5</v>
      </c>
      <c r="J229" s="41">
        <f t="shared" si="32"/>
        <v>30857.516184937514</v>
      </c>
      <c r="L229" s="33">
        <v>37110</v>
      </c>
      <c r="M229" s="34">
        <f t="shared" si="28"/>
        <v>-750</v>
      </c>
      <c r="N229" s="34">
        <f t="shared" si="33"/>
        <v>22141.259148854897</v>
      </c>
      <c r="O229" s="34" t="str">
        <f t="shared" si="29"/>
        <v>0</v>
      </c>
      <c r="P229" s="34">
        <f t="shared" si="34"/>
        <v>19037.5</v>
      </c>
      <c r="Q229" s="34" t="str">
        <f t="shared" si="30"/>
        <v>0</v>
      </c>
      <c r="R229" s="34">
        <f t="shared" si="35"/>
        <v>5104.1356200597193</v>
      </c>
      <c r="S229" s="27"/>
    </row>
    <row r="230" spans="2:19" x14ac:dyDescent="0.2">
      <c r="B230" s="46">
        <v>37966</v>
      </c>
      <c r="C230" s="47">
        <v>512.5</v>
      </c>
      <c r="D230" s="42">
        <f t="shared" si="31"/>
        <v>65249.223350972083</v>
      </c>
      <c r="E230" s="48">
        <v>38316</v>
      </c>
      <c r="F230" s="43">
        <v>62.5</v>
      </c>
      <c r="G230" s="42">
        <f t="shared" si="27"/>
        <v>49557.290338838706</v>
      </c>
      <c r="H230" s="48">
        <v>38344</v>
      </c>
      <c r="I230" s="43">
        <v>187.5</v>
      </c>
      <c r="J230" s="41">
        <f t="shared" si="32"/>
        <v>31045.016184937514</v>
      </c>
      <c r="L230" s="33">
        <v>37111</v>
      </c>
      <c r="M230" s="34">
        <f t="shared" si="28"/>
        <v>3875</v>
      </c>
      <c r="N230" s="34">
        <f t="shared" si="33"/>
        <v>26016.259148854897</v>
      </c>
      <c r="O230" s="34">
        <f t="shared" si="29"/>
        <v>5162.5</v>
      </c>
      <c r="P230" s="34">
        <f t="shared" si="34"/>
        <v>24200</v>
      </c>
      <c r="Q230" s="34">
        <f t="shared" si="30"/>
        <v>4137.5</v>
      </c>
      <c r="R230" s="34">
        <f t="shared" si="35"/>
        <v>9241.6356200597183</v>
      </c>
      <c r="S230" s="27"/>
    </row>
    <row r="231" spans="2:19" x14ac:dyDescent="0.2">
      <c r="B231" s="46">
        <v>37971</v>
      </c>
      <c r="C231" s="47">
        <v>-512.5</v>
      </c>
      <c r="D231" s="42">
        <f t="shared" si="31"/>
        <v>64736.723350972083</v>
      </c>
      <c r="E231" s="48">
        <v>38317</v>
      </c>
      <c r="F231" s="43">
        <v>-262.5</v>
      </c>
      <c r="G231" s="42">
        <f t="shared" si="27"/>
        <v>49294.790338838706</v>
      </c>
      <c r="H231" s="48">
        <v>38351</v>
      </c>
      <c r="I231" s="43">
        <v>-212.5</v>
      </c>
      <c r="J231" s="41">
        <f t="shared" si="32"/>
        <v>30832.516184937514</v>
      </c>
      <c r="L231" s="33">
        <v>37112</v>
      </c>
      <c r="M231" s="34" t="str">
        <f t="shared" si="28"/>
        <v>0</v>
      </c>
      <c r="N231" s="34">
        <f t="shared" si="33"/>
        <v>26016.259148854897</v>
      </c>
      <c r="O231" s="34" t="str">
        <f t="shared" si="29"/>
        <v>0</v>
      </c>
      <c r="P231" s="34">
        <f t="shared" si="34"/>
        <v>24200</v>
      </c>
      <c r="Q231" s="34" t="str">
        <f t="shared" si="30"/>
        <v>0</v>
      </c>
      <c r="R231" s="34">
        <f t="shared" si="35"/>
        <v>9241.6356200597183</v>
      </c>
      <c r="S231" s="27"/>
    </row>
    <row r="232" spans="2:19" x14ac:dyDescent="0.2">
      <c r="B232" s="46">
        <v>37972</v>
      </c>
      <c r="C232" s="47">
        <v>-162.5</v>
      </c>
      <c r="D232" s="42">
        <f t="shared" si="31"/>
        <v>64574.223350972083</v>
      </c>
      <c r="E232" s="48">
        <v>38320</v>
      </c>
      <c r="F232" s="43">
        <v>-362.5</v>
      </c>
      <c r="G232" s="42">
        <f t="shared" si="27"/>
        <v>48932.290338838706</v>
      </c>
      <c r="H232" s="48">
        <v>40212</v>
      </c>
      <c r="I232" s="43">
        <v>-512.5</v>
      </c>
      <c r="J232" s="41">
        <f t="shared" si="32"/>
        <v>30320.016184937514</v>
      </c>
      <c r="L232" s="33">
        <v>37113</v>
      </c>
      <c r="M232" s="34" t="str">
        <f t="shared" si="28"/>
        <v>0</v>
      </c>
      <c r="N232" s="34">
        <f t="shared" si="33"/>
        <v>26016.259148854897</v>
      </c>
      <c r="O232" s="34" t="str">
        <f t="shared" si="29"/>
        <v>0</v>
      </c>
      <c r="P232" s="34">
        <f t="shared" si="34"/>
        <v>24200</v>
      </c>
      <c r="Q232" s="34" t="str">
        <f t="shared" si="30"/>
        <v>0</v>
      </c>
      <c r="R232" s="34">
        <f t="shared" si="35"/>
        <v>9241.6356200597183</v>
      </c>
      <c r="S232" s="27"/>
    </row>
    <row r="233" spans="2:19" x14ac:dyDescent="0.2">
      <c r="B233" s="46">
        <v>37973</v>
      </c>
      <c r="C233" s="47">
        <v>1250</v>
      </c>
      <c r="D233" s="42">
        <f t="shared" si="31"/>
        <v>65824.223350972083</v>
      </c>
      <c r="E233" s="48">
        <v>38322</v>
      </c>
      <c r="F233" s="43">
        <v>612.5</v>
      </c>
      <c r="G233" s="42">
        <f t="shared" si="27"/>
        <v>49544.790338838706</v>
      </c>
      <c r="H233" s="48">
        <v>40213</v>
      </c>
      <c r="I233" s="43">
        <v>4650</v>
      </c>
      <c r="J233" s="41">
        <f t="shared" si="32"/>
        <v>34970.016184937514</v>
      </c>
      <c r="L233" s="33">
        <v>37114</v>
      </c>
      <c r="M233" s="34" t="str">
        <f t="shared" si="28"/>
        <v>0</v>
      </c>
      <c r="N233" s="34">
        <f t="shared" si="33"/>
        <v>26016.259148854897</v>
      </c>
      <c r="O233" s="34" t="str">
        <f t="shared" si="29"/>
        <v>0</v>
      </c>
      <c r="P233" s="34">
        <f t="shared" si="34"/>
        <v>24200</v>
      </c>
      <c r="Q233" s="34" t="str">
        <f t="shared" si="30"/>
        <v>0</v>
      </c>
      <c r="R233" s="34">
        <f t="shared" si="35"/>
        <v>9241.6356200597183</v>
      </c>
      <c r="S233" s="27"/>
    </row>
    <row r="234" spans="2:19" x14ac:dyDescent="0.2">
      <c r="B234" s="46">
        <v>37999</v>
      </c>
      <c r="C234" s="47">
        <v>-150</v>
      </c>
      <c r="D234" s="42">
        <f t="shared" si="31"/>
        <v>65674.223350972083</v>
      </c>
      <c r="E234" s="48">
        <v>38330</v>
      </c>
      <c r="F234" s="43">
        <v>-437.5</v>
      </c>
      <c r="G234" s="42">
        <f t="shared" si="27"/>
        <v>49107.290338838706</v>
      </c>
      <c r="H234" s="48">
        <v>40225</v>
      </c>
      <c r="I234" s="43">
        <v>925</v>
      </c>
      <c r="J234" s="41">
        <f t="shared" si="32"/>
        <v>35895.016184937514</v>
      </c>
      <c r="L234" s="33">
        <v>37115</v>
      </c>
      <c r="M234" s="34" t="str">
        <f t="shared" si="28"/>
        <v>0</v>
      </c>
      <c r="N234" s="34">
        <f t="shared" si="33"/>
        <v>26016.259148854897</v>
      </c>
      <c r="O234" s="34" t="str">
        <f t="shared" si="29"/>
        <v>0</v>
      </c>
      <c r="P234" s="34">
        <f t="shared" si="34"/>
        <v>24200</v>
      </c>
      <c r="Q234" s="34" t="str">
        <f t="shared" si="30"/>
        <v>0</v>
      </c>
      <c r="R234" s="34">
        <f t="shared" si="35"/>
        <v>9241.6356200597183</v>
      </c>
      <c r="S234" s="27"/>
    </row>
    <row r="235" spans="2:19" x14ac:dyDescent="0.2">
      <c r="B235" s="46">
        <v>38000</v>
      </c>
      <c r="C235" s="47">
        <v>650</v>
      </c>
      <c r="D235" s="42">
        <f t="shared" si="31"/>
        <v>66324.223350972083</v>
      </c>
      <c r="E235" s="48">
        <v>38331</v>
      </c>
      <c r="F235" s="43">
        <v>-100</v>
      </c>
      <c r="G235" s="42">
        <f t="shared" si="27"/>
        <v>49007.290338838706</v>
      </c>
      <c r="H235" s="48">
        <v>40233</v>
      </c>
      <c r="I235" s="43">
        <v>-601.99413158720745</v>
      </c>
      <c r="J235" s="41">
        <f t="shared" si="32"/>
        <v>35293.022053350309</v>
      </c>
      <c r="L235" s="33">
        <v>37116</v>
      </c>
      <c r="M235" s="34" t="str">
        <f t="shared" si="28"/>
        <v>0</v>
      </c>
      <c r="N235" s="34">
        <f t="shared" si="33"/>
        <v>26016.259148854897</v>
      </c>
      <c r="O235" s="34" t="str">
        <f t="shared" si="29"/>
        <v>0</v>
      </c>
      <c r="P235" s="34">
        <f t="shared" si="34"/>
        <v>24200</v>
      </c>
      <c r="Q235" s="34" t="str">
        <f t="shared" si="30"/>
        <v>0</v>
      </c>
      <c r="R235" s="34">
        <f t="shared" si="35"/>
        <v>9241.6356200597183</v>
      </c>
      <c r="S235" s="27"/>
    </row>
    <row r="236" spans="2:19" x14ac:dyDescent="0.2">
      <c r="B236" s="46">
        <v>38001</v>
      </c>
      <c r="C236" s="47">
        <v>1637.5</v>
      </c>
      <c r="D236" s="42">
        <f t="shared" si="31"/>
        <v>67961.723350972083</v>
      </c>
      <c r="E236" s="48">
        <v>38334</v>
      </c>
      <c r="F236" s="43">
        <v>787.5</v>
      </c>
      <c r="G236" s="42">
        <f t="shared" si="27"/>
        <v>49794.790338838706</v>
      </c>
      <c r="H236" s="48">
        <v>40234</v>
      </c>
      <c r="I236" s="43">
        <v>-837.5</v>
      </c>
      <c r="J236" s="41">
        <f t="shared" si="32"/>
        <v>34455.522053350309</v>
      </c>
      <c r="L236" s="33">
        <v>37117</v>
      </c>
      <c r="M236" s="34" t="str">
        <f t="shared" si="28"/>
        <v>0</v>
      </c>
      <c r="N236" s="34">
        <f t="shared" si="33"/>
        <v>26016.259148854897</v>
      </c>
      <c r="O236" s="34" t="str">
        <f t="shared" si="29"/>
        <v>0</v>
      </c>
      <c r="P236" s="34">
        <f t="shared" si="34"/>
        <v>24200</v>
      </c>
      <c r="Q236" s="34" t="str">
        <f t="shared" si="30"/>
        <v>0</v>
      </c>
      <c r="R236" s="34">
        <f t="shared" si="35"/>
        <v>9241.6356200597183</v>
      </c>
      <c r="S236" s="27"/>
    </row>
    <row r="237" spans="2:19" x14ac:dyDescent="0.2">
      <c r="B237" s="46">
        <v>38012</v>
      </c>
      <c r="C237" s="47">
        <v>-50</v>
      </c>
      <c r="D237" s="42">
        <f t="shared" si="31"/>
        <v>67911.723350972083</v>
      </c>
      <c r="E237" s="48">
        <v>38341</v>
      </c>
      <c r="F237" s="43">
        <v>0</v>
      </c>
      <c r="G237" s="42">
        <f t="shared" si="27"/>
        <v>49794.790338838706</v>
      </c>
      <c r="H237" s="48">
        <v>40235</v>
      </c>
      <c r="I237" s="43">
        <v>-737.5</v>
      </c>
      <c r="J237" s="41">
        <f t="shared" si="32"/>
        <v>33718.022053350309</v>
      </c>
      <c r="L237" s="33">
        <v>37118</v>
      </c>
      <c r="M237" s="34" t="str">
        <f t="shared" si="28"/>
        <v>0</v>
      </c>
      <c r="N237" s="34">
        <f t="shared" si="33"/>
        <v>26016.259148854897</v>
      </c>
      <c r="O237" s="34" t="str">
        <f t="shared" si="29"/>
        <v>0</v>
      </c>
      <c r="P237" s="34">
        <f t="shared" si="34"/>
        <v>24200</v>
      </c>
      <c r="Q237" s="34" t="str">
        <f t="shared" si="30"/>
        <v>0</v>
      </c>
      <c r="R237" s="34">
        <f t="shared" si="35"/>
        <v>9241.6356200597183</v>
      </c>
      <c r="S237" s="27"/>
    </row>
    <row r="238" spans="2:19" x14ac:dyDescent="0.2">
      <c r="B238" s="46">
        <v>38013</v>
      </c>
      <c r="C238" s="47">
        <v>-275</v>
      </c>
      <c r="D238" s="42">
        <f t="shared" si="31"/>
        <v>67636.723350972083</v>
      </c>
      <c r="E238" s="48">
        <v>38342</v>
      </c>
      <c r="F238" s="43">
        <v>100</v>
      </c>
      <c r="G238" s="42">
        <f t="shared" si="27"/>
        <v>49894.790338838706</v>
      </c>
      <c r="H238" s="48">
        <v>40238</v>
      </c>
      <c r="I238" s="43">
        <v>2100</v>
      </c>
      <c r="J238" s="41">
        <f t="shared" si="32"/>
        <v>35818.022053350309</v>
      </c>
      <c r="L238" s="33">
        <v>37119</v>
      </c>
      <c r="M238" s="34" t="str">
        <f t="shared" si="28"/>
        <v>0</v>
      </c>
      <c r="N238" s="34">
        <f t="shared" si="33"/>
        <v>26016.259148854897</v>
      </c>
      <c r="O238" s="34" t="str">
        <f t="shared" si="29"/>
        <v>0</v>
      </c>
      <c r="P238" s="34">
        <f t="shared" si="34"/>
        <v>24200</v>
      </c>
      <c r="Q238" s="34" t="str">
        <f t="shared" si="30"/>
        <v>0</v>
      </c>
      <c r="R238" s="34">
        <f t="shared" si="35"/>
        <v>9241.6356200597183</v>
      </c>
      <c r="S238" s="27"/>
    </row>
    <row r="239" spans="2:19" x14ac:dyDescent="0.2">
      <c r="B239" s="46">
        <v>38014</v>
      </c>
      <c r="C239" s="47">
        <v>-1425</v>
      </c>
      <c r="D239" s="42">
        <f t="shared" si="31"/>
        <v>66211.723350972083</v>
      </c>
      <c r="E239" s="48">
        <v>40212</v>
      </c>
      <c r="F239" s="43">
        <v>-512.5</v>
      </c>
      <c r="G239" s="42">
        <f t="shared" si="27"/>
        <v>49382.290338838706</v>
      </c>
      <c r="H239" s="48">
        <v>40287</v>
      </c>
      <c r="I239" s="43">
        <v>-675</v>
      </c>
      <c r="J239" s="41">
        <f t="shared" si="32"/>
        <v>35143.022053350309</v>
      </c>
      <c r="L239" s="33">
        <v>37120</v>
      </c>
      <c r="M239" s="34" t="str">
        <f t="shared" si="28"/>
        <v>0</v>
      </c>
      <c r="N239" s="34">
        <f t="shared" si="33"/>
        <v>26016.259148854897</v>
      </c>
      <c r="O239" s="34" t="str">
        <f t="shared" si="29"/>
        <v>0</v>
      </c>
      <c r="P239" s="34">
        <f t="shared" si="34"/>
        <v>24200</v>
      </c>
      <c r="Q239" s="34" t="str">
        <f t="shared" si="30"/>
        <v>0</v>
      </c>
      <c r="R239" s="34">
        <f t="shared" si="35"/>
        <v>9241.6356200597183</v>
      </c>
      <c r="S239" s="27"/>
    </row>
    <row r="240" spans="2:19" x14ac:dyDescent="0.2">
      <c r="B240" s="46">
        <v>38015</v>
      </c>
      <c r="C240" s="47">
        <v>-325</v>
      </c>
      <c r="D240" s="42">
        <f t="shared" si="31"/>
        <v>65886.723350972083</v>
      </c>
      <c r="E240" s="48">
        <v>40213</v>
      </c>
      <c r="F240" s="43">
        <v>4650</v>
      </c>
      <c r="G240" s="42">
        <f t="shared" si="27"/>
        <v>54032.290338838706</v>
      </c>
      <c r="H240" s="48">
        <v>40288</v>
      </c>
      <c r="I240" s="43">
        <v>425</v>
      </c>
      <c r="J240" s="41">
        <f t="shared" si="32"/>
        <v>35568.022053350309</v>
      </c>
      <c r="L240" s="33">
        <v>37121</v>
      </c>
      <c r="M240" s="34" t="str">
        <f t="shared" si="28"/>
        <v>0</v>
      </c>
      <c r="N240" s="34">
        <f t="shared" si="33"/>
        <v>26016.259148854897</v>
      </c>
      <c r="O240" s="34" t="str">
        <f t="shared" si="29"/>
        <v>0</v>
      </c>
      <c r="P240" s="34">
        <f t="shared" si="34"/>
        <v>24200</v>
      </c>
      <c r="Q240" s="34" t="str">
        <f t="shared" si="30"/>
        <v>0</v>
      </c>
      <c r="R240" s="34">
        <f t="shared" si="35"/>
        <v>9241.6356200597183</v>
      </c>
      <c r="S240" s="27"/>
    </row>
    <row r="241" spans="2:19" x14ac:dyDescent="0.2">
      <c r="B241" s="46">
        <v>38016</v>
      </c>
      <c r="C241" s="47">
        <v>300</v>
      </c>
      <c r="D241" s="42">
        <f t="shared" si="31"/>
        <v>66186.723350972083</v>
      </c>
      <c r="E241" s="48">
        <v>40220</v>
      </c>
      <c r="F241" s="43">
        <v>-125</v>
      </c>
      <c r="G241" s="42">
        <f t="shared" si="27"/>
        <v>53907.290338838706</v>
      </c>
      <c r="H241" s="48">
        <v>40289</v>
      </c>
      <c r="I241" s="43">
        <v>-575</v>
      </c>
      <c r="J241" s="41">
        <f t="shared" si="32"/>
        <v>34993.022053350309</v>
      </c>
      <c r="L241" s="33">
        <v>37122</v>
      </c>
      <c r="M241" s="34" t="str">
        <f t="shared" si="28"/>
        <v>0</v>
      </c>
      <c r="N241" s="34">
        <f t="shared" si="33"/>
        <v>26016.259148854897</v>
      </c>
      <c r="O241" s="34" t="str">
        <f t="shared" si="29"/>
        <v>0</v>
      </c>
      <c r="P241" s="34">
        <f t="shared" si="34"/>
        <v>24200</v>
      </c>
      <c r="Q241" s="34" t="str">
        <f t="shared" si="30"/>
        <v>0</v>
      </c>
      <c r="R241" s="34">
        <f t="shared" si="35"/>
        <v>9241.6356200597183</v>
      </c>
      <c r="S241" s="27"/>
    </row>
    <row r="242" spans="2:19" x14ac:dyDescent="0.2">
      <c r="B242" s="46">
        <v>38026</v>
      </c>
      <c r="C242" s="47">
        <v>-437.5</v>
      </c>
      <c r="D242" s="42">
        <f t="shared" si="31"/>
        <v>65749.223350972083</v>
      </c>
      <c r="E242" s="48">
        <v>40225</v>
      </c>
      <c r="F242" s="43">
        <v>925</v>
      </c>
      <c r="G242" s="42">
        <f t="shared" si="27"/>
        <v>54832.290338838706</v>
      </c>
      <c r="H242" s="48">
        <v>40290</v>
      </c>
      <c r="I242" s="43">
        <v>-900</v>
      </c>
      <c r="J242" s="41">
        <f t="shared" si="32"/>
        <v>34093.022053350309</v>
      </c>
      <c r="L242" s="33">
        <v>37123</v>
      </c>
      <c r="M242" s="34" t="str">
        <f t="shared" si="28"/>
        <v>0</v>
      </c>
      <c r="N242" s="34">
        <f t="shared" si="33"/>
        <v>26016.259148854897</v>
      </c>
      <c r="O242" s="34" t="str">
        <f t="shared" si="29"/>
        <v>0</v>
      </c>
      <c r="P242" s="34">
        <f t="shared" si="34"/>
        <v>24200</v>
      </c>
      <c r="Q242" s="34" t="str">
        <f t="shared" si="30"/>
        <v>0</v>
      </c>
      <c r="R242" s="34">
        <f t="shared" si="35"/>
        <v>9241.6356200597183</v>
      </c>
      <c r="S242" s="27"/>
    </row>
    <row r="243" spans="2:19" x14ac:dyDescent="0.2">
      <c r="B243" s="46">
        <v>38027</v>
      </c>
      <c r="C243" s="47">
        <v>87.5</v>
      </c>
      <c r="D243" s="42">
        <f t="shared" si="31"/>
        <v>65836.723350972083</v>
      </c>
      <c r="E243" s="48">
        <v>40233</v>
      </c>
      <c r="F243" s="43">
        <v>-687.5</v>
      </c>
      <c r="G243" s="42">
        <f t="shared" si="27"/>
        <v>54144.790338838706</v>
      </c>
      <c r="H243" s="48">
        <v>40291</v>
      </c>
      <c r="I243" s="43">
        <v>2275</v>
      </c>
      <c r="J243" s="41">
        <f t="shared" si="32"/>
        <v>36368.022053350309</v>
      </c>
      <c r="L243" s="33">
        <v>37124</v>
      </c>
      <c r="M243" s="34" t="str">
        <f t="shared" si="28"/>
        <v>0</v>
      </c>
      <c r="N243" s="34">
        <f t="shared" si="33"/>
        <v>26016.259148854897</v>
      </c>
      <c r="O243" s="34" t="str">
        <f t="shared" si="29"/>
        <v>0</v>
      </c>
      <c r="P243" s="34">
        <f t="shared" si="34"/>
        <v>24200</v>
      </c>
      <c r="Q243" s="34" t="str">
        <f t="shared" si="30"/>
        <v>0</v>
      </c>
      <c r="R243" s="34">
        <f t="shared" si="35"/>
        <v>9241.6356200597183</v>
      </c>
      <c r="S243" s="27"/>
    </row>
    <row r="244" spans="2:19" x14ac:dyDescent="0.2">
      <c r="B244" s="46">
        <v>38028</v>
      </c>
      <c r="C244" s="47">
        <v>62.5</v>
      </c>
      <c r="D244" s="42">
        <f t="shared" si="31"/>
        <v>65899.223350972083</v>
      </c>
      <c r="E244" s="48">
        <v>40234</v>
      </c>
      <c r="F244" s="43">
        <v>-812.5</v>
      </c>
      <c r="G244" s="42">
        <f t="shared" si="27"/>
        <v>53332.290338838706</v>
      </c>
      <c r="H244" s="48">
        <v>40296</v>
      </c>
      <c r="I244" s="43">
        <v>62.5</v>
      </c>
      <c r="J244" s="41">
        <f t="shared" si="32"/>
        <v>36430.522053350309</v>
      </c>
      <c r="L244" s="33">
        <v>37125</v>
      </c>
      <c r="M244" s="34" t="str">
        <f t="shared" si="28"/>
        <v>0</v>
      </c>
      <c r="N244" s="34">
        <f t="shared" si="33"/>
        <v>26016.259148854897</v>
      </c>
      <c r="O244" s="34" t="str">
        <f t="shared" si="29"/>
        <v>0</v>
      </c>
      <c r="P244" s="34">
        <f t="shared" si="34"/>
        <v>24200</v>
      </c>
      <c r="Q244" s="34" t="str">
        <f t="shared" si="30"/>
        <v>0</v>
      </c>
      <c r="R244" s="34">
        <f t="shared" si="35"/>
        <v>9241.6356200597183</v>
      </c>
      <c r="S244" s="27"/>
    </row>
    <row r="245" spans="2:19" x14ac:dyDescent="0.2">
      <c r="B245" s="46">
        <v>38030</v>
      </c>
      <c r="C245" s="47">
        <v>187.5</v>
      </c>
      <c r="D245" s="42">
        <f t="shared" si="31"/>
        <v>66086.723350972083</v>
      </c>
      <c r="E245" s="48">
        <v>40235</v>
      </c>
      <c r="F245" s="43">
        <v>-762.5</v>
      </c>
      <c r="G245" s="42">
        <f t="shared" si="27"/>
        <v>52569.790338838706</v>
      </c>
      <c r="H245" s="48">
        <v>40310</v>
      </c>
      <c r="I245" s="43">
        <v>-12.5</v>
      </c>
      <c r="J245" s="41">
        <f t="shared" si="32"/>
        <v>36418.022053350309</v>
      </c>
      <c r="L245" s="33">
        <v>37126</v>
      </c>
      <c r="M245" s="34" t="str">
        <f t="shared" si="28"/>
        <v>0</v>
      </c>
      <c r="N245" s="34">
        <f t="shared" si="33"/>
        <v>26016.259148854897</v>
      </c>
      <c r="O245" s="34" t="str">
        <f t="shared" si="29"/>
        <v>0</v>
      </c>
      <c r="P245" s="34">
        <f t="shared" si="34"/>
        <v>24200</v>
      </c>
      <c r="Q245" s="34" t="str">
        <f t="shared" si="30"/>
        <v>0</v>
      </c>
      <c r="R245" s="34">
        <f t="shared" si="35"/>
        <v>9241.6356200597183</v>
      </c>
      <c r="S245" s="27"/>
    </row>
    <row r="246" spans="2:19" x14ac:dyDescent="0.2">
      <c r="B246" s="48">
        <v>38034</v>
      </c>
      <c r="C246" s="43">
        <v>-100</v>
      </c>
      <c r="D246" s="42">
        <f t="shared" si="31"/>
        <v>65986.723350972083</v>
      </c>
      <c r="E246" s="48">
        <v>40238</v>
      </c>
      <c r="F246" s="43">
        <v>2075</v>
      </c>
      <c r="G246" s="42">
        <f t="shared" si="27"/>
        <v>54644.790338838706</v>
      </c>
      <c r="H246" s="48">
        <v>40315</v>
      </c>
      <c r="I246" s="43">
        <v>-2812.5</v>
      </c>
      <c r="J246" s="41">
        <f t="shared" si="32"/>
        <v>33605.522053350309</v>
      </c>
      <c r="L246" s="33">
        <v>37127</v>
      </c>
      <c r="M246" s="34">
        <f t="shared" si="28"/>
        <v>600</v>
      </c>
      <c r="N246" s="34">
        <f t="shared" si="33"/>
        <v>26616.259148854897</v>
      </c>
      <c r="O246" s="34">
        <f t="shared" si="29"/>
        <v>-75</v>
      </c>
      <c r="P246" s="34">
        <f t="shared" si="34"/>
        <v>24125</v>
      </c>
      <c r="Q246" s="34" t="str">
        <f t="shared" si="30"/>
        <v>0</v>
      </c>
      <c r="R246" s="34">
        <f t="shared" si="35"/>
        <v>9241.6356200597183</v>
      </c>
      <c r="S246" s="27"/>
    </row>
    <row r="247" spans="2:19" x14ac:dyDescent="0.2">
      <c r="B247" s="48">
        <v>38035</v>
      </c>
      <c r="C247" s="43">
        <v>562.5</v>
      </c>
      <c r="D247" s="42">
        <f t="shared" si="31"/>
        <v>66549.223350972083</v>
      </c>
      <c r="E247" s="48">
        <v>40260</v>
      </c>
      <c r="F247" s="43">
        <v>-125</v>
      </c>
      <c r="G247" s="42">
        <f t="shared" si="27"/>
        <v>54519.790338838706</v>
      </c>
      <c r="H247" s="48">
        <v>40316</v>
      </c>
      <c r="I247" s="43">
        <v>-1200</v>
      </c>
      <c r="J247" s="41">
        <f t="shared" si="32"/>
        <v>32405.522053350309</v>
      </c>
      <c r="L247" s="33">
        <v>37128</v>
      </c>
      <c r="M247" s="34" t="str">
        <f t="shared" si="28"/>
        <v>0</v>
      </c>
      <c r="N247" s="34">
        <f t="shared" si="33"/>
        <v>26616.259148854897</v>
      </c>
      <c r="O247" s="34" t="str">
        <f t="shared" si="29"/>
        <v>0</v>
      </c>
      <c r="P247" s="34">
        <f t="shared" si="34"/>
        <v>24125</v>
      </c>
      <c r="Q247" s="34" t="str">
        <f t="shared" si="30"/>
        <v>0</v>
      </c>
      <c r="R247" s="34">
        <f t="shared" si="35"/>
        <v>9241.6356200597183</v>
      </c>
      <c r="S247" s="27"/>
    </row>
    <row r="248" spans="2:19" x14ac:dyDescent="0.2">
      <c r="B248" s="48">
        <v>38037</v>
      </c>
      <c r="C248" s="43">
        <v>-262.5</v>
      </c>
      <c r="D248" s="42">
        <f t="shared" si="31"/>
        <v>66286.723350972083</v>
      </c>
      <c r="E248" s="48">
        <v>40287</v>
      </c>
      <c r="F248" s="43">
        <v>-712.5</v>
      </c>
      <c r="G248" s="42">
        <f t="shared" si="27"/>
        <v>53807.290338838706</v>
      </c>
      <c r="H248" s="48">
        <v>40317</v>
      </c>
      <c r="I248" s="43">
        <v>4262.5</v>
      </c>
      <c r="J248" s="41">
        <f t="shared" si="32"/>
        <v>36668.022053350309</v>
      </c>
      <c r="L248" s="33">
        <v>37129</v>
      </c>
      <c r="M248" s="34" t="str">
        <f t="shared" si="28"/>
        <v>0</v>
      </c>
      <c r="N248" s="34">
        <f t="shared" si="33"/>
        <v>26616.259148854897</v>
      </c>
      <c r="O248" s="34" t="str">
        <f t="shared" si="29"/>
        <v>0</v>
      </c>
      <c r="P248" s="34">
        <f t="shared" si="34"/>
        <v>24125</v>
      </c>
      <c r="Q248" s="34" t="str">
        <f t="shared" si="30"/>
        <v>0</v>
      </c>
      <c r="R248" s="34">
        <f t="shared" si="35"/>
        <v>9241.6356200597183</v>
      </c>
      <c r="S248" s="27"/>
    </row>
    <row r="249" spans="2:19" x14ac:dyDescent="0.2">
      <c r="B249" s="48">
        <v>38040</v>
      </c>
      <c r="C249" s="43">
        <v>2100</v>
      </c>
      <c r="D249" s="42">
        <f t="shared" si="31"/>
        <v>68386.723350972083</v>
      </c>
      <c r="E249" s="48">
        <v>40288</v>
      </c>
      <c r="F249" s="43">
        <v>587.5</v>
      </c>
      <c r="G249" s="42">
        <f t="shared" si="27"/>
        <v>54394.790338838706</v>
      </c>
      <c r="H249" s="48">
        <v>40326</v>
      </c>
      <c r="I249" s="43">
        <v>-1762.5</v>
      </c>
      <c r="J249" s="41">
        <f t="shared" si="32"/>
        <v>34905.522053350309</v>
      </c>
      <c r="L249" s="33">
        <v>37130</v>
      </c>
      <c r="M249" s="34" t="str">
        <f t="shared" si="28"/>
        <v>0</v>
      </c>
      <c r="N249" s="34">
        <f t="shared" si="33"/>
        <v>26616.259148854897</v>
      </c>
      <c r="O249" s="34" t="str">
        <f t="shared" si="29"/>
        <v>0</v>
      </c>
      <c r="P249" s="34">
        <f t="shared" si="34"/>
        <v>24125</v>
      </c>
      <c r="Q249" s="34">
        <f t="shared" si="30"/>
        <v>-1225</v>
      </c>
      <c r="R249" s="34">
        <f t="shared" si="35"/>
        <v>8016.6356200597183</v>
      </c>
      <c r="S249" s="27"/>
    </row>
    <row r="250" spans="2:19" x14ac:dyDescent="0.2">
      <c r="B250" s="48">
        <v>38044</v>
      </c>
      <c r="C250" s="43">
        <v>-750</v>
      </c>
      <c r="D250" s="42">
        <f t="shared" si="31"/>
        <v>67636.723350972083</v>
      </c>
      <c r="E250" s="48">
        <v>40289</v>
      </c>
      <c r="F250" s="43">
        <v>-575</v>
      </c>
      <c r="G250" s="42">
        <f t="shared" si="27"/>
        <v>53819.790338838706</v>
      </c>
      <c r="H250" s="48">
        <v>40329</v>
      </c>
      <c r="I250" s="43">
        <v>-937.5</v>
      </c>
      <c r="J250" s="41">
        <f t="shared" si="32"/>
        <v>33968.022053350309</v>
      </c>
      <c r="L250" s="33">
        <v>37131</v>
      </c>
      <c r="M250" s="34">
        <f t="shared" si="28"/>
        <v>1087.5</v>
      </c>
      <c r="N250" s="34">
        <f t="shared" si="33"/>
        <v>27703.759148854897</v>
      </c>
      <c r="O250" s="34">
        <f t="shared" si="29"/>
        <v>-737.5</v>
      </c>
      <c r="P250" s="34">
        <f t="shared" si="34"/>
        <v>23387.5</v>
      </c>
      <c r="Q250" s="34">
        <f t="shared" si="30"/>
        <v>-850</v>
      </c>
      <c r="R250" s="34">
        <f t="shared" si="35"/>
        <v>7166.6356200597183</v>
      </c>
      <c r="S250" s="27"/>
    </row>
    <row r="251" spans="2:19" x14ac:dyDescent="0.2">
      <c r="B251" s="48">
        <v>38047</v>
      </c>
      <c r="C251" s="43">
        <v>12.5</v>
      </c>
      <c r="D251" s="42">
        <f t="shared" si="31"/>
        <v>67649.223350972083</v>
      </c>
      <c r="E251" s="48">
        <v>40290</v>
      </c>
      <c r="F251" s="43">
        <v>-912.5</v>
      </c>
      <c r="G251" s="42">
        <f t="shared" si="27"/>
        <v>52907.290338838706</v>
      </c>
      <c r="H251" s="48">
        <v>40330</v>
      </c>
      <c r="I251" s="43">
        <v>-1550</v>
      </c>
      <c r="J251" s="41">
        <f t="shared" si="32"/>
        <v>32418.022053350309</v>
      </c>
      <c r="L251" s="33">
        <v>37132</v>
      </c>
      <c r="M251" s="34">
        <f t="shared" si="28"/>
        <v>-150</v>
      </c>
      <c r="N251" s="34">
        <f t="shared" si="33"/>
        <v>27553.759148854897</v>
      </c>
      <c r="O251" s="34">
        <f t="shared" si="29"/>
        <v>-937.5</v>
      </c>
      <c r="P251" s="34">
        <f t="shared" si="34"/>
        <v>22450</v>
      </c>
      <c r="Q251" s="34">
        <f t="shared" si="30"/>
        <v>-875</v>
      </c>
      <c r="R251" s="34">
        <f t="shared" si="35"/>
        <v>6291.6356200597183</v>
      </c>
      <c r="S251" s="27"/>
    </row>
    <row r="252" spans="2:19" x14ac:dyDescent="0.2">
      <c r="B252" s="48">
        <v>38049</v>
      </c>
      <c r="C252" s="43">
        <v>-150</v>
      </c>
      <c r="D252" s="42">
        <f t="shared" si="31"/>
        <v>67499.223350972083</v>
      </c>
      <c r="E252" s="48">
        <v>40291</v>
      </c>
      <c r="F252" s="43">
        <v>2275</v>
      </c>
      <c r="G252" s="42">
        <f t="shared" si="27"/>
        <v>55182.290338838706</v>
      </c>
      <c r="H252" s="48">
        <v>40331</v>
      </c>
      <c r="I252" s="43">
        <v>175</v>
      </c>
      <c r="J252" s="41">
        <f t="shared" si="32"/>
        <v>32593.022053350309</v>
      </c>
      <c r="L252" s="33">
        <v>37133</v>
      </c>
      <c r="M252" s="34">
        <f t="shared" si="28"/>
        <v>-50</v>
      </c>
      <c r="N252" s="34">
        <f t="shared" si="33"/>
        <v>27503.759148854897</v>
      </c>
      <c r="O252" s="34">
        <f t="shared" si="29"/>
        <v>1925</v>
      </c>
      <c r="P252" s="34">
        <f t="shared" si="34"/>
        <v>24375</v>
      </c>
      <c r="Q252" s="34" t="str">
        <f t="shared" si="30"/>
        <v>0</v>
      </c>
      <c r="R252" s="34">
        <f t="shared" si="35"/>
        <v>6291.6356200597183</v>
      </c>
      <c r="S252" s="27"/>
    </row>
    <row r="253" spans="2:19" x14ac:dyDescent="0.2">
      <c r="B253" s="48">
        <v>38050</v>
      </c>
      <c r="C253" s="43">
        <v>400</v>
      </c>
      <c r="D253" s="42">
        <f t="shared" si="31"/>
        <v>67899.223350972083</v>
      </c>
      <c r="E253" s="48">
        <v>40296</v>
      </c>
      <c r="F253" s="43">
        <v>62.5</v>
      </c>
      <c r="G253" s="42">
        <f t="shared" si="27"/>
        <v>55244.790338838706</v>
      </c>
      <c r="H253" s="48">
        <v>40336</v>
      </c>
      <c r="I253" s="43">
        <v>362.5</v>
      </c>
      <c r="J253" s="41">
        <f t="shared" si="32"/>
        <v>32955.522053350309</v>
      </c>
      <c r="L253" s="33">
        <v>37134</v>
      </c>
      <c r="M253" s="34" t="str">
        <f t="shared" si="28"/>
        <v>0</v>
      </c>
      <c r="N253" s="34">
        <f t="shared" si="33"/>
        <v>27503.759148854897</v>
      </c>
      <c r="O253" s="34" t="str">
        <f t="shared" si="29"/>
        <v>0</v>
      </c>
      <c r="P253" s="34">
        <f t="shared" si="34"/>
        <v>24375</v>
      </c>
      <c r="Q253" s="34" t="str">
        <f t="shared" si="30"/>
        <v>0</v>
      </c>
      <c r="R253" s="34">
        <f t="shared" si="35"/>
        <v>6291.6356200597183</v>
      </c>
      <c r="S253" s="27"/>
    </row>
    <row r="254" spans="2:19" x14ac:dyDescent="0.2">
      <c r="B254" s="48">
        <v>38056</v>
      </c>
      <c r="C254" s="43">
        <v>2787.5</v>
      </c>
      <c r="D254" s="42">
        <f t="shared" si="31"/>
        <v>70686.723350972083</v>
      </c>
      <c r="E254" s="48">
        <v>40310</v>
      </c>
      <c r="F254" s="43">
        <v>450</v>
      </c>
      <c r="G254" s="42">
        <f t="shared" si="27"/>
        <v>55694.790338838706</v>
      </c>
      <c r="H254" s="48">
        <v>40338</v>
      </c>
      <c r="I254" s="43">
        <v>-800</v>
      </c>
      <c r="J254" s="41">
        <f t="shared" si="32"/>
        <v>32155.522053350309</v>
      </c>
      <c r="L254" s="33">
        <v>37135</v>
      </c>
      <c r="M254" s="34" t="str">
        <f t="shared" si="28"/>
        <v>0</v>
      </c>
      <c r="N254" s="34">
        <f t="shared" si="33"/>
        <v>27503.759148854897</v>
      </c>
      <c r="O254" s="34" t="str">
        <f t="shared" si="29"/>
        <v>0</v>
      </c>
      <c r="P254" s="34">
        <f t="shared" si="34"/>
        <v>24375</v>
      </c>
      <c r="Q254" s="34" t="str">
        <f t="shared" si="30"/>
        <v>0</v>
      </c>
      <c r="R254" s="34">
        <f t="shared" si="35"/>
        <v>6291.6356200597183</v>
      </c>
      <c r="S254" s="27"/>
    </row>
    <row r="255" spans="2:19" x14ac:dyDescent="0.2">
      <c r="B255" s="48">
        <v>38072</v>
      </c>
      <c r="C255" s="43">
        <v>-1174.3970527095939</v>
      </c>
      <c r="D255" s="42">
        <f t="shared" si="31"/>
        <v>69512.326298262487</v>
      </c>
      <c r="E255" s="48">
        <v>40315</v>
      </c>
      <c r="F255" s="43">
        <v>-2525</v>
      </c>
      <c r="G255" s="42">
        <f t="shared" si="27"/>
        <v>53169.790338838706</v>
      </c>
      <c r="H255" s="48">
        <v>40339</v>
      </c>
      <c r="I255" s="43">
        <v>450</v>
      </c>
      <c r="J255" s="41">
        <f t="shared" si="32"/>
        <v>32605.522053350309</v>
      </c>
      <c r="L255" s="33">
        <v>37136</v>
      </c>
      <c r="M255" s="34" t="str">
        <f t="shared" si="28"/>
        <v>0</v>
      </c>
      <c r="N255" s="34">
        <f t="shared" si="33"/>
        <v>27503.759148854897</v>
      </c>
      <c r="O255" s="34" t="str">
        <f t="shared" si="29"/>
        <v>0</v>
      </c>
      <c r="P255" s="34">
        <f t="shared" si="34"/>
        <v>24375</v>
      </c>
      <c r="Q255" s="34" t="str">
        <f t="shared" si="30"/>
        <v>0</v>
      </c>
      <c r="R255" s="34">
        <f t="shared" si="35"/>
        <v>6291.6356200597183</v>
      </c>
      <c r="S255" s="27"/>
    </row>
    <row r="256" spans="2:19" x14ac:dyDescent="0.2">
      <c r="B256" s="48">
        <v>38075</v>
      </c>
      <c r="C256" s="43">
        <v>675</v>
      </c>
      <c r="D256" s="42">
        <f t="shared" si="31"/>
        <v>70187.326298262487</v>
      </c>
      <c r="E256" s="48">
        <v>40316</v>
      </c>
      <c r="F256" s="43">
        <v>-1200</v>
      </c>
      <c r="G256" s="42">
        <f t="shared" si="27"/>
        <v>51969.790338838706</v>
      </c>
      <c r="H256" s="48">
        <v>40354</v>
      </c>
      <c r="I256" s="43">
        <v>-925</v>
      </c>
      <c r="J256" s="41">
        <f t="shared" si="32"/>
        <v>31680.522053350309</v>
      </c>
      <c r="L256" s="33">
        <v>37137</v>
      </c>
      <c r="M256" s="34" t="str">
        <f t="shared" si="28"/>
        <v>0</v>
      </c>
      <c r="N256" s="34">
        <f t="shared" si="33"/>
        <v>27503.759148854897</v>
      </c>
      <c r="O256" s="34" t="str">
        <f t="shared" si="29"/>
        <v>0</v>
      </c>
      <c r="P256" s="34">
        <f t="shared" si="34"/>
        <v>24375</v>
      </c>
      <c r="Q256" s="34" t="str">
        <f t="shared" si="30"/>
        <v>0</v>
      </c>
      <c r="R256" s="34">
        <f t="shared" si="35"/>
        <v>6291.6356200597183</v>
      </c>
      <c r="S256" s="27"/>
    </row>
    <row r="257" spans="2:19" x14ac:dyDescent="0.2">
      <c r="B257" s="48">
        <v>38092</v>
      </c>
      <c r="C257" s="43">
        <v>-275</v>
      </c>
      <c r="D257" s="42">
        <f t="shared" si="31"/>
        <v>69912.326298262487</v>
      </c>
      <c r="E257" s="48">
        <v>40317</v>
      </c>
      <c r="F257" s="43">
        <v>4875</v>
      </c>
      <c r="G257" s="42">
        <f t="shared" si="27"/>
        <v>56844.790338838706</v>
      </c>
      <c r="H257" s="48">
        <v>40357</v>
      </c>
      <c r="I257" s="43">
        <v>-2425</v>
      </c>
      <c r="J257" s="41">
        <f t="shared" si="32"/>
        <v>29255.522053350309</v>
      </c>
      <c r="L257" s="33">
        <v>37138</v>
      </c>
      <c r="M257" s="34" t="str">
        <f t="shared" si="28"/>
        <v>0</v>
      </c>
      <c r="N257" s="34">
        <f t="shared" si="33"/>
        <v>27503.759148854897</v>
      </c>
      <c r="O257" s="34" t="str">
        <f t="shared" si="29"/>
        <v>0</v>
      </c>
      <c r="P257" s="34">
        <f t="shared" si="34"/>
        <v>24375</v>
      </c>
      <c r="Q257" s="34" t="str">
        <f t="shared" si="30"/>
        <v>0</v>
      </c>
      <c r="R257" s="34">
        <f t="shared" si="35"/>
        <v>6291.6356200597183</v>
      </c>
      <c r="S257" s="27"/>
    </row>
    <row r="258" spans="2:19" x14ac:dyDescent="0.2">
      <c r="B258" s="48">
        <v>38093</v>
      </c>
      <c r="C258" s="43">
        <v>-175</v>
      </c>
      <c r="D258" s="42">
        <f t="shared" si="31"/>
        <v>69737.326298262487</v>
      </c>
      <c r="E258" s="48">
        <v>40326</v>
      </c>
      <c r="F258" s="43">
        <v>-1925</v>
      </c>
      <c r="G258" s="42">
        <f t="shared" si="27"/>
        <v>54919.790338838706</v>
      </c>
      <c r="H258" s="48">
        <v>40358</v>
      </c>
      <c r="I258" s="43">
        <v>3612.5</v>
      </c>
      <c r="J258" s="41">
        <f t="shared" si="32"/>
        <v>32868.022053350309</v>
      </c>
      <c r="L258" s="33">
        <v>37139</v>
      </c>
      <c r="M258" s="34" t="str">
        <f t="shared" si="28"/>
        <v>0</v>
      </c>
      <c r="N258" s="34">
        <f t="shared" si="33"/>
        <v>27503.759148854897</v>
      </c>
      <c r="O258" s="34" t="str">
        <f t="shared" si="29"/>
        <v>0</v>
      </c>
      <c r="P258" s="34">
        <f t="shared" si="34"/>
        <v>24375</v>
      </c>
      <c r="Q258" s="34" t="str">
        <f t="shared" si="30"/>
        <v>0</v>
      </c>
      <c r="R258" s="34">
        <f t="shared" si="35"/>
        <v>6291.6356200597183</v>
      </c>
      <c r="S258" s="27"/>
    </row>
    <row r="259" spans="2:19" x14ac:dyDescent="0.2">
      <c r="B259" s="48">
        <v>38096</v>
      </c>
      <c r="C259" s="43">
        <v>987.5</v>
      </c>
      <c r="D259" s="42">
        <f t="shared" si="31"/>
        <v>70724.826298262487</v>
      </c>
      <c r="E259" s="48">
        <v>40329</v>
      </c>
      <c r="F259" s="43">
        <v>-937.5</v>
      </c>
      <c r="G259" s="42">
        <f t="shared" si="27"/>
        <v>53982.290338838706</v>
      </c>
      <c r="H259" s="48">
        <v>40368</v>
      </c>
      <c r="I259" s="43">
        <v>-512.5</v>
      </c>
      <c r="J259" s="41">
        <f t="shared" si="32"/>
        <v>32355.522053350309</v>
      </c>
      <c r="L259" s="33">
        <v>37140</v>
      </c>
      <c r="M259" s="34" t="str">
        <f t="shared" si="28"/>
        <v>0</v>
      </c>
      <c r="N259" s="34">
        <f t="shared" si="33"/>
        <v>27503.759148854897</v>
      </c>
      <c r="O259" s="34" t="str">
        <f t="shared" si="29"/>
        <v>0</v>
      </c>
      <c r="P259" s="34">
        <f t="shared" si="34"/>
        <v>24375</v>
      </c>
      <c r="Q259" s="34" t="str">
        <f t="shared" si="30"/>
        <v>0</v>
      </c>
      <c r="R259" s="34">
        <f t="shared" si="35"/>
        <v>6291.6356200597183</v>
      </c>
      <c r="S259" s="27"/>
    </row>
    <row r="260" spans="2:19" x14ac:dyDescent="0.2">
      <c r="B260" s="48">
        <v>38098</v>
      </c>
      <c r="C260" s="43">
        <v>-564.93904229275813</v>
      </c>
      <c r="D260" s="42">
        <f t="shared" si="31"/>
        <v>70159.887255969734</v>
      </c>
      <c r="E260" s="48">
        <v>40330</v>
      </c>
      <c r="F260" s="43">
        <v>-1587.5</v>
      </c>
      <c r="G260" s="42">
        <f t="shared" si="27"/>
        <v>52394.790338838706</v>
      </c>
      <c r="H260" s="48">
        <v>40371</v>
      </c>
      <c r="I260" s="43">
        <v>2012.5</v>
      </c>
      <c r="J260" s="41">
        <f t="shared" si="32"/>
        <v>34368.022053350309</v>
      </c>
      <c r="L260" s="33">
        <v>37141</v>
      </c>
      <c r="M260" s="34" t="str">
        <f t="shared" si="28"/>
        <v>0</v>
      </c>
      <c r="N260" s="34">
        <f t="shared" si="33"/>
        <v>27503.759148854897</v>
      </c>
      <c r="O260" s="34" t="str">
        <f t="shared" si="29"/>
        <v>0</v>
      </c>
      <c r="P260" s="34">
        <f t="shared" si="34"/>
        <v>24375</v>
      </c>
      <c r="Q260" s="34" t="str">
        <f t="shared" si="30"/>
        <v>0</v>
      </c>
      <c r="R260" s="34">
        <f t="shared" si="35"/>
        <v>6291.6356200597183</v>
      </c>
      <c r="S260" s="27"/>
    </row>
    <row r="261" spans="2:19" x14ac:dyDescent="0.2">
      <c r="B261" s="48">
        <v>38099</v>
      </c>
      <c r="C261" s="43">
        <v>1600</v>
      </c>
      <c r="D261" s="42">
        <f t="shared" si="31"/>
        <v>71759.887255969734</v>
      </c>
      <c r="E261" s="48">
        <v>40331</v>
      </c>
      <c r="F261" s="43">
        <v>12.5</v>
      </c>
      <c r="G261" s="42">
        <f t="shared" si="27"/>
        <v>52407.290338838706</v>
      </c>
      <c r="H261" s="48">
        <v>40379</v>
      </c>
      <c r="I261" s="43">
        <v>-200</v>
      </c>
      <c r="J261" s="41">
        <f t="shared" si="32"/>
        <v>34168.022053350309</v>
      </c>
      <c r="L261" s="33">
        <v>37142</v>
      </c>
      <c r="M261" s="34" t="str">
        <f t="shared" si="28"/>
        <v>0</v>
      </c>
      <c r="N261" s="34">
        <f t="shared" si="33"/>
        <v>27503.759148854897</v>
      </c>
      <c r="O261" s="34" t="str">
        <f t="shared" si="29"/>
        <v>0</v>
      </c>
      <c r="P261" s="34">
        <f t="shared" si="34"/>
        <v>24375</v>
      </c>
      <c r="Q261" s="34" t="str">
        <f t="shared" si="30"/>
        <v>0</v>
      </c>
      <c r="R261" s="34">
        <f t="shared" si="35"/>
        <v>6291.6356200597183</v>
      </c>
      <c r="S261" s="27"/>
    </row>
    <row r="262" spans="2:19" x14ac:dyDescent="0.2">
      <c r="B262" s="48">
        <v>38106</v>
      </c>
      <c r="C262" s="43">
        <v>1250</v>
      </c>
      <c r="D262" s="42">
        <f t="shared" si="31"/>
        <v>73009.887255969734</v>
      </c>
      <c r="E262" s="48">
        <v>40336</v>
      </c>
      <c r="F262" s="43">
        <v>362.5</v>
      </c>
      <c r="G262" s="42">
        <f t="shared" si="27"/>
        <v>52769.790338838706</v>
      </c>
      <c r="H262" s="48">
        <v>40380</v>
      </c>
      <c r="I262" s="43">
        <v>-775</v>
      </c>
      <c r="J262" s="41">
        <f t="shared" si="32"/>
        <v>33393.022053350309</v>
      </c>
      <c r="L262" s="33">
        <v>37143</v>
      </c>
      <c r="M262" s="34" t="str">
        <f t="shared" si="28"/>
        <v>0</v>
      </c>
      <c r="N262" s="34">
        <f t="shared" si="33"/>
        <v>27503.759148854897</v>
      </c>
      <c r="O262" s="34" t="str">
        <f t="shared" si="29"/>
        <v>0</v>
      </c>
      <c r="P262" s="34">
        <f t="shared" si="34"/>
        <v>24375</v>
      </c>
      <c r="Q262" s="34" t="str">
        <f t="shared" si="30"/>
        <v>0</v>
      </c>
      <c r="R262" s="34">
        <f t="shared" si="35"/>
        <v>6291.6356200597183</v>
      </c>
      <c r="S262" s="27"/>
    </row>
    <row r="263" spans="2:19" x14ac:dyDescent="0.2">
      <c r="B263" s="48">
        <v>38113</v>
      </c>
      <c r="C263" s="43">
        <v>4125</v>
      </c>
      <c r="D263" s="42">
        <f t="shared" si="31"/>
        <v>77134.887255969734</v>
      </c>
      <c r="E263" s="48">
        <v>40338</v>
      </c>
      <c r="F263" s="43">
        <v>-800</v>
      </c>
      <c r="G263" s="42">
        <f t="shared" si="27"/>
        <v>51969.790338838706</v>
      </c>
      <c r="H263" s="48">
        <v>40381</v>
      </c>
      <c r="I263" s="43">
        <v>2112.5</v>
      </c>
      <c r="J263" s="41">
        <f t="shared" si="32"/>
        <v>35505.522053350309</v>
      </c>
      <c r="L263" s="33">
        <v>37144</v>
      </c>
      <c r="M263" s="34" t="str">
        <f t="shared" si="28"/>
        <v>0</v>
      </c>
      <c r="N263" s="34">
        <f t="shared" si="33"/>
        <v>27503.759148854897</v>
      </c>
      <c r="O263" s="34" t="str">
        <f t="shared" si="29"/>
        <v>0</v>
      </c>
      <c r="P263" s="34">
        <f t="shared" si="34"/>
        <v>24375</v>
      </c>
      <c r="Q263" s="34" t="str">
        <f t="shared" si="30"/>
        <v>0</v>
      </c>
      <c r="R263" s="34">
        <f t="shared" si="35"/>
        <v>6291.6356200597183</v>
      </c>
      <c r="S263" s="27"/>
    </row>
    <row r="264" spans="2:19" x14ac:dyDescent="0.2">
      <c r="B264" s="48">
        <v>38126</v>
      </c>
      <c r="C264" s="43">
        <v>-762.5</v>
      </c>
      <c r="D264" s="42">
        <f t="shared" si="31"/>
        <v>76372.387255969734</v>
      </c>
      <c r="E264" s="48">
        <v>40339</v>
      </c>
      <c r="F264" s="43">
        <v>450</v>
      </c>
      <c r="G264" s="42">
        <f t="shared" si="27"/>
        <v>52419.790338838706</v>
      </c>
      <c r="H264" s="48">
        <v>40389</v>
      </c>
      <c r="I264" s="43">
        <v>-850</v>
      </c>
      <c r="J264" s="41">
        <f t="shared" si="32"/>
        <v>34655.522053350309</v>
      </c>
      <c r="L264" s="33">
        <v>37145</v>
      </c>
      <c r="M264" s="34" t="str">
        <f t="shared" si="28"/>
        <v>0</v>
      </c>
      <c r="N264" s="34">
        <f t="shared" si="33"/>
        <v>27503.759148854897</v>
      </c>
      <c r="O264" s="34" t="str">
        <f t="shared" si="29"/>
        <v>0</v>
      </c>
      <c r="P264" s="34">
        <f t="shared" si="34"/>
        <v>24375</v>
      </c>
      <c r="Q264" s="34" t="str">
        <f t="shared" si="30"/>
        <v>0</v>
      </c>
      <c r="R264" s="34">
        <f t="shared" si="35"/>
        <v>6291.6356200597183</v>
      </c>
      <c r="S264" s="27"/>
    </row>
    <row r="265" spans="2:19" x14ac:dyDescent="0.2">
      <c r="B265" s="48">
        <v>38127</v>
      </c>
      <c r="C265" s="43">
        <v>-1135.1658814881262</v>
      </c>
      <c r="D265" s="42">
        <f t="shared" si="31"/>
        <v>75237.221374481611</v>
      </c>
      <c r="E265" s="48">
        <v>40354</v>
      </c>
      <c r="F265" s="43">
        <v>275</v>
      </c>
      <c r="G265" s="42">
        <f t="shared" si="27"/>
        <v>52694.790338838706</v>
      </c>
      <c r="H265" s="48">
        <v>40392</v>
      </c>
      <c r="I265" s="43">
        <v>2200</v>
      </c>
      <c r="J265" s="41">
        <f t="shared" si="32"/>
        <v>36855.522053350309</v>
      </c>
      <c r="L265" s="33">
        <v>37146</v>
      </c>
      <c r="M265" s="34" t="str">
        <f t="shared" si="28"/>
        <v>0</v>
      </c>
      <c r="N265" s="34">
        <f t="shared" si="33"/>
        <v>27503.759148854897</v>
      </c>
      <c r="O265" s="34" t="str">
        <f t="shared" si="29"/>
        <v>0</v>
      </c>
      <c r="P265" s="34">
        <f t="shared" si="34"/>
        <v>24375</v>
      </c>
      <c r="Q265" s="34" t="str">
        <f t="shared" si="30"/>
        <v>0</v>
      </c>
      <c r="R265" s="34">
        <f t="shared" si="35"/>
        <v>6291.6356200597183</v>
      </c>
      <c r="S265" s="27"/>
    </row>
    <row r="266" spans="2:19" x14ac:dyDescent="0.2">
      <c r="B266" s="48">
        <v>38128</v>
      </c>
      <c r="C266" s="43">
        <v>-1434.8438073060152</v>
      </c>
      <c r="D266" s="42">
        <f t="shared" ref="D266:D329" si="36">C266+D265</f>
        <v>73802.377567175601</v>
      </c>
      <c r="E266" s="48">
        <v>40357</v>
      </c>
      <c r="F266" s="43">
        <v>-1800</v>
      </c>
      <c r="G266" s="42">
        <f t="shared" ref="G266:G329" si="37">F266+G265</f>
        <v>50894.790338838706</v>
      </c>
      <c r="H266" s="48">
        <v>40401</v>
      </c>
      <c r="I266" s="43">
        <v>812.5</v>
      </c>
      <c r="J266" s="41">
        <f t="shared" ref="J266:J329" si="38">J265+I266</f>
        <v>37668.022053350309</v>
      </c>
      <c r="L266" s="33">
        <v>37147</v>
      </c>
      <c r="M266" s="34" t="str">
        <f t="shared" si="28"/>
        <v>0</v>
      </c>
      <c r="N266" s="34">
        <f t="shared" ref="N266:N270" si="39">M266+N265</f>
        <v>27503.759148854897</v>
      </c>
      <c r="O266" s="34" t="str">
        <f t="shared" si="29"/>
        <v>0</v>
      </c>
      <c r="P266" s="34">
        <f t="shared" ref="P266:P270" si="40">O266+P265</f>
        <v>24375</v>
      </c>
      <c r="Q266" s="34" t="str">
        <f t="shared" si="30"/>
        <v>0</v>
      </c>
      <c r="R266" s="34">
        <f t="shared" ref="R266:R270" si="41">Q266+R265</f>
        <v>6291.6356200597183</v>
      </c>
    </row>
    <row r="267" spans="2:19" x14ac:dyDescent="0.2">
      <c r="B267" s="48">
        <v>38131</v>
      </c>
      <c r="C267" s="43">
        <v>500</v>
      </c>
      <c r="D267" s="42">
        <f t="shared" si="36"/>
        <v>74302.377567175601</v>
      </c>
      <c r="E267" s="48">
        <v>40358</v>
      </c>
      <c r="F267" s="43">
        <v>2275</v>
      </c>
      <c r="G267" s="42">
        <f t="shared" si="37"/>
        <v>53169.790338838706</v>
      </c>
      <c r="H267" s="48">
        <v>40408</v>
      </c>
      <c r="I267" s="43">
        <v>-712.5</v>
      </c>
      <c r="J267" s="41">
        <f t="shared" si="38"/>
        <v>36955.522053350309</v>
      </c>
      <c r="L267" s="33">
        <v>37148</v>
      </c>
      <c r="M267" s="34" t="str">
        <f t="shared" si="28"/>
        <v>0</v>
      </c>
      <c r="N267" s="34">
        <f t="shared" si="39"/>
        <v>27503.759148854897</v>
      </c>
      <c r="O267" s="34" t="str">
        <f t="shared" si="29"/>
        <v>0</v>
      </c>
      <c r="P267" s="34">
        <f t="shared" si="40"/>
        <v>24375</v>
      </c>
      <c r="Q267" s="34" t="str">
        <f t="shared" si="30"/>
        <v>0</v>
      </c>
      <c r="R267" s="34">
        <f t="shared" si="41"/>
        <v>6291.6356200597183</v>
      </c>
    </row>
    <row r="268" spans="2:19" x14ac:dyDescent="0.2">
      <c r="B268" s="48">
        <v>38132</v>
      </c>
      <c r="C268" s="43">
        <v>175</v>
      </c>
      <c r="D268" s="42">
        <f t="shared" si="36"/>
        <v>74477.377567175601</v>
      </c>
      <c r="E268" s="48">
        <v>40378</v>
      </c>
      <c r="F268" s="43">
        <v>900</v>
      </c>
      <c r="G268" s="42">
        <f t="shared" si="37"/>
        <v>54069.790338838706</v>
      </c>
      <c r="H268" s="48">
        <v>40409</v>
      </c>
      <c r="I268" s="43">
        <v>613.49268157289316</v>
      </c>
      <c r="J268" s="41">
        <f t="shared" si="38"/>
        <v>37569.014734923199</v>
      </c>
      <c r="L268" s="33">
        <v>37149</v>
      </c>
      <c r="M268" s="34" t="str">
        <f t="shared" ref="M268:M331" si="42">IF(ISERROR(VLOOKUP($L268,$B$11:$C$1212,2,FALSE)),"0",VLOOKUP($L268,$B$11:$C$1212,2,FALSE))</f>
        <v>0</v>
      </c>
      <c r="N268" s="34">
        <f t="shared" si="39"/>
        <v>27503.759148854897</v>
      </c>
      <c r="O268" s="34" t="str">
        <f t="shared" ref="O268:O331" si="43">IF(ISERROR(VLOOKUP($L268,$E$11:$F$1212,2,FALSE)),"0",VLOOKUP($L268,$E$11:$F$1212,2,FALSE))</f>
        <v>0</v>
      </c>
      <c r="P268" s="34">
        <f t="shared" si="40"/>
        <v>24375</v>
      </c>
      <c r="Q268" s="34" t="str">
        <f t="shared" ref="Q268:Q331" si="44">IF(ISERROR(VLOOKUP($L268,$H$11:$I$1212,2,FALSE)),"0",VLOOKUP($L268,$H$11:$I$1212,2,FALSE))</f>
        <v>0</v>
      </c>
      <c r="R268" s="34">
        <f t="shared" si="41"/>
        <v>6291.6356200597183</v>
      </c>
    </row>
    <row r="269" spans="2:19" x14ac:dyDescent="0.2">
      <c r="B269" s="48">
        <v>38139</v>
      </c>
      <c r="C269" s="43">
        <v>-487.5</v>
      </c>
      <c r="D269" s="42">
        <f t="shared" si="36"/>
        <v>73989.877567175601</v>
      </c>
      <c r="E269" s="48">
        <v>40380</v>
      </c>
      <c r="F269" s="43">
        <v>-412.5</v>
      </c>
      <c r="G269" s="42">
        <f t="shared" si="37"/>
        <v>53657.290338838706</v>
      </c>
      <c r="H269" s="48">
        <v>40423</v>
      </c>
      <c r="I269" s="43">
        <v>1175</v>
      </c>
      <c r="J269" s="41">
        <f t="shared" si="38"/>
        <v>38744.014734923199</v>
      </c>
      <c r="L269" s="33">
        <v>37150</v>
      </c>
      <c r="M269" s="34" t="str">
        <f t="shared" si="42"/>
        <v>0</v>
      </c>
      <c r="N269" s="34">
        <f t="shared" si="39"/>
        <v>27503.759148854897</v>
      </c>
      <c r="O269" s="34" t="str">
        <f t="shared" si="43"/>
        <v>0</v>
      </c>
      <c r="P269" s="34">
        <f t="shared" si="40"/>
        <v>24375</v>
      </c>
      <c r="Q269" s="34" t="str">
        <f t="shared" si="44"/>
        <v>0</v>
      </c>
      <c r="R269" s="34">
        <f t="shared" si="41"/>
        <v>6291.6356200597183</v>
      </c>
    </row>
    <row r="270" spans="2:19" x14ac:dyDescent="0.2">
      <c r="B270" s="48">
        <v>38140</v>
      </c>
      <c r="C270" s="43">
        <v>-400</v>
      </c>
      <c r="D270" s="42">
        <f t="shared" si="36"/>
        <v>73589.877567175601</v>
      </c>
      <c r="E270" s="48">
        <v>40381</v>
      </c>
      <c r="F270" s="43">
        <v>2262.5</v>
      </c>
      <c r="G270" s="42">
        <f t="shared" si="37"/>
        <v>55919.790338838706</v>
      </c>
      <c r="H270" s="48">
        <v>40444</v>
      </c>
      <c r="I270" s="43">
        <v>-712.5</v>
      </c>
      <c r="J270" s="41">
        <f t="shared" si="38"/>
        <v>38031.514734923199</v>
      </c>
      <c r="L270" s="33">
        <v>37151</v>
      </c>
      <c r="M270" s="34" t="str">
        <f t="shared" si="42"/>
        <v>0</v>
      </c>
      <c r="N270" s="34">
        <f t="shared" si="39"/>
        <v>27503.759148854897</v>
      </c>
      <c r="O270" s="34" t="str">
        <f t="shared" si="43"/>
        <v>0</v>
      </c>
      <c r="P270" s="34">
        <f t="shared" si="40"/>
        <v>24375</v>
      </c>
      <c r="Q270" s="34" t="str">
        <f t="shared" si="44"/>
        <v>0</v>
      </c>
      <c r="R270" s="34">
        <f t="shared" si="41"/>
        <v>6291.6356200597183</v>
      </c>
    </row>
    <row r="271" spans="2:19" x14ac:dyDescent="0.2">
      <c r="B271" s="48">
        <v>38141</v>
      </c>
      <c r="C271" s="43">
        <v>2175</v>
      </c>
      <c r="D271" s="42">
        <f t="shared" si="36"/>
        <v>75764.877567175601</v>
      </c>
      <c r="E271" s="48">
        <v>40385</v>
      </c>
      <c r="F271" s="43">
        <v>537.5</v>
      </c>
      <c r="G271" s="42">
        <f t="shared" si="37"/>
        <v>56457.290338838706</v>
      </c>
      <c r="H271" s="48">
        <v>40445</v>
      </c>
      <c r="I271" s="43">
        <v>550</v>
      </c>
      <c r="J271" s="41">
        <f t="shared" si="38"/>
        <v>38581.514734923199</v>
      </c>
      <c r="L271" s="33">
        <v>37152</v>
      </c>
      <c r="M271" s="34" t="str">
        <f t="shared" si="42"/>
        <v>0</v>
      </c>
      <c r="N271" s="34">
        <f t="shared" ref="N271:N280" si="45">M271+N270</f>
        <v>27503.759148854897</v>
      </c>
      <c r="O271" s="34" t="str">
        <f t="shared" si="43"/>
        <v>0</v>
      </c>
      <c r="P271" s="34">
        <f t="shared" ref="P271:P280" si="46">O271+P270</f>
        <v>24375</v>
      </c>
      <c r="Q271" s="34" t="str">
        <f t="shared" si="44"/>
        <v>0</v>
      </c>
      <c r="R271" s="34">
        <f t="shared" ref="R271:R280" si="47">Q271+R270</f>
        <v>6291.6356200597183</v>
      </c>
    </row>
    <row r="272" spans="2:19" x14ac:dyDescent="0.2">
      <c r="B272" s="48">
        <v>38152</v>
      </c>
      <c r="C272" s="43">
        <v>100</v>
      </c>
      <c r="D272" s="42">
        <f t="shared" si="36"/>
        <v>75864.877567175601</v>
      </c>
      <c r="E272" s="48">
        <v>40388</v>
      </c>
      <c r="F272" s="43">
        <v>-1400</v>
      </c>
      <c r="G272" s="42">
        <f t="shared" si="37"/>
        <v>55057.290338838706</v>
      </c>
      <c r="H272" s="48">
        <v>40449</v>
      </c>
      <c r="I272" s="43">
        <v>-2175</v>
      </c>
      <c r="J272" s="41">
        <f t="shared" si="38"/>
        <v>36406.514734923199</v>
      </c>
      <c r="L272" s="33">
        <v>37153</v>
      </c>
      <c r="M272" s="34" t="str">
        <f t="shared" si="42"/>
        <v>0</v>
      </c>
      <c r="N272" s="34">
        <f t="shared" si="45"/>
        <v>27503.759148854897</v>
      </c>
      <c r="O272" s="34" t="str">
        <f t="shared" si="43"/>
        <v>0</v>
      </c>
      <c r="P272" s="34">
        <f t="shared" si="46"/>
        <v>24375</v>
      </c>
      <c r="Q272" s="34" t="str">
        <f t="shared" si="44"/>
        <v>0</v>
      </c>
      <c r="R272" s="34">
        <f t="shared" si="47"/>
        <v>6291.6356200597183</v>
      </c>
    </row>
    <row r="273" spans="2:18" x14ac:dyDescent="0.2">
      <c r="B273" s="48">
        <v>38153</v>
      </c>
      <c r="C273" s="43">
        <v>350</v>
      </c>
      <c r="D273" s="42">
        <f t="shared" si="36"/>
        <v>76214.877567175601</v>
      </c>
      <c r="E273" s="48">
        <v>40389</v>
      </c>
      <c r="F273" s="43">
        <v>-1662.5</v>
      </c>
      <c r="G273" s="42">
        <f t="shared" si="37"/>
        <v>53394.790338838706</v>
      </c>
      <c r="H273" s="48">
        <v>40450</v>
      </c>
      <c r="I273" s="43">
        <v>-1962.5</v>
      </c>
      <c r="J273" s="41">
        <f t="shared" si="38"/>
        <v>34444.014734923199</v>
      </c>
      <c r="L273" s="33">
        <v>37154</v>
      </c>
      <c r="M273" s="34" t="str">
        <f t="shared" si="42"/>
        <v>0</v>
      </c>
      <c r="N273" s="34">
        <f t="shared" si="45"/>
        <v>27503.759148854897</v>
      </c>
      <c r="O273" s="34" t="str">
        <f t="shared" si="43"/>
        <v>0</v>
      </c>
      <c r="P273" s="34">
        <f t="shared" si="46"/>
        <v>24375</v>
      </c>
      <c r="Q273" s="34" t="str">
        <f t="shared" si="44"/>
        <v>0</v>
      </c>
      <c r="R273" s="34">
        <f t="shared" si="47"/>
        <v>6291.6356200597183</v>
      </c>
    </row>
    <row r="274" spans="2:18" x14ac:dyDescent="0.2">
      <c r="B274" s="48">
        <v>38154</v>
      </c>
      <c r="C274" s="43">
        <v>-275</v>
      </c>
      <c r="D274" s="42">
        <f t="shared" si="36"/>
        <v>75939.877567175601</v>
      </c>
      <c r="E274" s="48">
        <v>40392</v>
      </c>
      <c r="F274" s="43">
        <v>2150</v>
      </c>
      <c r="G274" s="42">
        <f t="shared" si="37"/>
        <v>55544.790338838706</v>
      </c>
      <c r="H274" s="48">
        <v>40451</v>
      </c>
      <c r="I274" s="43">
        <v>-3937.5</v>
      </c>
      <c r="J274" s="41">
        <f t="shared" si="38"/>
        <v>30506.514734923199</v>
      </c>
      <c r="L274" s="33">
        <v>37155</v>
      </c>
      <c r="M274" s="34" t="str">
        <f t="shared" si="42"/>
        <v>0</v>
      </c>
      <c r="N274" s="34">
        <f t="shared" si="45"/>
        <v>27503.759148854897</v>
      </c>
      <c r="O274" s="34" t="str">
        <f t="shared" si="43"/>
        <v>0</v>
      </c>
      <c r="P274" s="34">
        <f t="shared" si="46"/>
        <v>24375</v>
      </c>
      <c r="Q274" s="34" t="str">
        <f t="shared" si="44"/>
        <v>0</v>
      </c>
      <c r="R274" s="34">
        <f t="shared" si="47"/>
        <v>6291.6356200597183</v>
      </c>
    </row>
    <row r="275" spans="2:18" x14ac:dyDescent="0.2">
      <c r="B275" s="48">
        <v>38155</v>
      </c>
      <c r="C275" s="43">
        <v>-709.69230618819665</v>
      </c>
      <c r="D275" s="42">
        <f t="shared" si="36"/>
        <v>75230.185260987404</v>
      </c>
      <c r="E275" s="48">
        <v>40399</v>
      </c>
      <c r="F275" s="43">
        <v>-762.5</v>
      </c>
      <c r="G275" s="42">
        <f t="shared" si="37"/>
        <v>54782.290338838706</v>
      </c>
      <c r="H275" s="48">
        <v>40452</v>
      </c>
      <c r="I275" s="43">
        <v>-1550</v>
      </c>
      <c r="J275" s="41">
        <f t="shared" si="38"/>
        <v>28956.514734923199</v>
      </c>
      <c r="L275" s="33">
        <v>37156</v>
      </c>
      <c r="M275" s="34" t="str">
        <f t="shared" si="42"/>
        <v>0</v>
      </c>
      <c r="N275" s="34">
        <f t="shared" si="45"/>
        <v>27503.759148854897</v>
      </c>
      <c r="O275" s="34" t="str">
        <f t="shared" si="43"/>
        <v>0</v>
      </c>
      <c r="P275" s="34">
        <f t="shared" si="46"/>
        <v>24375</v>
      </c>
      <c r="Q275" s="34" t="str">
        <f t="shared" si="44"/>
        <v>0</v>
      </c>
      <c r="R275" s="34">
        <f t="shared" si="47"/>
        <v>6291.6356200597183</v>
      </c>
    </row>
    <row r="276" spans="2:18" x14ac:dyDescent="0.2">
      <c r="B276" s="48">
        <v>38156</v>
      </c>
      <c r="C276" s="43">
        <v>450</v>
      </c>
      <c r="D276" s="42">
        <f t="shared" si="36"/>
        <v>75680.185260987404</v>
      </c>
      <c r="E276" s="48">
        <v>40400</v>
      </c>
      <c r="F276" s="43">
        <v>-325</v>
      </c>
      <c r="G276" s="42">
        <f t="shared" si="37"/>
        <v>54457.290338838706</v>
      </c>
      <c r="H276" s="48">
        <v>40457</v>
      </c>
      <c r="I276" s="43">
        <v>-1961.5439026076274</v>
      </c>
      <c r="J276" s="41">
        <f t="shared" si="38"/>
        <v>26994.970832315572</v>
      </c>
      <c r="L276" s="33">
        <v>37157</v>
      </c>
      <c r="M276" s="34" t="str">
        <f t="shared" si="42"/>
        <v>0</v>
      </c>
      <c r="N276" s="34">
        <f t="shared" si="45"/>
        <v>27503.759148854897</v>
      </c>
      <c r="O276" s="34" t="str">
        <f t="shared" si="43"/>
        <v>0</v>
      </c>
      <c r="P276" s="34">
        <f t="shared" si="46"/>
        <v>24375</v>
      </c>
      <c r="Q276" s="34" t="str">
        <f t="shared" si="44"/>
        <v>0</v>
      </c>
      <c r="R276" s="34">
        <f t="shared" si="47"/>
        <v>6291.6356200597183</v>
      </c>
    </row>
    <row r="277" spans="2:18" x14ac:dyDescent="0.2">
      <c r="B277" s="48">
        <v>38160</v>
      </c>
      <c r="C277" s="43">
        <v>-137.5</v>
      </c>
      <c r="D277" s="42">
        <f t="shared" si="36"/>
        <v>75542.685260987404</v>
      </c>
      <c r="E277" s="48">
        <v>40401</v>
      </c>
      <c r="F277" s="43">
        <v>1587.5</v>
      </c>
      <c r="G277" s="42">
        <f t="shared" si="37"/>
        <v>56044.790338838706</v>
      </c>
      <c r="H277" s="48">
        <v>40458</v>
      </c>
      <c r="I277" s="43">
        <v>-850</v>
      </c>
      <c r="J277" s="41">
        <f t="shared" si="38"/>
        <v>26144.970832315572</v>
      </c>
      <c r="L277" s="33">
        <v>37158</v>
      </c>
      <c r="M277" s="34" t="str">
        <f t="shared" si="42"/>
        <v>0</v>
      </c>
      <c r="N277" s="34">
        <f t="shared" si="45"/>
        <v>27503.759148854897</v>
      </c>
      <c r="O277" s="34" t="str">
        <f t="shared" si="43"/>
        <v>0</v>
      </c>
      <c r="P277" s="34">
        <f t="shared" si="46"/>
        <v>24375</v>
      </c>
      <c r="Q277" s="34" t="str">
        <f t="shared" si="44"/>
        <v>0</v>
      </c>
      <c r="R277" s="34">
        <f t="shared" si="47"/>
        <v>6291.6356200597183</v>
      </c>
    </row>
    <row r="278" spans="2:18" x14ac:dyDescent="0.2">
      <c r="B278" s="48">
        <v>38161</v>
      </c>
      <c r="C278" s="43">
        <v>-325</v>
      </c>
      <c r="D278" s="42">
        <f t="shared" si="36"/>
        <v>75217.685260987404</v>
      </c>
      <c r="E278" s="48">
        <v>40408</v>
      </c>
      <c r="F278" s="43">
        <v>-1562.5</v>
      </c>
      <c r="G278" s="42">
        <f t="shared" si="37"/>
        <v>54482.290338838706</v>
      </c>
      <c r="H278" s="48">
        <v>40459</v>
      </c>
      <c r="I278" s="43">
        <v>-1837.5</v>
      </c>
      <c r="J278" s="41">
        <f t="shared" si="38"/>
        <v>24307.470832315572</v>
      </c>
      <c r="L278" s="33">
        <v>37159</v>
      </c>
      <c r="M278" s="34" t="str">
        <f t="shared" si="42"/>
        <v>0</v>
      </c>
      <c r="N278" s="34">
        <f t="shared" si="45"/>
        <v>27503.759148854897</v>
      </c>
      <c r="O278" s="34" t="str">
        <f t="shared" si="43"/>
        <v>0</v>
      </c>
      <c r="P278" s="34">
        <f t="shared" si="46"/>
        <v>24375</v>
      </c>
      <c r="Q278" s="34" t="str">
        <f t="shared" si="44"/>
        <v>0</v>
      </c>
      <c r="R278" s="34">
        <f t="shared" si="47"/>
        <v>6291.6356200597183</v>
      </c>
    </row>
    <row r="279" spans="2:18" x14ac:dyDescent="0.2">
      <c r="B279" s="48">
        <v>38162</v>
      </c>
      <c r="C279" s="43">
        <v>-650</v>
      </c>
      <c r="D279" s="42">
        <f t="shared" si="36"/>
        <v>74567.685260987404</v>
      </c>
      <c r="E279" s="48">
        <v>40409</v>
      </c>
      <c r="F279" s="43">
        <v>399.78902380880754</v>
      </c>
      <c r="G279" s="42">
        <f t="shared" si="37"/>
        <v>54882.079362647513</v>
      </c>
      <c r="H279" s="48">
        <v>40463</v>
      </c>
      <c r="I279" s="43">
        <v>2862.5</v>
      </c>
      <c r="J279" s="41">
        <f t="shared" si="38"/>
        <v>27169.970832315572</v>
      </c>
      <c r="L279" s="33">
        <v>37160</v>
      </c>
      <c r="M279" s="34">
        <f t="shared" si="42"/>
        <v>-850</v>
      </c>
      <c r="N279" s="34">
        <f t="shared" si="45"/>
        <v>26653.759148854897</v>
      </c>
      <c r="O279" s="34">
        <f t="shared" si="43"/>
        <v>-1487.5</v>
      </c>
      <c r="P279" s="34">
        <f t="shared" si="46"/>
        <v>22887.5</v>
      </c>
      <c r="Q279" s="34" t="str">
        <f t="shared" si="44"/>
        <v>0</v>
      </c>
      <c r="R279" s="34">
        <f t="shared" si="47"/>
        <v>6291.6356200597183</v>
      </c>
    </row>
    <row r="280" spans="2:18" x14ac:dyDescent="0.2">
      <c r="B280" s="48">
        <v>38163</v>
      </c>
      <c r="C280" s="43">
        <v>-262.5</v>
      </c>
      <c r="D280" s="42">
        <f t="shared" si="36"/>
        <v>74305.185260987404</v>
      </c>
      <c r="E280" s="48">
        <v>40422</v>
      </c>
      <c r="F280" s="43">
        <v>2525</v>
      </c>
      <c r="G280" s="42">
        <f t="shared" si="37"/>
        <v>57407.079362647513</v>
      </c>
      <c r="H280" s="48">
        <v>40484</v>
      </c>
      <c r="I280" s="43">
        <v>-100</v>
      </c>
      <c r="J280" s="41">
        <f t="shared" si="38"/>
        <v>27069.970832315572</v>
      </c>
      <c r="L280" s="33">
        <v>37161</v>
      </c>
      <c r="M280" s="34">
        <f t="shared" si="42"/>
        <v>-400</v>
      </c>
      <c r="N280" s="34">
        <f t="shared" si="45"/>
        <v>26253.759148854897</v>
      </c>
      <c r="O280" s="34">
        <f t="shared" si="43"/>
        <v>-1000</v>
      </c>
      <c r="P280" s="34">
        <f t="shared" si="46"/>
        <v>21887.5</v>
      </c>
      <c r="Q280" s="34" t="str">
        <f t="shared" si="44"/>
        <v>0</v>
      </c>
      <c r="R280" s="34">
        <f t="shared" si="47"/>
        <v>6291.6356200597183</v>
      </c>
    </row>
    <row r="281" spans="2:18" x14ac:dyDescent="0.2">
      <c r="B281" s="48">
        <v>38166</v>
      </c>
      <c r="C281" s="43">
        <v>940.35516271222832</v>
      </c>
      <c r="D281" s="42">
        <f t="shared" si="36"/>
        <v>75245.540423699626</v>
      </c>
      <c r="E281" s="48">
        <v>40438</v>
      </c>
      <c r="F281" s="43">
        <v>-600</v>
      </c>
      <c r="G281" s="42">
        <f t="shared" si="37"/>
        <v>56807.079362647513</v>
      </c>
      <c r="H281" s="48">
        <v>40493</v>
      </c>
      <c r="I281" s="43">
        <v>-87.5</v>
      </c>
      <c r="J281" s="41">
        <f t="shared" si="38"/>
        <v>26982.470832315572</v>
      </c>
      <c r="L281" s="33">
        <v>37162</v>
      </c>
      <c r="M281" s="34" t="str">
        <f t="shared" si="42"/>
        <v>0</v>
      </c>
      <c r="N281" s="34">
        <f t="shared" ref="N281:N306" si="48">M281+N280</f>
        <v>26253.759148854897</v>
      </c>
      <c r="O281" s="34" t="str">
        <f t="shared" si="43"/>
        <v>0</v>
      </c>
      <c r="P281" s="34">
        <f t="shared" ref="P281:P306" si="49">O281+P280</f>
        <v>21887.5</v>
      </c>
      <c r="Q281" s="34">
        <f t="shared" si="44"/>
        <v>-400</v>
      </c>
      <c r="R281" s="34">
        <f t="shared" ref="R281:R306" si="50">Q281+R280</f>
        <v>5891.6356200597183</v>
      </c>
    </row>
    <row r="282" spans="2:18" x14ac:dyDescent="0.2">
      <c r="B282" s="48">
        <v>38170</v>
      </c>
      <c r="C282" s="43">
        <v>-37.5</v>
      </c>
      <c r="D282" s="42">
        <f t="shared" si="36"/>
        <v>75208.040423699626</v>
      </c>
      <c r="E282" s="48">
        <v>40441</v>
      </c>
      <c r="F282" s="43">
        <v>262.5</v>
      </c>
      <c r="G282" s="42">
        <f t="shared" si="37"/>
        <v>57069.579362647513</v>
      </c>
      <c r="H282" s="48">
        <v>40494</v>
      </c>
      <c r="I282" s="43">
        <v>-1700</v>
      </c>
      <c r="J282" s="41">
        <f t="shared" si="38"/>
        <v>25282.470832315572</v>
      </c>
      <c r="L282" s="33">
        <v>37163</v>
      </c>
      <c r="M282" s="34" t="str">
        <f t="shared" si="42"/>
        <v>0</v>
      </c>
      <c r="N282" s="34">
        <f t="shared" si="48"/>
        <v>26253.759148854897</v>
      </c>
      <c r="O282" s="34" t="str">
        <f t="shared" si="43"/>
        <v>0</v>
      </c>
      <c r="P282" s="34">
        <f t="shared" si="49"/>
        <v>21887.5</v>
      </c>
      <c r="Q282" s="34" t="str">
        <f t="shared" si="44"/>
        <v>0</v>
      </c>
      <c r="R282" s="34">
        <f t="shared" si="50"/>
        <v>5891.6356200597183</v>
      </c>
    </row>
    <row r="283" spans="2:18" x14ac:dyDescent="0.2">
      <c r="B283" s="48">
        <v>38174</v>
      </c>
      <c r="C283" s="43">
        <v>1000</v>
      </c>
      <c r="D283" s="42">
        <f t="shared" si="36"/>
        <v>76208.040423699626</v>
      </c>
      <c r="E283" s="48">
        <v>40443</v>
      </c>
      <c r="F283" s="43">
        <v>-600</v>
      </c>
      <c r="G283" s="42">
        <f t="shared" si="37"/>
        <v>56469.579362647513</v>
      </c>
      <c r="H283" s="48">
        <v>40497</v>
      </c>
      <c r="I283" s="43">
        <v>650</v>
      </c>
      <c r="J283" s="41">
        <f t="shared" si="38"/>
        <v>25932.470832315572</v>
      </c>
      <c r="L283" s="33">
        <v>37164</v>
      </c>
      <c r="M283" s="34" t="str">
        <f t="shared" si="42"/>
        <v>0</v>
      </c>
      <c r="N283" s="34">
        <f t="shared" si="48"/>
        <v>26253.759148854897</v>
      </c>
      <c r="O283" s="34" t="str">
        <f t="shared" si="43"/>
        <v>0</v>
      </c>
      <c r="P283" s="34">
        <f t="shared" si="49"/>
        <v>21887.5</v>
      </c>
      <c r="Q283" s="34" t="str">
        <f t="shared" si="44"/>
        <v>0</v>
      </c>
      <c r="R283" s="34">
        <f t="shared" si="50"/>
        <v>5891.6356200597183</v>
      </c>
    </row>
    <row r="284" spans="2:18" x14ac:dyDescent="0.2">
      <c r="B284" s="48">
        <v>38189</v>
      </c>
      <c r="C284" s="43">
        <v>1000</v>
      </c>
      <c r="D284" s="42">
        <f t="shared" si="36"/>
        <v>77208.040423699626</v>
      </c>
      <c r="E284" s="48">
        <v>40444</v>
      </c>
      <c r="F284" s="43">
        <v>-325</v>
      </c>
      <c r="G284" s="42">
        <f t="shared" si="37"/>
        <v>56144.579362647513</v>
      </c>
      <c r="H284" s="48">
        <v>40498</v>
      </c>
      <c r="I284" s="43">
        <v>-387.5</v>
      </c>
      <c r="J284" s="41">
        <f t="shared" si="38"/>
        <v>25544.970832315572</v>
      </c>
      <c r="L284" s="33">
        <v>37165</v>
      </c>
      <c r="M284" s="34" t="str">
        <f t="shared" si="42"/>
        <v>0</v>
      </c>
      <c r="N284" s="34">
        <f t="shared" si="48"/>
        <v>26253.759148854897</v>
      </c>
      <c r="O284" s="34" t="str">
        <f t="shared" si="43"/>
        <v>0</v>
      </c>
      <c r="P284" s="34">
        <f t="shared" si="49"/>
        <v>21887.5</v>
      </c>
      <c r="Q284" s="34" t="str">
        <f t="shared" si="44"/>
        <v>0</v>
      </c>
      <c r="R284" s="34">
        <f t="shared" si="50"/>
        <v>5891.6356200597183</v>
      </c>
    </row>
    <row r="285" spans="2:18" x14ac:dyDescent="0.2">
      <c r="B285" s="48">
        <v>38196</v>
      </c>
      <c r="C285" s="43">
        <v>-1150</v>
      </c>
      <c r="D285" s="42">
        <f t="shared" si="36"/>
        <v>76058.040423699626</v>
      </c>
      <c r="E285" s="48">
        <v>40445</v>
      </c>
      <c r="F285" s="43">
        <v>-500</v>
      </c>
      <c r="G285" s="42">
        <f t="shared" si="37"/>
        <v>55644.579362647513</v>
      </c>
      <c r="H285" s="48">
        <v>40499</v>
      </c>
      <c r="I285" s="43">
        <v>-562.5</v>
      </c>
      <c r="J285" s="41">
        <f t="shared" si="38"/>
        <v>24982.470832315572</v>
      </c>
      <c r="L285" s="33">
        <v>37166</v>
      </c>
      <c r="M285" s="34" t="str">
        <f t="shared" si="42"/>
        <v>0</v>
      </c>
      <c r="N285" s="34">
        <f t="shared" si="48"/>
        <v>26253.759148854897</v>
      </c>
      <c r="O285" s="34" t="str">
        <f t="shared" si="43"/>
        <v>0</v>
      </c>
      <c r="P285" s="34">
        <f t="shared" si="49"/>
        <v>21887.5</v>
      </c>
      <c r="Q285" s="34" t="str">
        <f t="shared" si="44"/>
        <v>0</v>
      </c>
      <c r="R285" s="34">
        <f t="shared" si="50"/>
        <v>5891.6356200597183</v>
      </c>
    </row>
    <row r="286" spans="2:18" x14ac:dyDescent="0.2">
      <c r="B286" s="48">
        <v>38197</v>
      </c>
      <c r="C286" s="43">
        <v>975</v>
      </c>
      <c r="D286" s="42">
        <f t="shared" si="36"/>
        <v>77033.040423699626</v>
      </c>
      <c r="E286" s="48">
        <v>40449</v>
      </c>
      <c r="F286" s="43">
        <v>-2075</v>
      </c>
      <c r="G286" s="42">
        <f t="shared" si="37"/>
        <v>53569.579362647513</v>
      </c>
      <c r="H286" s="48">
        <v>40500</v>
      </c>
      <c r="I286" s="43">
        <v>1650</v>
      </c>
      <c r="J286" s="41">
        <f t="shared" si="38"/>
        <v>26632.470832315572</v>
      </c>
      <c r="L286" s="33">
        <v>37167</v>
      </c>
      <c r="M286" s="34" t="str">
        <f t="shared" si="42"/>
        <v>0</v>
      </c>
      <c r="N286" s="34">
        <f t="shared" si="48"/>
        <v>26253.759148854897</v>
      </c>
      <c r="O286" s="34" t="str">
        <f t="shared" si="43"/>
        <v>0</v>
      </c>
      <c r="P286" s="34">
        <f t="shared" si="49"/>
        <v>21887.5</v>
      </c>
      <c r="Q286" s="34" t="str">
        <f t="shared" si="44"/>
        <v>0</v>
      </c>
      <c r="R286" s="34">
        <f t="shared" si="50"/>
        <v>5891.6356200597183</v>
      </c>
    </row>
    <row r="287" spans="2:18" x14ac:dyDescent="0.2">
      <c r="B287" s="48">
        <v>38201</v>
      </c>
      <c r="C287" s="43">
        <v>-737.5</v>
      </c>
      <c r="D287" s="42">
        <f t="shared" si="36"/>
        <v>76295.540423699626</v>
      </c>
      <c r="E287" s="48">
        <v>40450</v>
      </c>
      <c r="F287" s="43">
        <v>-3030.6898913178202</v>
      </c>
      <c r="G287" s="42">
        <f t="shared" si="37"/>
        <v>50538.88947132969</v>
      </c>
      <c r="H287" s="48">
        <v>40505</v>
      </c>
      <c r="I287" s="43">
        <v>-262.5</v>
      </c>
      <c r="J287" s="41">
        <f t="shared" si="38"/>
        <v>26369.970832315572</v>
      </c>
      <c r="L287" s="33">
        <v>37168</v>
      </c>
      <c r="M287" s="34" t="str">
        <f t="shared" si="42"/>
        <v>0</v>
      </c>
      <c r="N287" s="34">
        <f t="shared" si="48"/>
        <v>26253.759148854897</v>
      </c>
      <c r="O287" s="34" t="str">
        <f t="shared" si="43"/>
        <v>0</v>
      </c>
      <c r="P287" s="34">
        <f t="shared" si="49"/>
        <v>21887.5</v>
      </c>
      <c r="Q287" s="34" t="str">
        <f t="shared" si="44"/>
        <v>0</v>
      </c>
      <c r="R287" s="34">
        <f t="shared" si="50"/>
        <v>5891.6356200597183</v>
      </c>
    </row>
    <row r="288" spans="2:18" x14ac:dyDescent="0.2">
      <c r="B288" s="48">
        <v>38202</v>
      </c>
      <c r="C288" s="43">
        <v>-1125</v>
      </c>
      <c r="D288" s="42">
        <f t="shared" si="36"/>
        <v>75170.540423699626</v>
      </c>
      <c r="E288" s="48">
        <v>40451</v>
      </c>
      <c r="F288" s="43">
        <v>-3187.5</v>
      </c>
      <c r="G288" s="42">
        <f t="shared" si="37"/>
        <v>47351.38947132969</v>
      </c>
      <c r="H288" s="48">
        <v>40506</v>
      </c>
      <c r="I288" s="43">
        <v>1675</v>
      </c>
      <c r="J288" s="41">
        <f t="shared" si="38"/>
        <v>28044.970832315572</v>
      </c>
      <c r="L288" s="33">
        <v>37169</v>
      </c>
      <c r="M288" s="34" t="str">
        <f t="shared" si="42"/>
        <v>0</v>
      </c>
      <c r="N288" s="34">
        <f t="shared" si="48"/>
        <v>26253.759148854897</v>
      </c>
      <c r="O288" s="34" t="str">
        <f t="shared" si="43"/>
        <v>0</v>
      </c>
      <c r="P288" s="34">
        <f t="shared" si="49"/>
        <v>21887.5</v>
      </c>
      <c r="Q288" s="34" t="str">
        <f t="shared" si="44"/>
        <v>0</v>
      </c>
      <c r="R288" s="34">
        <f t="shared" si="50"/>
        <v>5891.6356200597183</v>
      </c>
    </row>
    <row r="289" spans="2:18" x14ac:dyDescent="0.2">
      <c r="B289" s="48">
        <v>38203</v>
      </c>
      <c r="C289" s="43">
        <v>-112.5</v>
      </c>
      <c r="D289" s="42">
        <f t="shared" si="36"/>
        <v>75058.040423699626</v>
      </c>
      <c r="E289" s="48">
        <v>40452</v>
      </c>
      <c r="F289" s="43">
        <v>-2425</v>
      </c>
      <c r="G289" s="42">
        <f t="shared" si="37"/>
        <v>44926.38947132969</v>
      </c>
      <c r="H289" s="48">
        <v>40511</v>
      </c>
      <c r="I289" s="43">
        <v>75</v>
      </c>
      <c r="J289" s="41">
        <f t="shared" si="38"/>
        <v>28119.970832315572</v>
      </c>
      <c r="L289" s="33">
        <v>37170</v>
      </c>
      <c r="M289" s="34" t="str">
        <f t="shared" si="42"/>
        <v>0</v>
      </c>
      <c r="N289" s="34">
        <f t="shared" si="48"/>
        <v>26253.759148854897</v>
      </c>
      <c r="O289" s="34" t="str">
        <f t="shared" si="43"/>
        <v>0</v>
      </c>
      <c r="P289" s="34">
        <f t="shared" si="49"/>
        <v>21887.5</v>
      </c>
      <c r="Q289" s="34" t="str">
        <f t="shared" si="44"/>
        <v>0</v>
      </c>
      <c r="R289" s="34">
        <f t="shared" si="50"/>
        <v>5891.6356200597183</v>
      </c>
    </row>
    <row r="290" spans="2:18" x14ac:dyDescent="0.2">
      <c r="B290" s="48">
        <v>38204</v>
      </c>
      <c r="C290" s="43">
        <v>3087.5</v>
      </c>
      <c r="D290" s="42">
        <f t="shared" si="36"/>
        <v>78145.540423699626</v>
      </c>
      <c r="E290" s="48">
        <v>40457</v>
      </c>
      <c r="F290" s="43">
        <v>-412.5</v>
      </c>
      <c r="G290" s="42">
        <f t="shared" si="37"/>
        <v>44513.88947132969</v>
      </c>
      <c r="H290" s="48">
        <v>40513</v>
      </c>
      <c r="I290" s="43">
        <v>3487.5</v>
      </c>
      <c r="J290" s="41">
        <f t="shared" si="38"/>
        <v>31607.470832315572</v>
      </c>
      <c r="L290" s="33">
        <v>37171</v>
      </c>
      <c r="M290" s="34" t="str">
        <f t="shared" si="42"/>
        <v>0</v>
      </c>
      <c r="N290" s="34">
        <f t="shared" si="48"/>
        <v>26253.759148854897</v>
      </c>
      <c r="O290" s="34" t="str">
        <f t="shared" si="43"/>
        <v>0</v>
      </c>
      <c r="P290" s="34">
        <f t="shared" si="49"/>
        <v>21887.5</v>
      </c>
      <c r="Q290" s="34" t="str">
        <f t="shared" si="44"/>
        <v>0</v>
      </c>
      <c r="R290" s="34">
        <f t="shared" si="50"/>
        <v>5891.6356200597183</v>
      </c>
    </row>
    <row r="291" spans="2:18" x14ac:dyDescent="0.2">
      <c r="B291" s="48">
        <v>38216</v>
      </c>
      <c r="C291" s="43">
        <v>-325</v>
      </c>
      <c r="D291" s="42">
        <f t="shared" si="36"/>
        <v>77820.540423699626</v>
      </c>
      <c r="E291" s="48">
        <v>40458</v>
      </c>
      <c r="F291" s="43">
        <v>-262.5</v>
      </c>
      <c r="G291" s="42">
        <f t="shared" si="37"/>
        <v>44251.38947132969</v>
      </c>
      <c r="H291" s="48">
        <v>40533</v>
      </c>
      <c r="I291" s="43">
        <v>362.5</v>
      </c>
      <c r="J291" s="41">
        <f t="shared" si="38"/>
        <v>31969.970832315572</v>
      </c>
      <c r="L291" s="33">
        <v>37172</v>
      </c>
      <c r="M291" s="34" t="str">
        <f t="shared" si="42"/>
        <v>0</v>
      </c>
      <c r="N291" s="34">
        <f t="shared" si="48"/>
        <v>26253.759148854897</v>
      </c>
      <c r="O291" s="34" t="str">
        <f t="shared" si="43"/>
        <v>0</v>
      </c>
      <c r="P291" s="34">
        <f t="shared" si="49"/>
        <v>21887.5</v>
      </c>
      <c r="Q291" s="34" t="str">
        <f t="shared" si="44"/>
        <v>0</v>
      </c>
      <c r="R291" s="34">
        <f t="shared" si="50"/>
        <v>5891.6356200597183</v>
      </c>
    </row>
    <row r="292" spans="2:18" x14ac:dyDescent="0.2">
      <c r="B292" s="48">
        <v>38217</v>
      </c>
      <c r="C292" s="43">
        <v>-387.5</v>
      </c>
      <c r="D292" s="42">
        <f t="shared" si="36"/>
        <v>77433.040423699626</v>
      </c>
      <c r="E292" s="48">
        <v>40459</v>
      </c>
      <c r="F292" s="43">
        <v>-675</v>
      </c>
      <c r="G292" s="42">
        <f t="shared" si="37"/>
        <v>43576.38947132969</v>
      </c>
      <c r="H292" s="48">
        <v>40539</v>
      </c>
      <c r="I292" s="43">
        <v>-350</v>
      </c>
      <c r="J292" s="41">
        <f t="shared" si="38"/>
        <v>31619.970832315572</v>
      </c>
      <c r="L292" s="33">
        <v>37173</v>
      </c>
      <c r="M292" s="34" t="str">
        <f t="shared" si="42"/>
        <v>0</v>
      </c>
      <c r="N292" s="34">
        <f t="shared" si="48"/>
        <v>26253.759148854897</v>
      </c>
      <c r="O292" s="34" t="str">
        <f t="shared" si="43"/>
        <v>0</v>
      </c>
      <c r="P292" s="34">
        <f t="shared" si="49"/>
        <v>21887.5</v>
      </c>
      <c r="Q292" s="34" t="str">
        <f t="shared" si="44"/>
        <v>0</v>
      </c>
      <c r="R292" s="34">
        <f t="shared" si="50"/>
        <v>5891.6356200597183</v>
      </c>
    </row>
    <row r="293" spans="2:18" x14ac:dyDescent="0.2">
      <c r="B293" s="48">
        <v>38218</v>
      </c>
      <c r="C293" s="43">
        <v>-37.5</v>
      </c>
      <c r="D293" s="42">
        <f t="shared" si="36"/>
        <v>77395.540423699626</v>
      </c>
      <c r="E293" s="48">
        <v>40463</v>
      </c>
      <c r="F293" s="43">
        <v>2562.5</v>
      </c>
      <c r="G293" s="42">
        <f t="shared" si="37"/>
        <v>46138.88947132969</v>
      </c>
      <c r="H293" s="48">
        <v>40541</v>
      </c>
      <c r="I293" s="43">
        <v>-717.16723364140762</v>
      </c>
      <c r="J293" s="41">
        <f t="shared" si="38"/>
        <v>30902.803598674163</v>
      </c>
      <c r="L293" s="33">
        <v>37174</v>
      </c>
      <c r="M293" s="34" t="str">
        <f t="shared" si="42"/>
        <v>0</v>
      </c>
      <c r="N293" s="34">
        <f t="shared" si="48"/>
        <v>26253.759148854897</v>
      </c>
      <c r="O293" s="34" t="str">
        <f t="shared" si="43"/>
        <v>0</v>
      </c>
      <c r="P293" s="34">
        <f t="shared" si="49"/>
        <v>21887.5</v>
      </c>
      <c r="Q293" s="34" t="str">
        <f t="shared" si="44"/>
        <v>0</v>
      </c>
      <c r="R293" s="34">
        <f t="shared" si="50"/>
        <v>5891.6356200597183</v>
      </c>
    </row>
    <row r="294" spans="2:18" x14ac:dyDescent="0.2">
      <c r="B294" s="48">
        <v>38219</v>
      </c>
      <c r="C294" s="43">
        <v>-387.5</v>
      </c>
      <c r="D294" s="42">
        <f t="shared" si="36"/>
        <v>77008.040423699626</v>
      </c>
      <c r="E294" s="48">
        <v>40479</v>
      </c>
      <c r="F294" s="43">
        <v>-775</v>
      </c>
      <c r="G294" s="42">
        <f t="shared" si="37"/>
        <v>45363.88947132969</v>
      </c>
      <c r="H294" s="48">
        <v>40542</v>
      </c>
      <c r="I294" s="43">
        <v>-500</v>
      </c>
      <c r="J294" s="41">
        <f t="shared" si="38"/>
        <v>30402.803598674163</v>
      </c>
      <c r="L294" s="33">
        <v>37175</v>
      </c>
      <c r="M294" s="34" t="str">
        <f t="shared" si="42"/>
        <v>0</v>
      </c>
      <c r="N294" s="34">
        <f t="shared" si="48"/>
        <v>26253.759148854897</v>
      </c>
      <c r="O294" s="34" t="str">
        <f t="shared" si="43"/>
        <v>0</v>
      </c>
      <c r="P294" s="34">
        <f t="shared" si="49"/>
        <v>21887.5</v>
      </c>
      <c r="Q294" s="34" t="str">
        <f t="shared" si="44"/>
        <v>0</v>
      </c>
      <c r="R294" s="34">
        <f t="shared" si="50"/>
        <v>5891.6356200597183</v>
      </c>
    </row>
    <row r="295" spans="2:18" x14ac:dyDescent="0.2">
      <c r="B295" s="48">
        <v>38222</v>
      </c>
      <c r="C295" s="43">
        <v>437.5</v>
      </c>
      <c r="D295" s="42">
        <f t="shared" si="36"/>
        <v>77445.540423699626</v>
      </c>
      <c r="E295" s="48">
        <v>40480</v>
      </c>
      <c r="F295" s="43">
        <v>-112.5</v>
      </c>
      <c r="G295" s="42">
        <f t="shared" si="37"/>
        <v>45251.38947132969</v>
      </c>
      <c r="H295" s="48">
        <v>40546</v>
      </c>
      <c r="I295" s="43">
        <v>-600</v>
      </c>
      <c r="J295" s="41">
        <f t="shared" si="38"/>
        <v>29802.803598674163</v>
      </c>
      <c r="L295" s="33">
        <v>37176</v>
      </c>
      <c r="M295" s="34" t="str">
        <f t="shared" si="42"/>
        <v>0</v>
      </c>
      <c r="N295" s="34">
        <f t="shared" si="48"/>
        <v>26253.759148854897</v>
      </c>
      <c r="O295" s="34" t="str">
        <f t="shared" si="43"/>
        <v>0</v>
      </c>
      <c r="P295" s="34">
        <f t="shared" si="49"/>
        <v>21887.5</v>
      </c>
      <c r="Q295" s="34" t="str">
        <f t="shared" si="44"/>
        <v>0</v>
      </c>
      <c r="R295" s="34">
        <f t="shared" si="50"/>
        <v>5891.6356200597183</v>
      </c>
    </row>
    <row r="296" spans="2:18" x14ac:dyDescent="0.2">
      <c r="B296" s="48">
        <v>38230</v>
      </c>
      <c r="C296" s="43">
        <v>-212.5</v>
      </c>
      <c r="D296" s="42">
        <f t="shared" si="36"/>
        <v>77233.040423699626</v>
      </c>
      <c r="E296" s="48">
        <v>40483</v>
      </c>
      <c r="F296" s="43">
        <v>-387.5</v>
      </c>
      <c r="G296" s="42">
        <f t="shared" si="37"/>
        <v>44863.88947132969</v>
      </c>
      <c r="H296" s="48">
        <v>40547</v>
      </c>
      <c r="I296" s="43">
        <v>317.93446088154269</v>
      </c>
      <c r="J296" s="41">
        <f t="shared" si="38"/>
        <v>30120.738059555704</v>
      </c>
      <c r="L296" s="33">
        <v>37177</v>
      </c>
      <c r="M296" s="34" t="str">
        <f t="shared" si="42"/>
        <v>0</v>
      </c>
      <c r="N296" s="34">
        <f t="shared" si="48"/>
        <v>26253.759148854897</v>
      </c>
      <c r="O296" s="34" t="str">
        <f t="shared" si="43"/>
        <v>0</v>
      </c>
      <c r="P296" s="34">
        <f t="shared" si="49"/>
        <v>21887.5</v>
      </c>
      <c r="Q296" s="34" t="str">
        <f t="shared" si="44"/>
        <v>0</v>
      </c>
      <c r="R296" s="34">
        <f t="shared" si="50"/>
        <v>5891.6356200597183</v>
      </c>
    </row>
    <row r="297" spans="2:18" x14ac:dyDescent="0.2">
      <c r="B297" s="48">
        <v>38231</v>
      </c>
      <c r="C297" s="43">
        <v>-662.5</v>
      </c>
      <c r="D297" s="42">
        <f t="shared" si="36"/>
        <v>76570.540423699626</v>
      </c>
      <c r="E297" s="48">
        <v>40484</v>
      </c>
      <c r="F297" s="43">
        <v>550</v>
      </c>
      <c r="G297" s="42">
        <f t="shared" si="37"/>
        <v>45413.88947132969</v>
      </c>
      <c r="H297" s="48">
        <v>40549</v>
      </c>
      <c r="I297" s="43">
        <v>-350</v>
      </c>
      <c r="J297" s="41">
        <f t="shared" si="38"/>
        <v>29770.738059555704</v>
      </c>
      <c r="L297" s="33">
        <v>37178</v>
      </c>
      <c r="M297" s="34" t="str">
        <f t="shared" si="42"/>
        <v>0</v>
      </c>
      <c r="N297" s="34">
        <f t="shared" si="48"/>
        <v>26253.759148854897</v>
      </c>
      <c r="O297" s="34" t="str">
        <f t="shared" si="43"/>
        <v>0</v>
      </c>
      <c r="P297" s="34">
        <f t="shared" si="49"/>
        <v>21887.5</v>
      </c>
      <c r="Q297" s="34" t="str">
        <f t="shared" si="44"/>
        <v>0</v>
      </c>
      <c r="R297" s="34">
        <f t="shared" si="50"/>
        <v>5891.6356200597183</v>
      </c>
    </row>
    <row r="298" spans="2:18" x14ac:dyDescent="0.2">
      <c r="B298" s="48">
        <v>38232</v>
      </c>
      <c r="C298" s="43">
        <v>300</v>
      </c>
      <c r="D298" s="42">
        <f t="shared" si="36"/>
        <v>76870.540423699626</v>
      </c>
      <c r="E298" s="48">
        <v>40486</v>
      </c>
      <c r="F298" s="43">
        <v>1087.5</v>
      </c>
      <c r="G298" s="42">
        <f t="shared" si="37"/>
        <v>46501.38947132969</v>
      </c>
      <c r="H298" s="48">
        <v>40550</v>
      </c>
      <c r="I298" s="43">
        <v>-3401.1399906362158</v>
      </c>
      <c r="J298" s="41">
        <f t="shared" si="38"/>
        <v>26369.598068919488</v>
      </c>
      <c r="L298" s="33">
        <v>37179</v>
      </c>
      <c r="M298" s="34" t="str">
        <f t="shared" si="42"/>
        <v>0</v>
      </c>
      <c r="N298" s="34">
        <f t="shared" si="48"/>
        <v>26253.759148854897</v>
      </c>
      <c r="O298" s="34" t="str">
        <f t="shared" si="43"/>
        <v>0</v>
      </c>
      <c r="P298" s="34">
        <f t="shared" si="49"/>
        <v>21887.5</v>
      </c>
      <c r="Q298" s="34" t="str">
        <f t="shared" si="44"/>
        <v>0</v>
      </c>
      <c r="R298" s="34">
        <f t="shared" si="50"/>
        <v>5891.6356200597183</v>
      </c>
    </row>
    <row r="299" spans="2:18" x14ac:dyDescent="0.2">
      <c r="B299" s="48">
        <v>38233</v>
      </c>
      <c r="C299" s="43">
        <v>1262.5</v>
      </c>
      <c r="D299" s="42">
        <f t="shared" si="36"/>
        <v>78133.040423699626</v>
      </c>
      <c r="E299" s="48">
        <v>40493</v>
      </c>
      <c r="F299" s="43">
        <v>-87.5</v>
      </c>
      <c r="G299" s="42">
        <f t="shared" si="37"/>
        <v>46413.88947132969</v>
      </c>
      <c r="H299" s="48">
        <v>40555</v>
      </c>
      <c r="I299" s="43">
        <v>325</v>
      </c>
      <c r="J299" s="41">
        <f t="shared" si="38"/>
        <v>26694.598068919488</v>
      </c>
      <c r="L299" s="33">
        <v>37180</v>
      </c>
      <c r="M299" s="34" t="str">
        <f t="shared" si="42"/>
        <v>0</v>
      </c>
      <c r="N299" s="34">
        <f t="shared" si="48"/>
        <v>26253.759148854897</v>
      </c>
      <c r="O299" s="34" t="str">
        <f t="shared" si="43"/>
        <v>0</v>
      </c>
      <c r="P299" s="34">
        <f t="shared" si="49"/>
        <v>21887.5</v>
      </c>
      <c r="Q299" s="34" t="str">
        <f t="shared" si="44"/>
        <v>0</v>
      </c>
      <c r="R299" s="34">
        <f t="shared" si="50"/>
        <v>5891.6356200597183</v>
      </c>
    </row>
    <row r="300" spans="2:18" x14ac:dyDescent="0.2">
      <c r="B300" s="48">
        <v>38239</v>
      </c>
      <c r="C300" s="43">
        <v>-712.5</v>
      </c>
      <c r="D300" s="42">
        <f t="shared" si="36"/>
        <v>77420.540423699626</v>
      </c>
      <c r="E300" s="48">
        <v>40494</v>
      </c>
      <c r="F300" s="43">
        <v>-1624.097707103374</v>
      </c>
      <c r="G300" s="42">
        <f t="shared" si="37"/>
        <v>44789.79176422632</v>
      </c>
      <c r="H300" s="48">
        <v>40564</v>
      </c>
      <c r="I300" s="43">
        <v>-912.5</v>
      </c>
      <c r="J300" s="41">
        <f t="shared" si="38"/>
        <v>25782.098068919488</v>
      </c>
      <c r="L300" s="33">
        <v>37181</v>
      </c>
      <c r="M300" s="34" t="str">
        <f t="shared" si="42"/>
        <v>0</v>
      </c>
      <c r="N300" s="34">
        <f t="shared" si="48"/>
        <v>26253.759148854897</v>
      </c>
      <c r="O300" s="34" t="str">
        <f t="shared" si="43"/>
        <v>0</v>
      </c>
      <c r="P300" s="34">
        <f t="shared" si="49"/>
        <v>21887.5</v>
      </c>
      <c r="Q300" s="34" t="str">
        <f t="shared" si="44"/>
        <v>0</v>
      </c>
      <c r="R300" s="34">
        <f t="shared" si="50"/>
        <v>5891.6356200597183</v>
      </c>
    </row>
    <row r="301" spans="2:18" x14ac:dyDescent="0.2">
      <c r="B301" s="48">
        <v>38240</v>
      </c>
      <c r="C301" s="43">
        <v>1450</v>
      </c>
      <c r="D301" s="42">
        <f t="shared" si="36"/>
        <v>78870.540423699626</v>
      </c>
      <c r="E301" s="48">
        <v>40497</v>
      </c>
      <c r="F301" s="43">
        <v>387.5</v>
      </c>
      <c r="G301" s="42">
        <f t="shared" si="37"/>
        <v>45177.29176422632</v>
      </c>
      <c r="H301" s="48">
        <v>40567</v>
      </c>
      <c r="I301" s="43">
        <v>-137.5</v>
      </c>
      <c r="J301" s="41">
        <f t="shared" si="38"/>
        <v>25644.598068919488</v>
      </c>
      <c r="L301" s="33">
        <v>37182</v>
      </c>
      <c r="M301" s="34">
        <f t="shared" si="42"/>
        <v>-362.5</v>
      </c>
      <c r="N301" s="34">
        <f t="shared" si="48"/>
        <v>25891.259148854897</v>
      </c>
      <c r="O301" s="34" t="str">
        <f t="shared" si="43"/>
        <v>0</v>
      </c>
      <c r="P301" s="34">
        <f t="shared" si="49"/>
        <v>21887.5</v>
      </c>
      <c r="Q301" s="34" t="str">
        <f t="shared" si="44"/>
        <v>0</v>
      </c>
      <c r="R301" s="34">
        <f t="shared" si="50"/>
        <v>5891.6356200597183</v>
      </c>
    </row>
    <row r="302" spans="2:18" x14ac:dyDescent="0.2">
      <c r="B302" s="48">
        <v>38253</v>
      </c>
      <c r="C302" s="43">
        <v>325</v>
      </c>
      <c r="D302" s="42">
        <f t="shared" si="36"/>
        <v>79195.540423699626</v>
      </c>
      <c r="E302" s="48">
        <v>40498</v>
      </c>
      <c r="F302" s="43">
        <v>-1600</v>
      </c>
      <c r="G302" s="42">
        <f t="shared" si="37"/>
        <v>43577.29176422632</v>
      </c>
      <c r="H302" s="48">
        <v>40568</v>
      </c>
      <c r="I302" s="43">
        <v>-75</v>
      </c>
      <c r="J302" s="41">
        <f t="shared" si="38"/>
        <v>25569.598068919488</v>
      </c>
      <c r="L302" s="33">
        <v>37183</v>
      </c>
      <c r="M302" s="34">
        <f t="shared" si="42"/>
        <v>-1862.5</v>
      </c>
      <c r="N302" s="34">
        <f t="shared" si="48"/>
        <v>24028.759148854897</v>
      </c>
      <c r="O302" s="34">
        <f t="shared" si="43"/>
        <v>-525</v>
      </c>
      <c r="P302" s="34">
        <f t="shared" si="49"/>
        <v>21362.5</v>
      </c>
      <c r="Q302" s="34">
        <f t="shared" si="44"/>
        <v>-2512.5</v>
      </c>
      <c r="R302" s="34">
        <f t="shared" si="50"/>
        <v>3379.1356200597183</v>
      </c>
    </row>
    <row r="303" spans="2:18" x14ac:dyDescent="0.2">
      <c r="B303" s="48">
        <v>38257</v>
      </c>
      <c r="C303" s="43">
        <v>362.5</v>
      </c>
      <c r="D303" s="42">
        <f t="shared" si="36"/>
        <v>79558.040423699626</v>
      </c>
      <c r="E303" s="48">
        <v>40500</v>
      </c>
      <c r="F303" s="43">
        <v>1650</v>
      </c>
      <c r="G303" s="42">
        <f t="shared" si="37"/>
        <v>45227.29176422632</v>
      </c>
      <c r="H303" s="48">
        <v>40569</v>
      </c>
      <c r="I303" s="43">
        <v>1325</v>
      </c>
      <c r="J303" s="41">
        <f t="shared" si="38"/>
        <v>26894.598068919488</v>
      </c>
      <c r="L303" s="33">
        <v>37184</v>
      </c>
      <c r="M303" s="34" t="str">
        <f t="shared" si="42"/>
        <v>0</v>
      </c>
      <c r="N303" s="34">
        <f t="shared" si="48"/>
        <v>24028.759148854897</v>
      </c>
      <c r="O303" s="34" t="str">
        <f t="shared" si="43"/>
        <v>0</v>
      </c>
      <c r="P303" s="34">
        <f t="shared" si="49"/>
        <v>21362.5</v>
      </c>
      <c r="Q303" s="34" t="str">
        <f t="shared" si="44"/>
        <v>0</v>
      </c>
      <c r="R303" s="34">
        <f t="shared" si="50"/>
        <v>3379.1356200597183</v>
      </c>
    </row>
    <row r="304" spans="2:18" x14ac:dyDescent="0.2">
      <c r="B304" s="48">
        <v>38259</v>
      </c>
      <c r="C304" s="43">
        <v>-748.12964975761815</v>
      </c>
      <c r="D304" s="42">
        <f t="shared" si="36"/>
        <v>78809.910773942014</v>
      </c>
      <c r="E304" s="48">
        <v>40505</v>
      </c>
      <c r="F304" s="43">
        <v>-1462.5</v>
      </c>
      <c r="G304" s="42">
        <f t="shared" si="37"/>
        <v>43764.79176422632</v>
      </c>
      <c r="H304" s="48">
        <v>40574</v>
      </c>
      <c r="I304" s="43">
        <v>-400</v>
      </c>
      <c r="J304" s="41">
        <f t="shared" si="38"/>
        <v>26494.598068919488</v>
      </c>
      <c r="L304" s="33">
        <v>37185</v>
      </c>
      <c r="M304" s="34" t="str">
        <f t="shared" si="42"/>
        <v>0</v>
      </c>
      <c r="N304" s="34">
        <f t="shared" si="48"/>
        <v>24028.759148854897</v>
      </c>
      <c r="O304" s="34" t="str">
        <f t="shared" si="43"/>
        <v>0</v>
      </c>
      <c r="P304" s="34">
        <f t="shared" si="49"/>
        <v>21362.5</v>
      </c>
      <c r="Q304" s="34" t="str">
        <f t="shared" si="44"/>
        <v>0</v>
      </c>
      <c r="R304" s="34">
        <f t="shared" si="50"/>
        <v>3379.1356200597183</v>
      </c>
    </row>
    <row r="305" spans="2:18" x14ac:dyDescent="0.2">
      <c r="B305" s="48">
        <v>38260</v>
      </c>
      <c r="C305" s="43">
        <v>-512.5</v>
      </c>
      <c r="D305" s="42">
        <f t="shared" si="36"/>
        <v>78297.410773942014</v>
      </c>
      <c r="E305" s="48">
        <v>40506</v>
      </c>
      <c r="F305" s="43">
        <v>1500</v>
      </c>
      <c r="G305" s="42">
        <f t="shared" si="37"/>
        <v>45264.79176422632</v>
      </c>
      <c r="H305" s="48">
        <v>40575</v>
      </c>
      <c r="I305" s="43">
        <v>962.5</v>
      </c>
      <c r="J305" s="41">
        <f t="shared" si="38"/>
        <v>27457.098068919488</v>
      </c>
      <c r="L305" s="33">
        <v>37186</v>
      </c>
      <c r="M305" s="34" t="str">
        <f t="shared" si="42"/>
        <v>0</v>
      </c>
      <c r="N305" s="34">
        <f t="shared" si="48"/>
        <v>24028.759148854897</v>
      </c>
      <c r="O305" s="34">
        <f t="shared" si="43"/>
        <v>4787.5</v>
      </c>
      <c r="P305" s="34">
        <f t="shared" si="49"/>
        <v>26150</v>
      </c>
      <c r="Q305" s="34">
        <f t="shared" si="44"/>
        <v>4450</v>
      </c>
      <c r="R305" s="34">
        <f t="shared" si="50"/>
        <v>7829.1356200597183</v>
      </c>
    </row>
    <row r="306" spans="2:18" x14ac:dyDescent="0.2">
      <c r="B306" s="48">
        <v>38261</v>
      </c>
      <c r="C306" s="43">
        <v>2612.5</v>
      </c>
      <c r="D306" s="42">
        <f t="shared" si="36"/>
        <v>80909.910773942014</v>
      </c>
      <c r="E306" s="48">
        <v>40508</v>
      </c>
      <c r="F306" s="43">
        <v>-787.5</v>
      </c>
      <c r="G306" s="42">
        <f t="shared" si="37"/>
        <v>44477.29176422632</v>
      </c>
      <c r="H306" s="48">
        <v>40596</v>
      </c>
      <c r="I306" s="43">
        <v>2298.8538292944668</v>
      </c>
      <c r="J306" s="41">
        <f t="shared" si="38"/>
        <v>29755.951898213956</v>
      </c>
      <c r="L306" s="33">
        <v>37187</v>
      </c>
      <c r="M306" s="34">
        <f t="shared" si="42"/>
        <v>650</v>
      </c>
      <c r="N306" s="34">
        <f t="shared" si="48"/>
        <v>24678.759148854897</v>
      </c>
      <c r="O306" s="34" t="str">
        <f t="shared" si="43"/>
        <v>0</v>
      </c>
      <c r="P306" s="34">
        <f t="shared" si="49"/>
        <v>26150</v>
      </c>
      <c r="Q306" s="34" t="str">
        <f t="shared" si="44"/>
        <v>0</v>
      </c>
      <c r="R306" s="34">
        <f t="shared" si="50"/>
        <v>7829.1356200597183</v>
      </c>
    </row>
    <row r="307" spans="2:18" x14ac:dyDescent="0.2">
      <c r="B307" s="48">
        <v>38271</v>
      </c>
      <c r="C307" s="43">
        <v>-250</v>
      </c>
      <c r="D307" s="42">
        <f t="shared" si="36"/>
        <v>80659.910773942014</v>
      </c>
      <c r="E307" s="48">
        <v>40511</v>
      </c>
      <c r="F307" s="43">
        <v>-175</v>
      </c>
      <c r="G307" s="42">
        <f t="shared" si="37"/>
        <v>44302.29176422632</v>
      </c>
      <c r="H307" s="48">
        <v>40603</v>
      </c>
      <c r="I307" s="43">
        <v>250.85630736525673</v>
      </c>
      <c r="J307" s="41">
        <f t="shared" si="38"/>
        <v>30006.808205579211</v>
      </c>
      <c r="L307" s="33">
        <v>37188</v>
      </c>
      <c r="M307" s="34" t="str">
        <f t="shared" si="42"/>
        <v>0</v>
      </c>
      <c r="N307" s="34">
        <f t="shared" ref="N307:N370" si="51">M307+N306</f>
        <v>24678.759148854897</v>
      </c>
      <c r="O307" s="34" t="str">
        <f t="shared" si="43"/>
        <v>0</v>
      </c>
      <c r="P307" s="34">
        <f t="shared" ref="P307:P370" si="52">O307+P306</f>
        <v>26150</v>
      </c>
      <c r="Q307" s="34" t="str">
        <f t="shared" si="44"/>
        <v>0</v>
      </c>
      <c r="R307" s="34">
        <f t="shared" ref="R307:R370" si="53">Q307+R306</f>
        <v>7829.1356200597183</v>
      </c>
    </row>
    <row r="308" spans="2:18" x14ac:dyDescent="0.2">
      <c r="B308" s="48">
        <v>38272</v>
      </c>
      <c r="C308" s="43">
        <v>125</v>
      </c>
      <c r="D308" s="42">
        <f t="shared" si="36"/>
        <v>80784.910773942014</v>
      </c>
      <c r="E308" s="48">
        <v>40513</v>
      </c>
      <c r="F308" s="43">
        <v>3387.5</v>
      </c>
      <c r="G308" s="42">
        <f t="shared" si="37"/>
        <v>47689.79176422632</v>
      </c>
      <c r="H308" s="48">
        <v>40606</v>
      </c>
      <c r="I308" s="43">
        <v>-375</v>
      </c>
      <c r="J308" s="41">
        <f t="shared" si="38"/>
        <v>29631.808205579211</v>
      </c>
      <c r="L308" s="33">
        <v>37189</v>
      </c>
      <c r="M308" s="34" t="str">
        <f t="shared" si="42"/>
        <v>0</v>
      </c>
      <c r="N308" s="34">
        <f t="shared" si="51"/>
        <v>24678.759148854897</v>
      </c>
      <c r="O308" s="34" t="str">
        <f t="shared" si="43"/>
        <v>0</v>
      </c>
      <c r="P308" s="34">
        <f t="shared" si="52"/>
        <v>26150</v>
      </c>
      <c r="Q308" s="34" t="str">
        <f t="shared" si="44"/>
        <v>0</v>
      </c>
      <c r="R308" s="34">
        <f t="shared" si="53"/>
        <v>7829.1356200597183</v>
      </c>
    </row>
    <row r="309" spans="2:18" x14ac:dyDescent="0.2">
      <c r="B309" s="48">
        <v>38273</v>
      </c>
      <c r="C309" s="43">
        <v>1287.5</v>
      </c>
      <c r="D309" s="42">
        <f t="shared" si="36"/>
        <v>82072.410773942014</v>
      </c>
      <c r="E309" s="48">
        <v>40527</v>
      </c>
      <c r="F309" s="43">
        <v>-412.5</v>
      </c>
      <c r="G309" s="42">
        <f t="shared" si="37"/>
        <v>47277.29176422632</v>
      </c>
      <c r="H309" s="48">
        <v>40609</v>
      </c>
      <c r="I309" s="43">
        <v>-762.5</v>
      </c>
      <c r="J309" s="41">
        <f t="shared" si="38"/>
        <v>28869.308205579211</v>
      </c>
      <c r="L309" s="33">
        <v>37190</v>
      </c>
      <c r="M309" s="34" t="str">
        <f t="shared" si="42"/>
        <v>0</v>
      </c>
      <c r="N309" s="34">
        <f t="shared" si="51"/>
        <v>24678.759148854897</v>
      </c>
      <c r="O309" s="34" t="str">
        <f t="shared" si="43"/>
        <v>0</v>
      </c>
      <c r="P309" s="34">
        <f t="shared" si="52"/>
        <v>26150</v>
      </c>
      <c r="Q309" s="34" t="str">
        <f t="shared" si="44"/>
        <v>0</v>
      </c>
      <c r="R309" s="34">
        <f t="shared" si="53"/>
        <v>7829.1356200597183</v>
      </c>
    </row>
    <row r="310" spans="2:18" x14ac:dyDescent="0.2">
      <c r="B310" s="48">
        <v>38279</v>
      </c>
      <c r="C310" s="43">
        <v>-325</v>
      </c>
      <c r="D310" s="42">
        <f t="shared" si="36"/>
        <v>81747.410773942014</v>
      </c>
      <c r="E310" s="48">
        <v>40528</v>
      </c>
      <c r="F310" s="43">
        <v>-425</v>
      </c>
      <c r="G310" s="42">
        <f t="shared" si="37"/>
        <v>46852.29176422632</v>
      </c>
      <c r="H310" s="48">
        <v>40626</v>
      </c>
      <c r="I310" s="43">
        <v>75</v>
      </c>
      <c r="J310" s="41">
        <f t="shared" si="38"/>
        <v>28944.308205579211</v>
      </c>
      <c r="L310" s="33">
        <v>37191</v>
      </c>
      <c r="M310" s="34" t="str">
        <f t="shared" si="42"/>
        <v>0</v>
      </c>
      <c r="N310" s="34">
        <f t="shared" si="51"/>
        <v>24678.759148854897</v>
      </c>
      <c r="O310" s="34" t="str">
        <f t="shared" si="43"/>
        <v>0</v>
      </c>
      <c r="P310" s="34">
        <f t="shared" si="52"/>
        <v>26150</v>
      </c>
      <c r="Q310" s="34" t="str">
        <f t="shared" si="44"/>
        <v>0</v>
      </c>
      <c r="R310" s="34">
        <f t="shared" si="53"/>
        <v>7829.1356200597183</v>
      </c>
    </row>
    <row r="311" spans="2:18" x14ac:dyDescent="0.2">
      <c r="B311" s="48">
        <v>38280</v>
      </c>
      <c r="C311" s="43">
        <v>-733.90552040767716</v>
      </c>
      <c r="D311" s="42">
        <f t="shared" si="36"/>
        <v>81013.505253534342</v>
      </c>
      <c r="E311" s="48">
        <v>40529</v>
      </c>
      <c r="F311" s="43">
        <v>-375</v>
      </c>
      <c r="G311" s="42">
        <f t="shared" si="37"/>
        <v>46477.29176422632</v>
      </c>
      <c r="H311" s="48">
        <v>40646</v>
      </c>
      <c r="I311" s="43">
        <v>162.5</v>
      </c>
      <c r="J311" s="41">
        <f t="shared" si="38"/>
        <v>29106.808205579211</v>
      </c>
      <c r="L311" s="33">
        <v>37192</v>
      </c>
      <c r="M311" s="34" t="str">
        <f t="shared" si="42"/>
        <v>0</v>
      </c>
      <c r="N311" s="34">
        <f t="shared" si="51"/>
        <v>24678.759148854897</v>
      </c>
      <c r="O311" s="34" t="str">
        <f t="shared" si="43"/>
        <v>0</v>
      </c>
      <c r="P311" s="34">
        <f t="shared" si="52"/>
        <v>26150</v>
      </c>
      <c r="Q311" s="34" t="str">
        <f t="shared" si="44"/>
        <v>0</v>
      </c>
      <c r="R311" s="34">
        <f t="shared" si="53"/>
        <v>7829.1356200597183</v>
      </c>
    </row>
    <row r="312" spans="2:18" x14ac:dyDescent="0.2">
      <c r="B312" s="48">
        <v>38282</v>
      </c>
      <c r="C312" s="43">
        <v>-462.5</v>
      </c>
      <c r="D312" s="42">
        <f t="shared" si="36"/>
        <v>80551.005253534342</v>
      </c>
      <c r="E312" s="48">
        <v>40532</v>
      </c>
      <c r="F312" s="43">
        <v>-112.5</v>
      </c>
      <c r="G312" s="42">
        <f t="shared" si="37"/>
        <v>46364.79176422632</v>
      </c>
      <c r="H312" s="48">
        <v>40647</v>
      </c>
      <c r="I312" s="43">
        <v>-1650</v>
      </c>
      <c r="J312" s="41">
        <f t="shared" si="38"/>
        <v>27456.808205579211</v>
      </c>
      <c r="L312" s="33">
        <v>37193</v>
      </c>
      <c r="M312" s="34" t="str">
        <f t="shared" si="42"/>
        <v>0</v>
      </c>
      <c r="N312" s="34">
        <f t="shared" si="51"/>
        <v>24678.759148854897</v>
      </c>
      <c r="O312" s="34" t="str">
        <f t="shared" si="43"/>
        <v>0</v>
      </c>
      <c r="P312" s="34">
        <f t="shared" si="52"/>
        <v>26150</v>
      </c>
      <c r="Q312" s="34" t="str">
        <f t="shared" si="44"/>
        <v>0</v>
      </c>
      <c r="R312" s="34">
        <f t="shared" si="53"/>
        <v>7829.1356200597183</v>
      </c>
    </row>
    <row r="313" spans="2:18" x14ac:dyDescent="0.2">
      <c r="B313" s="48">
        <v>38285</v>
      </c>
      <c r="C313" s="43">
        <v>-362.5</v>
      </c>
      <c r="D313" s="42">
        <f t="shared" si="36"/>
        <v>80188.505253534342</v>
      </c>
      <c r="E313" s="48">
        <v>40533</v>
      </c>
      <c r="F313" s="43">
        <v>362.5</v>
      </c>
      <c r="G313" s="42">
        <f t="shared" si="37"/>
        <v>46727.29176422632</v>
      </c>
      <c r="H313" s="48">
        <v>40648</v>
      </c>
      <c r="I313" s="43">
        <v>-162.5</v>
      </c>
      <c r="J313" s="41">
        <f t="shared" si="38"/>
        <v>27294.308205579211</v>
      </c>
      <c r="L313" s="33">
        <v>37194</v>
      </c>
      <c r="M313" s="34">
        <f t="shared" si="42"/>
        <v>987.5</v>
      </c>
      <c r="N313" s="34">
        <f t="shared" si="51"/>
        <v>25666.259148854897</v>
      </c>
      <c r="O313" s="34">
        <f t="shared" si="43"/>
        <v>250</v>
      </c>
      <c r="P313" s="34">
        <f t="shared" si="52"/>
        <v>26400</v>
      </c>
      <c r="Q313" s="34">
        <f t="shared" si="44"/>
        <v>-525</v>
      </c>
      <c r="R313" s="34">
        <f t="shared" si="53"/>
        <v>7304.1356200597183</v>
      </c>
    </row>
    <row r="314" spans="2:18" x14ac:dyDescent="0.2">
      <c r="B314" s="48">
        <v>38288</v>
      </c>
      <c r="C314" s="43">
        <v>-662.5</v>
      </c>
      <c r="D314" s="42">
        <f t="shared" si="36"/>
        <v>79526.005253534342</v>
      </c>
      <c r="E314" s="48">
        <v>40535</v>
      </c>
      <c r="F314" s="43">
        <v>-137.5</v>
      </c>
      <c r="G314" s="42">
        <f t="shared" si="37"/>
        <v>46589.79176422632</v>
      </c>
      <c r="H314" s="48">
        <v>40651</v>
      </c>
      <c r="I314" s="43">
        <v>-537.5</v>
      </c>
      <c r="J314" s="41">
        <f t="shared" si="38"/>
        <v>26756.808205579211</v>
      </c>
      <c r="L314" s="33">
        <v>37195</v>
      </c>
      <c r="M314" s="34" t="str">
        <f t="shared" si="42"/>
        <v>0</v>
      </c>
      <c r="N314" s="34">
        <f t="shared" si="51"/>
        <v>25666.259148854897</v>
      </c>
      <c r="O314" s="34" t="str">
        <f t="shared" si="43"/>
        <v>0</v>
      </c>
      <c r="P314" s="34">
        <f t="shared" si="52"/>
        <v>26400</v>
      </c>
      <c r="Q314" s="34" t="str">
        <f t="shared" si="44"/>
        <v>0</v>
      </c>
      <c r="R314" s="34">
        <f t="shared" si="53"/>
        <v>7304.1356200597183</v>
      </c>
    </row>
    <row r="315" spans="2:18" x14ac:dyDescent="0.2">
      <c r="B315" s="48">
        <v>38289</v>
      </c>
      <c r="C315" s="43">
        <v>-225</v>
      </c>
      <c r="D315" s="42">
        <f t="shared" si="36"/>
        <v>79301.005253534342</v>
      </c>
      <c r="E315" s="48">
        <v>40539</v>
      </c>
      <c r="F315" s="43">
        <v>-362.5</v>
      </c>
      <c r="G315" s="42">
        <f t="shared" si="37"/>
        <v>46227.29176422632</v>
      </c>
      <c r="H315" s="48">
        <v>40653</v>
      </c>
      <c r="I315" s="43">
        <v>7412.5</v>
      </c>
      <c r="J315" s="41">
        <f t="shared" si="38"/>
        <v>34169.308205579211</v>
      </c>
      <c r="L315" s="33">
        <v>37196</v>
      </c>
      <c r="M315" s="34" t="str">
        <f t="shared" si="42"/>
        <v>0</v>
      </c>
      <c r="N315" s="34">
        <f t="shared" si="51"/>
        <v>25666.259148854897</v>
      </c>
      <c r="O315" s="34" t="str">
        <f t="shared" si="43"/>
        <v>0</v>
      </c>
      <c r="P315" s="34">
        <f t="shared" si="52"/>
        <v>26400</v>
      </c>
      <c r="Q315" s="34" t="str">
        <f t="shared" si="44"/>
        <v>0</v>
      </c>
      <c r="R315" s="34">
        <f t="shared" si="53"/>
        <v>7304.1356200597183</v>
      </c>
    </row>
    <row r="316" spans="2:18" x14ac:dyDescent="0.2">
      <c r="B316" s="48">
        <v>38292</v>
      </c>
      <c r="C316" s="43">
        <v>1862.5</v>
      </c>
      <c r="D316" s="42">
        <f t="shared" si="36"/>
        <v>81163.505253534342</v>
      </c>
      <c r="E316" s="48">
        <v>40541</v>
      </c>
      <c r="F316" s="43">
        <v>-450</v>
      </c>
      <c r="G316" s="42">
        <f t="shared" si="37"/>
        <v>45777.29176422632</v>
      </c>
      <c r="H316" s="48">
        <v>40669</v>
      </c>
      <c r="I316" s="43">
        <v>-1512.5</v>
      </c>
      <c r="J316" s="41">
        <f t="shared" si="38"/>
        <v>32656.808205579211</v>
      </c>
      <c r="L316" s="33">
        <v>37197</v>
      </c>
      <c r="M316" s="34">
        <f t="shared" si="42"/>
        <v>-562.5</v>
      </c>
      <c r="N316" s="34">
        <f t="shared" si="51"/>
        <v>25103.759148854897</v>
      </c>
      <c r="O316" s="34">
        <f t="shared" si="43"/>
        <v>-2687.5</v>
      </c>
      <c r="P316" s="34">
        <f t="shared" si="52"/>
        <v>23712.5</v>
      </c>
      <c r="Q316" s="34" t="str">
        <f t="shared" si="44"/>
        <v>0</v>
      </c>
      <c r="R316" s="34">
        <f t="shared" si="53"/>
        <v>7304.1356200597183</v>
      </c>
    </row>
    <row r="317" spans="2:18" x14ac:dyDescent="0.2">
      <c r="B317" s="48">
        <v>38308</v>
      </c>
      <c r="C317" s="43">
        <v>617.04578934666188</v>
      </c>
      <c r="D317" s="42">
        <f t="shared" si="36"/>
        <v>81780.551042881008</v>
      </c>
      <c r="E317" s="48">
        <v>40542</v>
      </c>
      <c r="F317" s="43">
        <v>1825</v>
      </c>
      <c r="G317" s="42">
        <f t="shared" si="37"/>
        <v>47602.29176422632</v>
      </c>
      <c r="H317" s="48">
        <v>40675</v>
      </c>
      <c r="I317" s="43">
        <v>-587.5</v>
      </c>
      <c r="J317" s="41">
        <f t="shared" si="38"/>
        <v>32069.308205579211</v>
      </c>
      <c r="L317" s="33">
        <v>37198</v>
      </c>
      <c r="M317" s="34" t="str">
        <f t="shared" si="42"/>
        <v>0</v>
      </c>
      <c r="N317" s="34">
        <f t="shared" si="51"/>
        <v>25103.759148854897</v>
      </c>
      <c r="O317" s="34" t="str">
        <f t="shared" si="43"/>
        <v>0</v>
      </c>
      <c r="P317" s="34">
        <f t="shared" si="52"/>
        <v>23712.5</v>
      </c>
      <c r="Q317" s="34" t="str">
        <f t="shared" si="44"/>
        <v>0</v>
      </c>
      <c r="R317" s="34">
        <f t="shared" si="53"/>
        <v>7304.1356200597183</v>
      </c>
    </row>
    <row r="318" spans="2:18" x14ac:dyDescent="0.2">
      <c r="B318" s="48">
        <v>38313</v>
      </c>
      <c r="C318" s="43">
        <v>-137.5</v>
      </c>
      <c r="D318" s="42">
        <f t="shared" si="36"/>
        <v>81643.051042881008</v>
      </c>
      <c r="E318" s="48">
        <v>40570</v>
      </c>
      <c r="F318" s="43">
        <v>-575</v>
      </c>
      <c r="G318" s="42">
        <f t="shared" si="37"/>
        <v>47027.29176422632</v>
      </c>
      <c r="H318" s="48">
        <v>40676</v>
      </c>
      <c r="I318" s="43">
        <v>700</v>
      </c>
      <c r="J318" s="41">
        <f t="shared" si="38"/>
        <v>32769.308205579211</v>
      </c>
      <c r="L318" s="33">
        <v>37199</v>
      </c>
      <c r="M318" s="34" t="str">
        <f t="shared" si="42"/>
        <v>0</v>
      </c>
      <c r="N318" s="34">
        <f t="shared" si="51"/>
        <v>25103.759148854897</v>
      </c>
      <c r="O318" s="34" t="str">
        <f t="shared" si="43"/>
        <v>0</v>
      </c>
      <c r="P318" s="34">
        <f t="shared" si="52"/>
        <v>23712.5</v>
      </c>
      <c r="Q318" s="34" t="str">
        <f t="shared" si="44"/>
        <v>0</v>
      </c>
      <c r="R318" s="34">
        <f t="shared" si="53"/>
        <v>7304.1356200597183</v>
      </c>
    </row>
    <row r="319" spans="2:18" x14ac:dyDescent="0.2">
      <c r="B319" s="48">
        <v>38314</v>
      </c>
      <c r="C319" s="43">
        <v>-1175</v>
      </c>
      <c r="D319" s="42">
        <f t="shared" si="36"/>
        <v>80468.051042881008</v>
      </c>
      <c r="E319" s="48">
        <v>40575</v>
      </c>
      <c r="F319" s="43">
        <v>850</v>
      </c>
      <c r="G319" s="42">
        <f t="shared" si="37"/>
        <v>47877.29176422632</v>
      </c>
      <c r="H319" s="48">
        <v>40683</v>
      </c>
      <c r="I319" s="43">
        <v>3737.5</v>
      </c>
      <c r="J319" s="41">
        <f t="shared" si="38"/>
        <v>36506.808205579211</v>
      </c>
      <c r="L319" s="33">
        <v>37200</v>
      </c>
      <c r="M319" s="34">
        <f t="shared" si="42"/>
        <v>2987.5</v>
      </c>
      <c r="N319" s="34">
        <f t="shared" si="51"/>
        <v>28091.259148854897</v>
      </c>
      <c r="O319" s="34">
        <f t="shared" si="43"/>
        <v>1700</v>
      </c>
      <c r="P319" s="34">
        <f t="shared" si="52"/>
        <v>25412.5</v>
      </c>
      <c r="Q319" s="34">
        <f t="shared" si="44"/>
        <v>2487.5</v>
      </c>
      <c r="R319" s="34">
        <f t="shared" si="53"/>
        <v>9791.6356200597183</v>
      </c>
    </row>
    <row r="320" spans="2:18" x14ac:dyDescent="0.2">
      <c r="B320" s="48">
        <v>38315</v>
      </c>
      <c r="C320" s="43">
        <v>-912.5</v>
      </c>
      <c r="D320" s="42">
        <f t="shared" si="36"/>
        <v>79555.551042881008</v>
      </c>
      <c r="E320" s="48">
        <v>40596</v>
      </c>
      <c r="F320" s="43">
        <v>-237.5</v>
      </c>
      <c r="G320" s="42">
        <f t="shared" si="37"/>
        <v>47639.79176422632</v>
      </c>
      <c r="H320" s="48">
        <v>40694</v>
      </c>
      <c r="I320" s="43">
        <v>-1175</v>
      </c>
      <c r="J320" s="41">
        <f t="shared" si="38"/>
        <v>35331.808205579211</v>
      </c>
      <c r="L320" s="33">
        <v>37201</v>
      </c>
      <c r="M320" s="34" t="str">
        <f t="shared" si="42"/>
        <v>0</v>
      </c>
      <c r="N320" s="34">
        <f t="shared" si="51"/>
        <v>28091.259148854897</v>
      </c>
      <c r="O320" s="34" t="str">
        <f t="shared" si="43"/>
        <v>0</v>
      </c>
      <c r="P320" s="34">
        <f t="shared" si="52"/>
        <v>25412.5</v>
      </c>
      <c r="Q320" s="34" t="str">
        <f t="shared" si="44"/>
        <v>0</v>
      </c>
      <c r="R320" s="34">
        <f t="shared" si="53"/>
        <v>9791.6356200597183</v>
      </c>
    </row>
    <row r="321" spans="2:18" x14ac:dyDescent="0.2">
      <c r="B321" s="48">
        <v>38316</v>
      </c>
      <c r="C321" s="43">
        <v>-231.63867662233315</v>
      </c>
      <c r="D321" s="42">
        <f t="shared" si="36"/>
        <v>79323.912366258679</v>
      </c>
      <c r="E321" s="48">
        <v>40597</v>
      </c>
      <c r="F321" s="43">
        <v>2075</v>
      </c>
      <c r="G321" s="42">
        <f t="shared" si="37"/>
        <v>49714.79176422632</v>
      </c>
      <c r="H321" s="48">
        <v>40695</v>
      </c>
      <c r="I321" s="43">
        <v>1312.5</v>
      </c>
      <c r="J321" s="41">
        <f t="shared" si="38"/>
        <v>36644.308205579211</v>
      </c>
      <c r="L321" s="33">
        <v>37202</v>
      </c>
      <c r="M321" s="34" t="str">
        <f t="shared" si="42"/>
        <v>0</v>
      </c>
      <c r="N321" s="34">
        <f t="shared" si="51"/>
        <v>28091.259148854897</v>
      </c>
      <c r="O321" s="34">
        <f t="shared" si="43"/>
        <v>3475</v>
      </c>
      <c r="P321" s="34">
        <f t="shared" si="52"/>
        <v>28887.5</v>
      </c>
      <c r="Q321" s="34" t="str">
        <f t="shared" si="44"/>
        <v>0</v>
      </c>
      <c r="R321" s="34">
        <f t="shared" si="53"/>
        <v>9791.6356200597183</v>
      </c>
    </row>
    <row r="322" spans="2:18" x14ac:dyDescent="0.2">
      <c r="B322" s="48">
        <v>38317</v>
      </c>
      <c r="C322" s="43">
        <v>-350</v>
      </c>
      <c r="D322" s="42">
        <f t="shared" si="36"/>
        <v>78973.912366258679</v>
      </c>
      <c r="E322" s="48">
        <v>40603</v>
      </c>
      <c r="F322" s="43">
        <v>-434.17795763900813</v>
      </c>
      <c r="G322" s="42">
        <f t="shared" si="37"/>
        <v>49280.613806587309</v>
      </c>
      <c r="H322" s="48">
        <v>40704</v>
      </c>
      <c r="I322" s="43">
        <v>-300</v>
      </c>
      <c r="J322" s="41">
        <f t="shared" si="38"/>
        <v>36344.308205579211</v>
      </c>
      <c r="L322" s="33">
        <v>37203</v>
      </c>
      <c r="M322" s="34" t="str">
        <f t="shared" si="42"/>
        <v>0</v>
      </c>
      <c r="N322" s="34">
        <f t="shared" si="51"/>
        <v>28091.259148854897</v>
      </c>
      <c r="O322" s="34" t="str">
        <f t="shared" si="43"/>
        <v>0</v>
      </c>
      <c r="P322" s="34">
        <f t="shared" si="52"/>
        <v>28887.5</v>
      </c>
      <c r="Q322" s="34" t="str">
        <f t="shared" si="44"/>
        <v>0</v>
      </c>
      <c r="R322" s="34">
        <f t="shared" si="53"/>
        <v>9791.6356200597183</v>
      </c>
    </row>
    <row r="323" spans="2:18" x14ac:dyDescent="0.2">
      <c r="B323" s="48">
        <v>38320</v>
      </c>
      <c r="C323" s="43">
        <v>25</v>
      </c>
      <c r="D323" s="42">
        <f t="shared" si="36"/>
        <v>78998.912366258679</v>
      </c>
      <c r="E323" s="48">
        <v>40606</v>
      </c>
      <c r="F323" s="43">
        <v>-1150</v>
      </c>
      <c r="G323" s="42">
        <f t="shared" si="37"/>
        <v>48130.613806587309</v>
      </c>
      <c r="H323" s="48">
        <v>40707</v>
      </c>
      <c r="I323" s="43">
        <v>-1750</v>
      </c>
      <c r="J323" s="41">
        <f t="shared" si="38"/>
        <v>34594.308205579211</v>
      </c>
      <c r="L323" s="33">
        <v>37204</v>
      </c>
      <c r="M323" s="34" t="str">
        <f t="shared" si="42"/>
        <v>0</v>
      </c>
      <c r="N323" s="34">
        <f t="shared" si="51"/>
        <v>28091.259148854897</v>
      </c>
      <c r="O323" s="34" t="str">
        <f t="shared" si="43"/>
        <v>0</v>
      </c>
      <c r="P323" s="34">
        <f t="shared" si="52"/>
        <v>28887.5</v>
      </c>
      <c r="Q323" s="34" t="str">
        <f t="shared" si="44"/>
        <v>0</v>
      </c>
      <c r="R323" s="34">
        <f t="shared" si="53"/>
        <v>9791.6356200597183</v>
      </c>
    </row>
    <row r="324" spans="2:18" x14ac:dyDescent="0.2">
      <c r="B324" s="48">
        <v>38321</v>
      </c>
      <c r="C324" s="43">
        <v>-437.5</v>
      </c>
      <c r="D324" s="42">
        <f t="shared" si="36"/>
        <v>78561.412366258679</v>
      </c>
      <c r="E324" s="48">
        <v>40609</v>
      </c>
      <c r="F324" s="43">
        <v>-993.32520357822887</v>
      </c>
      <c r="G324" s="42">
        <f t="shared" si="37"/>
        <v>47137.288603009081</v>
      </c>
      <c r="H324" s="48">
        <v>40708</v>
      </c>
      <c r="I324" s="43">
        <v>-212.5</v>
      </c>
      <c r="J324" s="41">
        <f t="shared" si="38"/>
        <v>34381.808205579211</v>
      </c>
      <c r="L324" s="33">
        <v>37205</v>
      </c>
      <c r="M324" s="34" t="str">
        <f t="shared" si="42"/>
        <v>0</v>
      </c>
      <c r="N324" s="34">
        <f t="shared" si="51"/>
        <v>28091.259148854897</v>
      </c>
      <c r="O324" s="34" t="str">
        <f t="shared" si="43"/>
        <v>0</v>
      </c>
      <c r="P324" s="34">
        <f t="shared" si="52"/>
        <v>28887.5</v>
      </c>
      <c r="Q324" s="34" t="str">
        <f t="shared" si="44"/>
        <v>0</v>
      </c>
      <c r="R324" s="34">
        <f t="shared" si="53"/>
        <v>9791.6356200597183</v>
      </c>
    </row>
    <row r="325" spans="2:18" x14ac:dyDescent="0.2">
      <c r="B325" s="48">
        <v>38322</v>
      </c>
      <c r="C325" s="43">
        <v>787.5</v>
      </c>
      <c r="D325" s="42">
        <f t="shared" si="36"/>
        <v>79348.912366258679</v>
      </c>
      <c r="E325" s="48">
        <v>40627</v>
      </c>
      <c r="F325" s="43">
        <v>-1446.809991144687</v>
      </c>
      <c r="G325" s="42">
        <f t="shared" si="37"/>
        <v>45690.478611864397</v>
      </c>
      <c r="H325" s="48">
        <v>40709</v>
      </c>
      <c r="I325" s="43">
        <v>700</v>
      </c>
      <c r="J325" s="41">
        <f t="shared" si="38"/>
        <v>35081.808205579211</v>
      </c>
      <c r="L325" s="33">
        <v>37206</v>
      </c>
      <c r="M325" s="34" t="str">
        <f t="shared" si="42"/>
        <v>0</v>
      </c>
      <c r="N325" s="34">
        <f t="shared" si="51"/>
        <v>28091.259148854897</v>
      </c>
      <c r="O325" s="34" t="str">
        <f t="shared" si="43"/>
        <v>0</v>
      </c>
      <c r="P325" s="34">
        <f t="shared" si="52"/>
        <v>28887.5</v>
      </c>
      <c r="Q325" s="34" t="str">
        <f t="shared" si="44"/>
        <v>0</v>
      </c>
      <c r="R325" s="34">
        <f t="shared" si="53"/>
        <v>9791.6356200597183</v>
      </c>
    </row>
    <row r="326" spans="2:18" x14ac:dyDescent="0.2">
      <c r="B326" s="48">
        <v>38323</v>
      </c>
      <c r="C326" s="43">
        <v>37.5</v>
      </c>
      <c r="D326" s="42">
        <f t="shared" si="36"/>
        <v>79386.412366258679</v>
      </c>
      <c r="E326" s="48">
        <v>40631</v>
      </c>
      <c r="F326" s="43">
        <v>4626.929190483429</v>
      </c>
      <c r="G326" s="42">
        <f t="shared" si="37"/>
        <v>50317.407802347829</v>
      </c>
      <c r="H326" s="48">
        <v>40711</v>
      </c>
      <c r="I326" s="43">
        <v>-1437.5</v>
      </c>
      <c r="J326" s="41">
        <f t="shared" si="38"/>
        <v>33644.308205579211</v>
      </c>
      <c r="L326" s="33">
        <v>37207</v>
      </c>
      <c r="M326" s="34" t="str">
        <f t="shared" si="42"/>
        <v>0</v>
      </c>
      <c r="N326" s="34">
        <f t="shared" si="51"/>
        <v>28091.259148854897</v>
      </c>
      <c r="O326" s="34" t="str">
        <f t="shared" si="43"/>
        <v>0</v>
      </c>
      <c r="P326" s="34">
        <f t="shared" si="52"/>
        <v>28887.5</v>
      </c>
      <c r="Q326" s="34" t="str">
        <f t="shared" si="44"/>
        <v>0</v>
      </c>
      <c r="R326" s="34">
        <f t="shared" si="53"/>
        <v>9791.6356200597183</v>
      </c>
    </row>
    <row r="327" spans="2:18" x14ac:dyDescent="0.2">
      <c r="B327" s="48">
        <v>38327</v>
      </c>
      <c r="C327" s="43">
        <v>-37.5</v>
      </c>
      <c r="D327" s="42">
        <f t="shared" si="36"/>
        <v>79348.912366258679</v>
      </c>
      <c r="E327" s="48">
        <v>40648</v>
      </c>
      <c r="F327" s="43">
        <v>-612.5</v>
      </c>
      <c r="G327" s="42">
        <f t="shared" si="37"/>
        <v>49704.907802347829</v>
      </c>
      <c r="H327" s="48">
        <v>40714</v>
      </c>
      <c r="I327" s="43">
        <v>1462.5</v>
      </c>
      <c r="J327" s="41">
        <f t="shared" si="38"/>
        <v>35106.808205579211</v>
      </c>
      <c r="L327" s="33">
        <v>37208</v>
      </c>
      <c r="M327" s="34" t="str">
        <f t="shared" si="42"/>
        <v>0</v>
      </c>
      <c r="N327" s="34">
        <f t="shared" si="51"/>
        <v>28091.259148854897</v>
      </c>
      <c r="O327" s="34" t="str">
        <f t="shared" si="43"/>
        <v>0</v>
      </c>
      <c r="P327" s="34">
        <f t="shared" si="52"/>
        <v>28887.5</v>
      </c>
      <c r="Q327" s="34" t="str">
        <f t="shared" si="44"/>
        <v>0</v>
      </c>
      <c r="R327" s="34">
        <f t="shared" si="53"/>
        <v>9791.6356200597183</v>
      </c>
    </row>
    <row r="328" spans="2:18" x14ac:dyDescent="0.2">
      <c r="B328" s="48">
        <v>38328</v>
      </c>
      <c r="C328" s="43">
        <v>-87.5</v>
      </c>
      <c r="D328" s="42">
        <f t="shared" si="36"/>
        <v>79261.412366258679</v>
      </c>
      <c r="E328" s="48">
        <v>40651</v>
      </c>
      <c r="F328" s="43">
        <v>-837.5</v>
      </c>
      <c r="G328" s="42">
        <f t="shared" si="37"/>
        <v>48867.407802347829</v>
      </c>
      <c r="H328" s="48">
        <v>40718</v>
      </c>
      <c r="I328" s="43">
        <v>87.5</v>
      </c>
      <c r="J328" s="41">
        <f t="shared" si="38"/>
        <v>35194.308205579211</v>
      </c>
      <c r="L328" s="33">
        <v>37209</v>
      </c>
      <c r="M328" s="34" t="str">
        <f t="shared" si="42"/>
        <v>0</v>
      </c>
      <c r="N328" s="34">
        <f t="shared" si="51"/>
        <v>28091.259148854897</v>
      </c>
      <c r="O328" s="34" t="str">
        <f t="shared" si="43"/>
        <v>0</v>
      </c>
      <c r="P328" s="34">
        <f t="shared" si="52"/>
        <v>28887.5</v>
      </c>
      <c r="Q328" s="34" t="str">
        <f t="shared" si="44"/>
        <v>0</v>
      </c>
      <c r="R328" s="34">
        <f t="shared" si="53"/>
        <v>9791.6356200597183</v>
      </c>
    </row>
    <row r="329" spans="2:18" x14ac:dyDescent="0.2">
      <c r="B329" s="48">
        <v>38329</v>
      </c>
      <c r="C329" s="43">
        <v>-750</v>
      </c>
      <c r="D329" s="42">
        <f t="shared" si="36"/>
        <v>78511.412366258679</v>
      </c>
      <c r="E329" s="48">
        <v>40652</v>
      </c>
      <c r="F329" s="43">
        <v>-1512.5</v>
      </c>
      <c r="G329" s="42">
        <f t="shared" si="37"/>
        <v>47354.907802347829</v>
      </c>
      <c r="H329" s="48">
        <v>40722</v>
      </c>
      <c r="I329" s="43">
        <v>5787.5</v>
      </c>
      <c r="J329" s="41">
        <f t="shared" si="38"/>
        <v>40981.808205579211</v>
      </c>
      <c r="L329" s="33">
        <v>37210</v>
      </c>
      <c r="M329" s="34" t="str">
        <f t="shared" si="42"/>
        <v>0</v>
      </c>
      <c r="N329" s="34">
        <f t="shared" si="51"/>
        <v>28091.259148854897</v>
      </c>
      <c r="O329" s="34" t="str">
        <f t="shared" si="43"/>
        <v>0</v>
      </c>
      <c r="P329" s="34">
        <f t="shared" si="52"/>
        <v>28887.5</v>
      </c>
      <c r="Q329" s="34" t="str">
        <f t="shared" si="44"/>
        <v>0</v>
      </c>
      <c r="R329" s="34">
        <f t="shared" si="53"/>
        <v>9791.6356200597183</v>
      </c>
    </row>
    <row r="330" spans="2:18" x14ac:dyDescent="0.2">
      <c r="B330" s="48">
        <v>38330</v>
      </c>
      <c r="C330" s="43">
        <v>-25</v>
      </c>
      <c r="D330" s="42">
        <f t="shared" ref="D330:D393" si="54">C330+D329</f>
        <v>78486.412366258679</v>
      </c>
      <c r="E330" s="48">
        <v>40653</v>
      </c>
      <c r="F330" s="43">
        <v>8575</v>
      </c>
      <c r="G330" s="42">
        <f t="shared" ref="G330:G393" si="55">F330+G329</f>
        <v>55929.907802347829</v>
      </c>
      <c r="H330" s="48">
        <v>40735</v>
      </c>
      <c r="I330" s="43">
        <v>350</v>
      </c>
      <c r="J330" s="41">
        <f t="shared" ref="J330:J393" si="56">J329+I330</f>
        <v>41331.808205579211</v>
      </c>
      <c r="L330" s="33">
        <v>37211</v>
      </c>
      <c r="M330" s="34" t="str">
        <f t="shared" si="42"/>
        <v>0</v>
      </c>
      <c r="N330" s="34">
        <f t="shared" si="51"/>
        <v>28091.259148854897</v>
      </c>
      <c r="O330" s="34" t="str">
        <f t="shared" si="43"/>
        <v>0</v>
      </c>
      <c r="P330" s="34">
        <f t="shared" si="52"/>
        <v>28887.5</v>
      </c>
      <c r="Q330" s="34" t="str">
        <f t="shared" si="44"/>
        <v>0</v>
      </c>
      <c r="R330" s="34">
        <f t="shared" si="53"/>
        <v>9791.6356200597183</v>
      </c>
    </row>
    <row r="331" spans="2:18" x14ac:dyDescent="0.2">
      <c r="B331" s="48">
        <v>38331</v>
      </c>
      <c r="C331" s="43">
        <v>-504.53148418589535</v>
      </c>
      <c r="D331" s="42">
        <f t="shared" si="54"/>
        <v>77981.880882072786</v>
      </c>
      <c r="E331" s="48">
        <v>40676</v>
      </c>
      <c r="F331" s="43">
        <v>-1375</v>
      </c>
      <c r="G331" s="42">
        <f t="shared" si="55"/>
        <v>54554.907802347829</v>
      </c>
      <c r="H331" s="48">
        <v>40746</v>
      </c>
      <c r="I331" s="43">
        <v>-1862.5</v>
      </c>
      <c r="J331" s="41">
        <f t="shared" si="56"/>
        <v>39469.308205579211</v>
      </c>
      <c r="L331" s="33">
        <v>37212</v>
      </c>
      <c r="M331" s="34" t="str">
        <f t="shared" si="42"/>
        <v>0</v>
      </c>
      <c r="N331" s="34">
        <f t="shared" si="51"/>
        <v>28091.259148854897</v>
      </c>
      <c r="O331" s="34" t="str">
        <f t="shared" si="43"/>
        <v>0</v>
      </c>
      <c r="P331" s="34">
        <f t="shared" si="52"/>
        <v>28887.5</v>
      </c>
      <c r="Q331" s="34" t="str">
        <f t="shared" si="44"/>
        <v>0</v>
      </c>
      <c r="R331" s="34">
        <f t="shared" si="53"/>
        <v>9791.6356200597183</v>
      </c>
    </row>
    <row r="332" spans="2:18" x14ac:dyDescent="0.2">
      <c r="B332" s="48">
        <v>38334</v>
      </c>
      <c r="C332" s="43">
        <v>837.5</v>
      </c>
      <c r="D332" s="42">
        <f t="shared" si="54"/>
        <v>78819.380882072786</v>
      </c>
      <c r="E332" s="48">
        <v>40680</v>
      </c>
      <c r="F332" s="43">
        <v>-1850.1804085680533</v>
      </c>
      <c r="G332" s="42">
        <f t="shared" si="55"/>
        <v>52704.727393779773</v>
      </c>
      <c r="H332" s="48">
        <v>40749</v>
      </c>
      <c r="I332" s="43">
        <v>-112.5</v>
      </c>
      <c r="J332" s="41">
        <f t="shared" si="56"/>
        <v>39356.808205579211</v>
      </c>
      <c r="L332" s="33">
        <v>37213</v>
      </c>
      <c r="M332" s="34" t="str">
        <f t="shared" ref="M332:M395" si="57">IF(ISERROR(VLOOKUP($L332,$B$11:$C$1212,2,FALSE)),"0",VLOOKUP($L332,$B$11:$C$1212,2,FALSE))</f>
        <v>0</v>
      </c>
      <c r="N332" s="34">
        <f t="shared" si="51"/>
        <v>28091.259148854897</v>
      </c>
      <c r="O332" s="34" t="str">
        <f t="shared" ref="O332:O395" si="58">IF(ISERROR(VLOOKUP($L332,$E$11:$F$1212,2,FALSE)),"0",VLOOKUP($L332,$E$11:$F$1212,2,FALSE))</f>
        <v>0</v>
      </c>
      <c r="P332" s="34">
        <f t="shared" si="52"/>
        <v>28887.5</v>
      </c>
      <c r="Q332" s="34" t="str">
        <f t="shared" ref="Q332:Q395" si="59">IF(ISERROR(VLOOKUP($L332,$H$11:$I$1212,2,FALSE)),"0",VLOOKUP($L332,$H$11:$I$1212,2,FALSE))</f>
        <v>0</v>
      </c>
      <c r="R332" s="34">
        <f t="shared" si="53"/>
        <v>9791.6356200597183</v>
      </c>
    </row>
    <row r="333" spans="2:18" x14ac:dyDescent="0.2">
      <c r="B333" s="48">
        <v>38336</v>
      </c>
      <c r="C333" s="43">
        <v>-301.77283659047589</v>
      </c>
      <c r="D333" s="42">
        <f t="shared" si="54"/>
        <v>78517.60804548231</v>
      </c>
      <c r="E333" s="48">
        <v>40683</v>
      </c>
      <c r="F333" s="43">
        <v>3750</v>
      </c>
      <c r="G333" s="42">
        <f t="shared" si="55"/>
        <v>56454.727393779773</v>
      </c>
      <c r="H333" s="48">
        <v>40750</v>
      </c>
      <c r="I333" s="43">
        <v>-950</v>
      </c>
      <c r="J333" s="41">
        <f t="shared" si="56"/>
        <v>38406.808205579211</v>
      </c>
      <c r="L333" s="33">
        <v>37214</v>
      </c>
      <c r="M333" s="34" t="str">
        <f t="shared" si="57"/>
        <v>0</v>
      </c>
      <c r="N333" s="34">
        <f t="shared" si="51"/>
        <v>28091.259148854897</v>
      </c>
      <c r="O333" s="34" t="str">
        <f t="shared" si="58"/>
        <v>0</v>
      </c>
      <c r="P333" s="34">
        <f t="shared" si="52"/>
        <v>28887.5</v>
      </c>
      <c r="Q333" s="34" t="str">
        <f t="shared" si="59"/>
        <v>0</v>
      </c>
      <c r="R333" s="34">
        <f t="shared" si="53"/>
        <v>9791.6356200597183</v>
      </c>
    </row>
    <row r="334" spans="2:18" x14ac:dyDescent="0.2">
      <c r="B334" s="48">
        <v>38337</v>
      </c>
      <c r="C334" s="43">
        <v>150</v>
      </c>
      <c r="D334" s="42">
        <f t="shared" si="54"/>
        <v>78667.60804548231</v>
      </c>
      <c r="E334" s="48">
        <v>40695</v>
      </c>
      <c r="F334" s="43">
        <v>525</v>
      </c>
      <c r="G334" s="42">
        <f t="shared" si="55"/>
        <v>56979.727393779773</v>
      </c>
      <c r="H334" s="48">
        <v>40751</v>
      </c>
      <c r="I334" s="43">
        <v>2862.5</v>
      </c>
      <c r="J334" s="41">
        <f t="shared" si="56"/>
        <v>41269.308205579211</v>
      </c>
      <c r="L334" s="33">
        <v>37215</v>
      </c>
      <c r="M334" s="34" t="str">
        <f t="shared" si="57"/>
        <v>0</v>
      </c>
      <c r="N334" s="34">
        <f t="shared" si="51"/>
        <v>28091.259148854897</v>
      </c>
      <c r="O334" s="34" t="str">
        <f t="shared" si="58"/>
        <v>0</v>
      </c>
      <c r="P334" s="34">
        <f t="shared" si="52"/>
        <v>28887.5</v>
      </c>
      <c r="Q334" s="34" t="str">
        <f t="shared" si="59"/>
        <v>0</v>
      </c>
      <c r="R334" s="34">
        <f t="shared" si="53"/>
        <v>9791.6356200597183</v>
      </c>
    </row>
    <row r="335" spans="2:18" x14ac:dyDescent="0.2">
      <c r="B335" s="48">
        <v>38338</v>
      </c>
      <c r="C335" s="43">
        <v>-687.5</v>
      </c>
      <c r="D335" s="42">
        <f t="shared" si="54"/>
        <v>77980.10804548231</v>
      </c>
      <c r="E335" s="48">
        <v>40704</v>
      </c>
      <c r="F335" s="43">
        <v>-362.5</v>
      </c>
      <c r="G335" s="42">
        <f t="shared" si="55"/>
        <v>56617.227393779773</v>
      </c>
      <c r="H335" s="48">
        <v>40786</v>
      </c>
      <c r="I335" s="43">
        <v>-737.5</v>
      </c>
      <c r="J335" s="41">
        <f t="shared" si="56"/>
        <v>40531.808205579211</v>
      </c>
      <c r="L335" s="33">
        <v>37216</v>
      </c>
      <c r="M335" s="34" t="str">
        <f t="shared" si="57"/>
        <v>0</v>
      </c>
      <c r="N335" s="34">
        <f t="shared" si="51"/>
        <v>28091.259148854897</v>
      </c>
      <c r="O335" s="34" t="str">
        <f t="shared" si="58"/>
        <v>0</v>
      </c>
      <c r="P335" s="34">
        <f t="shared" si="52"/>
        <v>28887.5</v>
      </c>
      <c r="Q335" s="34" t="str">
        <f t="shared" si="59"/>
        <v>0</v>
      </c>
      <c r="R335" s="34">
        <f t="shared" si="53"/>
        <v>9791.6356200597183</v>
      </c>
    </row>
    <row r="336" spans="2:18" x14ac:dyDescent="0.2">
      <c r="B336" s="48">
        <v>38341</v>
      </c>
      <c r="C336" s="43">
        <v>-87.5</v>
      </c>
      <c r="D336" s="42">
        <f t="shared" si="54"/>
        <v>77892.60804548231</v>
      </c>
      <c r="E336" s="48">
        <v>40707</v>
      </c>
      <c r="F336" s="43">
        <v>-1512.5</v>
      </c>
      <c r="G336" s="42">
        <f t="shared" si="55"/>
        <v>55104.727393779773</v>
      </c>
      <c r="H336" s="48">
        <v>40787</v>
      </c>
      <c r="I336" s="43">
        <v>-2837.5</v>
      </c>
      <c r="J336" s="41">
        <f t="shared" si="56"/>
        <v>37694.308205579211</v>
      </c>
      <c r="L336" s="33">
        <v>37217</v>
      </c>
      <c r="M336" s="34" t="str">
        <f t="shared" si="57"/>
        <v>0</v>
      </c>
      <c r="N336" s="34">
        <f t="shared" si="51"/>
        <v>28091.259148854897</v>
      </c>
      <c r="O336" s="34" t="str">
        <f t="shared" si="58"/>
        <v>0</v>
      </c>
      <c r="P336" s="34">
        <f t="shared" si="52"/>
        <v>28887.5</v>
      </c>
      <c r="Q336" s="34" t="str">
        <f t="shared" si="59"/>
        <v>0</v>
      </c>
      <c r="R336" s="34">
        <f t="shared" si="53"/>
        <v>9791.6356200597183</v>
      </c>
    </row>
    <row r="337" spans="2:18" x14ac:dyDescent="0.2">
      <c r="B337" s="48">
        <v>38342</v>
      </c>
      <c r="C337" s="43">
        <v>-37.5</v>
      </c>
      <c r="D337" s="42">
        <f t="shared" si="54"/>
        <v>77855.10804548231</v>
      </c>
      <c r="E337" s="48">
        <v>40708</v>
      </c>
      <c r="F337" s="43">
        <v>-1125</v>
      </c>
      <c r="G337" s="42">
        <f t="shared" si="55"/>
        <v>53979.727393779773</v>
      </c>
      <c r="H337" s="48">
        <v>40788</v>
      </c>
      <c r="I337" s="43">
        <v>7875</v>
      </c>
      <c r="J337" s="41">
        <f t="shared" si="56"/>
        <v>45569.308205579211</v>
      </c>
      <c r="L337" s="33">
        <v>37218</v>
      </c>
      <c r="M337" s="34" t="str">
        <f t="shared" si="57"/>
        <v>0</v>
      </c>
      <c r="N337" s="34">
        <f t="shared" si="51"/>
        <v>28091.259148854897</v>
      </c>
      <c r="O337" s="34">
        <f t="shared" si="58"/>
        <v>712.5</v>
      </c>
      <c r="P337" s="34">
        <f t="shared" si="52"/>
        <v>29600</v>
      </c>
      <c r="Q337" s="34" t="str">
        <f t="shared" si="59"/>
        <v>0</v>
      </c>
      <c r="R337" s="34">
        <f t="shared" si="53"/>
        <v>9791.6356200597183</v>
      </c>
    </row>
    <row r="338" spans="2:18" x14ac:dyDescent="0.2">
      <c r="B338" s="48">
        <v>38344</v>
      </c>
      <c r="C338" s="43">
        <v>75</v>
      </c>
      <c r="D338" s="42">
        <f t="shared" si="54"/>
        <v>77930.10804548231</v>
      </c>
      <c r="E338" s="48">
        <v>40709</v>
      </c>
      <c r="F338" s="43">
        <v>700</v>
      </c>
      <c r="G338" s="42">
        <f t="shared" si="55"/>
        <v>54679.727393779773</v>
      </c>
      <c r="H338" s="48">
        <v>40801</v>
      </c>
      <c r="I338" s="43">
        <v>-2087.5</v>
      </c>
      <c r="J338" s="41">
        <f t="shared" si="56"/>
        <v>43481.808205579211</v>
      </c>
      <c r="L338" s="33">
        <v>37219</v>
      </c>
      <c r="M338" s="34" t="str">
        <f t="shared" si="57"/>
        <v>0</v>
      </c>
      <c r="N338" s="34">
        <f t="shared" si="51"/>
        <v>28091.259148854897</v>
      </c>
      <c r="O338" s="34" t="str">
        <f t="shared" si="58"/>
        <v>0</v>
      </c>
      <c r="P338" s="34">
        <f t="shared" si="52"/>
        <v>29600</v>
      </c>
      <c r="Q338" s="34" t="str">
        <f t="shared" si="59"/>
        <v>0</v>
      </c>
      <c r="R338" s="34">
        <f t="shared" si="53"/>
        <v>9791.6356200597183</v>
      </c>
    </row>
    <row r="339" spans="2:18" x14ac:dyDescent="0.2">
      <c r="B339" s="48">
        <v>38348</v>
      </c>
      <c r="C339" s="43">
        <v>25</v>
      </c>
      <c r="D339" s="42">
        <f t="shared" si="54"/>
        <v>77955.10804548231</v>
      </c>
      <c r="E339" s="48">
        <v>40711</v>
      </c>
      <c r="F339" s="43">
        <v>-2012.5</v>
      </c>
      <c r="G339" s="42">
        <f t="shared" si="55"/>
        <v>52667.227393779773</v>
      </c>
      <c r="H339" s="48">
        <v>40808</v>
      </c>
      <c r="I339" s="43">
        <v>312.5</v>
      </c>
      <c r="J339" s="41">
        <f t="shared" si="56"/>
        <v>43794.308205579211</v>
      </c>
      <c r="L339" s="33">
        <v>37220</v>
      </c>
      <c r="M339" s="34" t="str">
        <f t="shared" si="57"/>
        <v>0</v>
      </c>
      <c r="N339" s="34">
        <f t="shared" si="51"/>
        <v>28091.259148854897</v>
      </c>
      <c r="O339" s="34" t="str">
        <f t="shared" si="58"/>
        <v>0</v>
      </c>
      <c r="P339" s="34">
        <f t="shared" si="52"/>
        <v>29600</v>
      </c>
      <c r="Q339" s="34" t="str">
        <f t="shared" si="59"/>
        <v>0</v>
      </c>
      <c r="R339" s="34">
        <f t="shared" si="53"/>
        <v>9791.6356200597183</v>
      </c>
    </row>
    <row r="340" spans="2:18" x14ac:dyDescent="0.2">
      <c r="B340" s="48">
        <v>38349</v>
      </c>
      <c r="C340" s="43">
        <v>-237.5</v>
      </c>
      <c r="D340" s="42">
        <f t="shared" si="54"/>
        <v>77717.60804548231</v>
      </c>
      <c r="E340" s="48">
        <v>40714</v>
      </c>
      <c r="F340" s="43">
        <v>1025</v>
      </c>
      <c r="G340" s="42">
        <f t="shared" si="55"/>
        <v>53692.227393779773</v>
      </c>
      <c r="H340" s="48">
        <v>40813</v>
      </c>
      <c r="I340" s="43">
        <v>1187.5</v>
      </c>
      <c r="J340" s="41">
        <f t="shared" si="56"/>
        <v>44981.808205579211</v>
      </c>
      <c r="L340" s="33">
        <v>37221</v>
      </c>
      <c r="M340" s="34" t="str">
        <f t="shared" si="57"/>
        <v>0</v>
      </c>
      <c r="N340" s="34">
        <f t="shared" si="51"/>
        <v>28091.259148854897</v>
      </c>
      <c r="O340" s="34" t="str">
        <f t="shared" si="58"/>
        <v>0</v>
      </c>
      <c r="P340" s="34">
        <f t="shared" si="52"/>
        <v>29600</v>
      </c>
      <c r="Q340" s="34" t="str">
        <f t="shared" si="59"/>
        <v>0</v>
      </c>
      <c r="R340" s="34">
        <f t="shared" si="53"/>
        <v>9791.6356200597183</v>
      </c>
    </row>
    <row r="341" spans="2:18" x14ac:dyDescent="0.2">
      <c r="B341" s="48">
        <v>38350</v>
      </c>
      <c r="C341" s="43">
        <v>-137.5</v>
      </c>
      <c r="D341" s="42">
        <f t="shared" si="54"/>
        <v>77580.10804548231</v>
      </c>
      <c r="E341" s="48">
        <v>40718</v>
      </c>
      <c r="F341" s="43">
        <v>-950</v>
      </c>
      <c r="G341" s="42">
        <f t="shared" si="55"/>
        <v>52742.227393779773</v>
      </c>
      <c r="H341" s="48">
        <v>40819</v>
      </c>
      <c r="I341" s="43">
        <v>-487.5</v>
      </c>
      <c r="J341" s="41">
        <f t="shared" si="56"/>
        <v>44494.308205579211</v>
      </c>
      <c r="L341" s="33">
        <v>37222</v>
      </c>
      <c r="M341" s="34">
        <f t="shared" si="57"/>
        <v>-862.5</v>
      </c>
      <c r="N341" s="34">
        <f t="shared" si="51"/>
        <v>27228.759148854897</v>
      </c>
      <c r="O341" s="34">
        <f t="shared" si="58"/>
        <v>-1337.5</v>
      </c>
      <c r="P341" s="34">
        <f t="shared" si="52"/>
        <v>28262.5</v>
      </c>
      <c r="Q341" s="34" t="str">
        <f t="shared" si="59"/>
        <v>0</v>
      </c>
      <c r="R341" s="34">
        <f t="shared" si="53"/>
        <v>9791.6356200597183</v>
      </c>
    </row>
    <row r="342" spans="2:18" x14ac:dyDescent="0.2">
      <c r="B342" s="48">
        <v>38351</v>
      </c>
      <c r="C342" s="43">
        <v>-162.5</v>
      </c>
      <c r="D342" s="42">
        <f t="shared" si="54"/>
        <v>77417.60804548231</v>
      </c>
      <c r="E342" s="48">
        <v>40722</v>
      </c>
      <c r="F342" s="43">
        <v>4275</v>
      </c>
      <c r="G342" s="42">
        <f t="shared" si="55"/>
        <v>57017.227393779773</v>
      </c>
      <c r="H342" s="48">
        <v>40822</v>
      </c>
      <c r="I342" s="43">
        <v>-1187.5</v>
      </c>
      <c r="J342" s="41">
        <f t="shared" si="56"/>
        <v>43306.808205579211</v>
      </c>
      <c r="L342" s="33">
        <v>37223</v>
      </c>
      <c r="M342" s="34">
        <f t="shared" si="57"/>
        <v>850</v>
      </c>
      <c r="N342" s="34">
        <f t="shared" si="51"/>
        <v>28078.759148854897</v>
      </c>
      <c r="O342" s="34">
        <f t="shared" si="58"/>
        <v>0</v>
      </c>
      <c r="P342" s="34">
        <f t="shared" si="52"/>
        <v>28262.5</v>
      </c>
      <c r="Q342" s="34">
        <f t="shared" si="59"/>
        <v>137.5</v>
      </c>
      <c r="R342" s="34">
        <f t="shared" si="53"/>
        <v>9929.1356200597183</v>
      </c>
    </row>
    <row r="343" spans="2:18" x14ac:dyDescent="0.2">
      <c r="B343" s="48">
        <v>40231</v>
      </c>
      <c r="C343" s="43">
        <v>-462.5</v>
      </c>
      <c r="D343" s="42">
        <f t="shared" si="54"/>
        <v>76955.10804548231</v>
      </c>
      <c r="E343" s="48">
        <v>40745</v>
      </c>
      <c r="F343" s="43">
        <v>62.5</v>
      </c>
      <c r="G343" s="42">
        <f t="shared" si="55"/>
        <v>57079.727393779773</v>
      </c>
      <c r="H343" s="48">
        <v>40848</v>
      </c>
      <c r="I343" s="43">
        <v>-1750</v>
      </c>
      <c r="J343" s="41">
        <f t="shared" si="56"/>
        <v>41556.808205579211</v>
      </c>
      <c r="L343" s="33">
        <v>37224</v>
      </c>
      <c r="M343" s="34" t="str">
        <f t="shared" si="57"/>
        <v>0</v>
      </c>
      <c r="N343" s="34">
        <f t="shared" si="51"/>
        <v>28078.759148854897</v>
      </c>
      <c r="O343" s="34" t="str">
        <f t="shared" si="58"/>
        <v>0</v>
      </c>
      <c r="P343" s="34">
        <f t="shared" si="52"/>
        <v>28262.5</v>
      </c>
      <c r="Q343" s="34" t="str">
        <f t="shared" si="59"/>
        <v>0</v>
      </c>
      <c r="R343" s="34">
        <f t="shared" si="53"/>
        <v>9929.1356200597183</v>
      </c>
    </row>
    <row r="344" spans="2:18" x14ac:dyDescent="0.2">
      <c r="B344" s="48">
        <v>40232</v>
      </c>
      <c r="C344" s="43">
        <v>-100</v>
      </c>
      <c r="D344" s="42">
        <f t="shared" si="54"/>
        <v>76855.10804548231</v>
      </c>
      <c r="E344" s="48">
        <v>40746</v>
      </c>
      <c r="F344" s="43">
        <v>-1087.5</v>
      </c>
      <c r="G344" s="42">
        <f t="shared" si="55"/>
        <v>55992.227393779773</v>
      </c>
      <c r="H344" s="48">
        <v>40850</v>
      </c>
      <c r="I344" s="43">
        <v>-1675</v>
      </c>
      <c r="J344" s="41">
        <f t="shared" si="56"/>
        <v>39881.808205579211</v>
      </c>
      <c r="L344" s="33">
        <v>37225</v>
      </c>
      <c r="M344" s="34" t="str">
        <f t="shared" si="57"/>
        <v>0</v>
      </c>
      <c r="N344" s="34">
        <f t="shared" si="51"/>
        <v>28078.759148854897</v>
      </c>
      <c r="O344" s="34" t="str">
        <f t="shared" si="58"/>
        <v>0</v>
      </c>
      <c r="P344" s="34">
        <f t="shared" si="52"/>
        <v>28262.5</v>
      </c>
      <c r="Q344" s="34" t="str">
        <f t="shared" si="59"/>
        <v>0</v>
      </c>
      <c r="R344" s="34">
        <f t="shared" si="53"/>
        <v>9929.1356200597183</v>
      </c>
    </row>
    <row r="345" spans="2:18" x14ac:dyDescent="0.2">
      <c r="B345" s="48">
        <v>40234</v>
      </c>
      <c r="C345" s="43">
        <v>562.5</v>
      </c>
      <c r="D345" s="42">
        <f t="shared" si="54"/>
        <v>77417.60804548231</v>
      </c>
      <c r="E345" s="48">
        <v>40749</v>
      </c>
      <c r="F345" s="43">
        <v>-112.5</v>
      </c>
      <c r="G345" s="42">
        <f t="shared" si="55"/>
        <v>55879.727393779773</v>
      </c>
      <c r="H345" s="48">
        <v>40854</v>
      </c>
      <c r="I345" s="43">
        <v>-4475</v>
      </c>
      <c r="J345" s="41">
        <f t="shared" si="56"/>
        <v>35406.808205579211</v>
      </c>
      <c r="L345" s="33">
        <v>37226</v>
      </c>
      <c r="M345" s="34" t="str">
        <f t="shared" si="57"/>
        <v>0</v>
      </c>
      <c r="N345" s="34">
        <f t="shared" si="51"/>
        <v>28078.759148854897</v>
      </c>
      <c r="O345" s="34" t="str">
        <f t="shared" si="58"/>
        <v>0</v>
      </c>
      <c r="P345" s="34">
        <f t="shared" si="52"/>
        <v>28262.5</v>
      </c>
      <c r="Q345" s="34" t="str">
        <f t="shared" si="59"/>
        <v>0</v>
      </c>
      <c r="R345" s="34">
        <f t="shared" si="53"/>
        <v>9929.1356200597183</v>
      </c>
    </row>
    <row r="346" spans="2:18" x14ac:dyDescent="0.2">
      <c r="B346" s="48">
        <v>40238</v>
      </c>
      <c r="C346" s="43">
        <v>3800</v>
      </c>
      <c r="D346" s="42">
        <f t="shared" si="54"/>
        <v>81217.60804548231</v>
      </c>
      <c r="E346" s="48">
        <v>40750</v>
      </c>
      <c r="F346" s="43">
        <v>-1100</v>
      </c>
      <c r="G346" s="42">
        <f t="shared" si="55"/>
        <v>54779.727393779773</v>
      </c>
      <c r="H346" s="48">
        <v>40856</v>
      </c>
      <c r="I346" s="43">
        <v>-137.5</v>
      </c>
      <c r="J346" s="41">
        <f t="shared" si="56"/>
        <v>35269.308205579211</v>
      </c>
      <c r="L346" s="33">
        <v>37227</v>
      </c>
      <c r="M346" s="34" t="str">
        <f t="shared" si="57"/>
        <v>0</v>
      </c>
      <c r="N346" s="34">
        <f t="shared" si="51"/>
        <v>28078.759148854897</v>
      </c>
      <c r="O346" s="34" t="str">
        <f t="shared" si="58"/>
        <v>0</v>
      </c>
      <c r="P346" s="34">
        <f t="shared" si="52"/>
        <v>28262.5</v>
      </c>
      <c r="Q346" s="34" t="str">
        <f t="shared" si="59"/>
        <v>0</v>
      </c>
      <c r="R346" s="34">
        <f t="shared" si="53"/>
        <v>9929.1356200597183</v>
      </c>
    </row>
    <row r="347" spans="2:18" x14ac:dyDescent="0.2">
      <c r="B347" s="48">
        <v>40298</v>
      </c>
      <c r="C347" s="43">
        <v>-1925</v>
      </c>
      <c r="D347" s="42">
        <f t="shared" si="54"/>
        <v>79292.60804548231</v>
      </c>
      <c r="E347" s="48">
        <v>40751</v>
      </c>
      <c r="F347" s="43">
        <v>2212.5</v>
      </c>
      <c r="G347" s="42">
        <f t="shared" si="55"/>
        <v>56992.227393779773</v>
      </c>
      <c r="H347" s="48">
        <v>40861</v>
      </c>
      <c r="I347" s="43">
        <v>-2537.5</v>
      </c>
      <c r="J347" s="41">
        <f t="shared" si="56"/>
        <v>32731.808205579211</v>
      </c>
      <c r="L347" s="33">
        <v>37228</v>
      </c>
      <c r="M347" s="34" t="str">
        <f t="shared" si="57"/>
        <v>0</v>
      </c>
      <c r="N347" s="34">
        <f t="shared" si="51"/>
        <v>28078.759148854897</v>
      </c>
      <c r="O347" s="34" t="str">
        <f t="shared" si="58"/>
        <v>0</v>
      </c>
      <c r="P347" s="34">
        <f t="shared" si="52"/>
        <v>28262.5</v>
      </c>
      <c r="Q347" s="34" t="str">
        <f t="shared" si="59"/>
        <v>0</v>
      </c>
      <c r="R347" s="34">
        <f t="shared" si="53"/>
        <v>9929.1356200597183</v>
      </c>
    </row>
    <row r="348" spans="2:18" x14ac:dyDescent="0.2">
      <c r="B348" s="48">
        <v>40301</v>
      </c>
      <c r="C348" s="43">
        <v>-450</v>
      </c>
      <c r="D348" s="42">
        <f t="shared" si="54"/>
        <v>78842.60804548231</v>
      </c>
      <c r="E348" s="48">
        <v>40756</v>
      </c>
      <c r="F348" s="43">
        <v>29375</v>
      </c>
      <c r="G348" s="42">
        <f t="shared" si="55"/>
        <v>86367.227393779773</v>
      </c>
      <c r="H348" s="48">
        <v>40876</v>
      </c>
      <c r="I348" s="43">
        <v>7387.5</v>
      </c>
      <c r="J348" s="41">
        <f t="shared" si="56"/>
        <v>40119.308205579211</v>
      </c>
      <c r="L348" s="33">
        <v>37229</v>
      </c>
      <c r="M348" s="34">
        <f t="shared" si="57"/>
        <v>5700</v>
      </c>
      <c r="N348" s="34">
        <f t="shared" si="51"/>
        <v>33778.759148854893</v>
      </c>
      <c r="O348" s="34">
        <f t="shared" si="58"/>
        <v>4850</v>
      </c>
      <c r="P348" s="34">
        <f t="shared" si="52"/>
        <v>33112.5</v>
      </c>
      <c r="Q348" s="34" t="str">
        <f t="shared" si="59"/>
        <v>0</v>
      </c>
      <c r="R348" s="34">
        <f t="shared" si="53"/>
        <v>9929.1356200597183</v>
      </c>
    </row>
    <row r="349" spans="2:18" x14ac:dyDescent="0.2">
      <c r="B349" s="48">
        <v>40302</v>
      </c>
      <c r="C349" s="43">
        <v>4300</v>
      </c>
      <c r="D349" s="42">
        <f t="shared" si="54"/>
        <v>83142.60804548231</v>
      </c>
      <c r="E349" s="48">
        <v>40785</v>
      </c>
      <c r="F349" s="43">
        <v>-1175</v>
      </c>
      <c r="G349" s="42">
        <f t="shared" si="55"/>
        <v>85192.227393779773</v>
      </c>
      <c r="H349" s="48">
        <v>40890</v>
      </c>
      <c r="I349" s="43">
        <v>730.98222447267744</v>
      </c>
      <c r="J349" s="41">
        <f t="shared" si="56"/>
        <v>40850.290430051886</v>
      </c>
      <c r="L349" s="33">
        <v>37230</v>
      </c>
      <c r="M349" s="34" t="str">
        <f t="shared" si="57"/>
        <v>0</v>
      </c>
      <c r="N349" s="34">
        <f t="shared" si="51"/>
        <v>33778.759148854893</v>
      </c>
      <c r="O349" s="34" t="str">
        <f t="shared" si="58"/>
        <v>0</v>
      </c>
      <c r="P349" s="34">
        <f t="shared" si="52"/>
        <v>33112.5</v>
      </c>
      <c r="Q349" s="34">
        <f t="shared" si="59"/>
        <v>1125</v>
      </c>
      <c r="R349" s="34">
        <f t="shared" si="53"/>
        <v>11054.135620059718</v>
      </c>
    </row>
    <row r="350" spans="2:18" x14ac:dyDescent="0.2">
      <c r="B350" s="48">
        <v>40312</v>
      </c>
      <c r="C350" s="43">
        <v>-1000</v>
      </c>
      <c r="D350" s="42">
        <f t="shared" si="54"/>
        <v>82142.60804548231</v>
      </c>
      <c r="E350" s="48">
        <v>40786</v>
      </c>
      <c r="F350" s="43">
        <v>-737.5</v>
      </c>
      <c r="G350" s="42">
        <f t="shared" si="55"/>
        <v>84454.727393779773</v>
      </c>
      <c r="H350" s="48">
        <v>40899</v>
      </c>
      <c r="I350" s="43">
        <v>-1112.5</v>
      </c>
      <c r="J350" s="41">
        <f t="shared" si="56"/>
        <v>39737.790430051886</v>
      </c>
      <c r="L350" s="33">
        <v>37231</v>
      </c>
      <c r="M350" s="34" t="str">
        <f t="shared" si="57"/>
        <v>0</v>
      </c>
      <c r="N350" s="34">
        <f t="shared" si="51"/>
        <v>33778.759148854893</v>
      </c>
      <c r="O350" s="34" t="str">
        <f t="shared" si="58"/>
        <v>0</v>
      </c>
      <c r="P350" s="34">
        <f t="shared" si="52"/>
        <v>33112.5</v>
      </c>
      <c r="Q350" s="34" t="str">
        <f t="shared" si="59"/>
        <v>0</v>
      </c>
      <c r="R350" s="34">
        <f t="shared" si="53"/>
        <v>11054.135620059718</v>
      </c>
    </row>
    <row r="351" spans="2:18" x14ac:dyDescent="0.2">
      <c r="B351" s="48">
        <v>40315</v>
      </c>
      <c r="C351" s="43">
        <v>-5175</v>
      </c>
      <c r="D351" s="42">
        <f t="shared" si="54"/>
        <v>76967.60804548231</v>
      </c>
      <c r="E351" s="48">
        <v>40787</v>
      </c>
      <c r="F351" s="43">
        <v>-2600</v>
      </c>
      <c r="G351" s="42">
        <f t="shared" si="55"/>
        <v>81854.727393779773</v>
      </c>
      <c r="H351" s="48">
        <v>40900</v>
      </c>
      <c r="I351" s="43">
        <v>-700</v>
      </c>
      <c r="J351" s="41">
        <f t="shared" si="56"/>
        <v>39037.790430051886</v>
      </c>
      <c r="L351" s="33">
        <v>37232</v>
      </c>
      <c r="M351" s="34" t="str">
        <f t="shared" si="57"/>
        <v>0</v>
      </c>
      <c r="N351" s="34">
        <f t="shared" si="51"/>
        <v>33778.759148854893</v>
      </c>
      <c r="O351" s="34" t="str">
        <f t="shared" si="58"/>
        <v>0</v>
      </c>
      <c r="P351" s="34">
        <f t="shared" si="52"/>
        <v>33112.5</v>
      </c>
      <c r="Q351" s="34" t="str">
        <f t="shared" si="59"/>
        <v>0</v>
      </c>
      <c r="R351" s="34">
        <f t="shared" si="53"/>
        <v>11054.135620059718</v>
      </c>
    </row>
    <row r="352" spans="2:18" x14ac:dyDescent="0.2">
      <c r="B352" s="48">
        <v>40316</v>
      </c>
      <c r="C352" s="43">
        <v>-1487.5</v>
      </c>
      <c r="D352" s="42">
        <f t="shared" si="54"/>
        <v>75480.10804548231</v>
      </c>
      <c r="E352" s="48">
        <v>40788</v>
      </c>
      <c r="F352" s="43">
        <v>7875</v>
      </c>
      <c r="G352" s="42">
        <f t="shared" si="55"/>
        <v>89729.727393779773</v>
      </c>
      <c r="H352" s="48">
        <v>40906</v>
      </c>
      <c r="I352" s="43">
        <v>-1062.5</v>
      </c>
      <c r="J352" s="41">
        <f t="shared" si="56"/>
        <v>37975.290430051886</v>
      </c>
      <c r="L352" s="33">
        <v>37233</v>
      </c>
      <c r="M352" s="34" t="str">
        <f t="shared" si="57"/>
        <v>0</v>
      </c>
      <c r="N352" s="34">
        <f t="shared" si="51"/>
        <v>33778.759148854893</v>
      </c>
      <c r="O352" s="34" t="str">
        <f t="shared" si="58"/>
        <v>0</v>
      </c>
      <c r="P352" s="34">
        <f t="shared" si="52"/>
        <v>33112.5</v>
      </c>
      <c r="Q352" s="34" t="str">
        <f t="shared" si="59"/>
        <v>0</v>
      </c>
      <c r="R352" s="34">
        <f t="shared" si="53"/>
        <v>11054.135620059718</v>
      </c>
    </row>
    <row r="353" spans="2:18" x14ac:dyDescent="0.2">
      <c r="B353" s="48">
        <v>40317</v>
      </c>
      <c r="C353" s="43">
        <v>7950</v>
      </c>
      <c r="D353" s="42">
        <f t="shared" si="54"/>
        <v>83430.10804548231</v>
      </c>
      <c r="E353" s="48">
        <v>40801</v>
      </c>
      <c r="F353" s="43">
        <v>-2300</v>
      </c>
      <c r="G353" s="42">
        <f t="shared" si="55"/>
        <v>87429.727393779773</v>
      </c>
      <c r="H353" s="48">
        <v>40907</v>
      </c>
      <c r="I353" s="43">
        <v>6462.5</v>
      </c>
      <c r="J353" s="41">
        <f t="shared" si="56"/>
        <v>44437.790430051886</v>
      </c>
      <c r="L353" s="33">
        <v>37234</v>
      </c>
      <c r="M353" s="34" t="str">
        <f t="shared" si="57"/>
        <v>0</v>
      </c>
      <c r="N353" s="34">
        <f t="shared" si="51"/>
        <v>33778.759148854893</v>
      </c>
      <c r="O353" s="34" t="str">
        <f t="shared" si="58"/>
        <v>0</v>
      </c>
      <c r="P353" s="34">
        <f t="shared" si="52"/>
        <v>33112.5</v>
      </c>
      <c r="Q353" s="34" t="str">
        <f t="shared" si="59"/>
        <v>0</v>
      </c>
      <c r="R353" s="34">
        <f t="shared" si="53"/>
        <v>11054.135620059718</v>
      </c>
    </row>
    <row r="354" spans="2:18" x14ac:dyDescent="0.2">
      <c r="B354" s="48">
        <v>40333</v>
      </c>
      <c r="C354" s="43">
        <v>-162.5</v>
      </c>
      <c r="D354" s="42">
        <f t="shared" si="54"/>
        <v>83267.60804548231</v>
      </c>
      <c r="E354" s="48">
        <v>40808</v>
      </c>
      <c r="F354" s="43">
        <v>337.5</v>
      </c>
      <c r="G354" s="42">
        <f t="shared" si="55"/>
        <v>87767.227393779773</v>
      </c>
      <c r="H354" s="48">
        <v>40955</v>
      </c>
      <c r="I354" s="43">
        <v>3925</v>
      </c>
      <c r="J354" s="41">
        <f t="shared" si="56"/>
        <v>48362.790430051886</v>
      </c>
      <c r="L354" s="33">
        <v>37235</v>
      </c>
      <c r="M354" s="34" t="str">
        <f t="shared" si="57"/>
        <v>0</v>
      </c>
      <c r="N354" s="34">
        <f t="shared" si="51"/>
        <v>33778.759148854893</v>
      </c>
      <c r="O354" s="34" t="str">
        <f t="shared" si="58"/>
        <v>0</v>
      </c>
      <c r="P354" s="34">
        <f t="shared" si="52"/>
        <v>33112.5</v>
      </c>
      <c r="Q354" s="34" t="str">
        <f t="shared" si="59"/>
        <v>0</v>
      </c>
      <c r="R354" s="34">
        <f t="shared" si="53"/>
        <v>11054.135620059718</v>
      </c>
    </row>
    <row r="355" spans="2:18" x14ac:dyDescent="0.2">
      <c r="B355" s="48">
        <v>40338</v>
      </c>
      <c r="C355" s="43">
        <v>-1400</v>
      </c>
      <c r="D355" s="42">
        <f t="shared" si="54"/>
        <v>81867.60804548231</v>
      </c>
      <c r="E355" s="48">
        <v>40813</v>
      </c>
      <c r="F355" s="43">
        <v>150</v>
      </c>
      <c r="G355" s="42">
        <f t="shared" si="55"/>
        <v>87917.227393779773</v>
      </c>
      <c r="H355" s="48">
        <v>40962</v>
      </c>
      <c r="I355" s="43">
        <v>-637.5</v>
      </c>
      <c r="J355" s="41">
        <f t="shared" si="56"/>
        <v>47725.290430051886</v>
      </c>
      <c r="L355" s="33">
        <v>37236</v>
      </c>
      <c r="M355" s="34">
        <f t="shared" si="57"/>
        <v>-475</v>
      </c>
      <c r="N355" s="34">
        <f t="shared" si="51"/>
        <v>33303.759148854893</v>
      </c>
      <c r="O355" s="34">
        <f t="shared" si="58"/>
        <v>-675</v>
      </c>
      <c r="P355" s="34">
        <f t="shared" si="52"/>
        <v>32437.5</v>
      </c>
      <c r="Q355" s="34">
        <f t="shared" si="59"/>
        <v>-325</v>
      </c>
      <c r="R355" s="34">
        <f t="shared" si="53"/>
        <v>10729.135620059718</v>
      </c>
    </row>
    <row r="356" spans="2:18" x14ac:dyDescent="0.2">
      <c r="B356" s="48">
        <v>40340</v>
      </c>
      <c r="C356" s="43">
        <v>2650</v>
      </c>
      <c r="D356" s="42">
        <f t="shared" si="54"/>
        <v>84517.60804548231</v>
      </c>
      <c r="E356" s="48">
        <v>40819</v>
      </c>
      <c r="F356" s="43">
        <v>-687.5</v>
      </c>
      <c r="G356" s="42">
        <f t="shared" si="55"/>
        <v>87229.727393779773</v>
      </c>
      <c r="H356" s="48">
        <v>40963</v>
      </c>
      <c r="I356" s="43">
        <v>-1762.5</v>
      </c>
      <c r="J356" s="41">
        <f t="shared" si="56"/>
        <v>45962.790430051886</v>
      </c>
      <c r="L356" s="33">
        <v>37237</v>
      </c>
      <c r="M356" s="34">
        <f t="shared" si="57"/>
        <v>-75</v>
      </c>
      <c r="N356" s="34">
        <f t="shared" si="51"/>
        <v>33228.759148854893</v>
      </c>
      <c r="O356" s="34">
        <f t="shared" si="58"/>
        <v>2125</v>
      </c>
      <c r="P356" s="34">
        <f t="shared" si="52"/>
        <v>34562.5</v>
      </c>
      <c r="Q356" s="34">
        <f t="shared" si="59"/>
        <v>1687.5</v>
      </c>
      <c r="R356" s="34">
        <f t="shared" si="53"/>
        <v>12416.635620059718</v>
      </c>
    </row>
    <row r="357" spans="2:18" x14ac:dyDescent="0.2">
      <c r="B357" s="48">
        <v>40358</v>
      </c>
      <c r="C357" s="43">
        <v>3587.5</v>
      </c>
      <c r="D357" s="42">
        <f t="shared" si="54"/>
        <v>88105.10804548231</v>
      </c>
      <c r="E357" s="48">
        <v>40822</v>
      </c>
      <c r="F357" s="43">
        <v>7350</v>
      </c>
      <c r="G357" s="42">
        <f t="shared" si="55"/>
        <v>94579.727393779773</v>
      </c>
      <c r="H357" s="48">
        <v>40966</v>
      </c>
      <c r="I357" s="43">
        <v>-950</v>
      </c>
      <c r="J357" s="41">
        <f t="shared" si="56"/>
        <v>45012.790430051886</v>
      </c>
      <c r="L357" s="33">
        <v>37238</v>
      </c>
      <c r="M357" s="34">
        <f t="shared" si="57"/>
        <v>2187.5</v>
      </c>
      <c r="N357" s="34">
        <f t="shared" si="51"/>
        <v>35416.259148854893</v>
      </c>
      <c r="O357" s="34" t="str">
        <f t="shared" si="58"/>
        <v>0</v>
      </c>
      <c r="P357" s="34">
        <f t="shared" si="52"/>
        <v>34562.5</v>
      </c>
      <c r="Q357" s="34" t="str">
        <f t="shared" si="59"/>
        <v>0</v>
      </c>
      <c r="R357" s="34">
        <f t="shared" si="53"/>
        <v>12416.635620059718</v>
      </c>
    </row>
    <row r="358" spans="2:18" x14ac:dyDescent="0.2">
      <c r="B358" s="48">
        <v>40367</v>
      </c>
      <c r="C358" s="43">
        <v>2200</v>
      </c>
      <c r="D358" s="42">
        <f t="shared" si="54"/>
        <v>90305.10804548231</v>
      </c>
      <c r="E358" s="48">
        <v>40848</v>
      </c>
      <c r="F358" s="43">
        <v>-1750</v>
      </c>
      <c r="G358" s="42">
        <f t="shared" si="55"/>
        <v>92829.727393779773</v>
      </c>
      <c r="H358" s="48">
        <v>40967</v>
      </c>
      <c r="I358" s="43">
        <v>1025</v>
      </c>
      <c r="J358" s="41">
        <f t="shared" si="56"/>
        <v>46037.790430051886</v>
      </c>
      <c r="L358" s="33">
        <v>37239</v>
      </c>
      <c r="M358" s="34" t="str">
        <f t="shared" si="57"/>
        <v>0</v>
      </c>
      <c r="N358" s="34">
        <f t="shared" si="51"/>
        <v>35416.259148854893</v>
      </c>
      <c r="O358" s="34" t="str">
        <f t="shared" si="58"/>
        <v>0</v>
      </c>
      <c r="P358" s="34">
        <f t="shared" si="52"/>
        <v>34562.5</v>
      </c>
      <c r="Q358" s="34" t="str">
        <f t="shared" si="59"/>
        <v>0</v>
      </c>
      <c r="R358" s="34">
        <f t="shared" si="53"/>
        <v>12416.635620059718</v>
      </c>
    </row>
    <row r="359" spans="2:18" x14ac:dyDescent="0.2">
      <c r="B359" s="48">
        <v>40379</v>
      </c>
      <c r="C359" s="43">
        <v>-1212.5</v>
      </c>
      <c r="D359" s="42">
        <f t="shared" si="54"/>
        <v>89092.60804548231</v>
      </c>
      <c r="E359" s="48">
        <v>40849</v>
      </c>
      <c r="F359" s="43">
        <v>-1600</v>
      </c>
      <c r="G359" s="42">
        <f t="shared" si="55"/>
        <v>91229.727393779773</v>
      </c>
      <c r="H359" s="48">
        <v>40973</v>
      </c>
      <c r="I359" s="43">
        <v>-712.5</v>
      </c>
      <c r="J359" s="41">
        <f t="shared" si="56"/>
        <v>45325.290430051886</v>
      </c>
      <c r="L359" s="33">
        <v>37240</v>
      </c>
      <c r="M359" s="34" t="str">
        <f t="shared" si="57"/>
        <v>0</v>
      </c>
      <c r="N359" s="34">
        <f t="shared" si="51"/>
        <v>35416.259148854893</v>
      </c>
      <c r="O359" s="34" t="str">
        <f t="shared" si="58"/>
        <v>0</v>
      </c>
      <c r="P359" s="34">
        <f t="shared" si="52"/>
        <v>34562.5</v>
      </c>
      <c r="Q359" s="34" t="str">
        <f t="shared" si="59"/>
        <v>0</v>
      </c>
      <c r="R359" s="34">
        <f t="shared" si="53"/>
        <v>12416.635620059718</v>
      </c>
    </row>
    <row r="360" spans="2:18" x14ac:dyDescent="0.2">
      <c r="B360" s="48">
        <v>40380</v>
      </c>
      <c r="C360" s="43">
        <v>-1587.5</v>
      </c>
      <c r="D360" s="42">
        <f t="shared" si="54"/>
        <v>87505.10804548231</v>
      </c>
      <c r="E360" s="48">
        <v>40850</v>
      </c>
      <c r="F360" s="43">
        <v>-1500</v>
      </c>
      <c r="G360" s="42">
        <f t="shared" si="55"/>
        <v>89729.727393779773</v>
      </c>
      <c r="H360" s="48">
        <v>40974</v>
      </c>
      <c r="I360" s="43">
        <v>3137.5</v>
      </c>
      <c r="J360" s="41">
        <f t="shared" si="56"/>
        <v>48462.790430051886</v>
      </c>
      <c r="L360" s="33">
        <v>37241</v>
      </c>
      <c r="M360" s="34" t="str">
        <f t="shared" si="57"/>
        <v>0</v>
      </c>
      <c r="N360" s="34">
        <f t="shared" si="51"/>
        <v>35416.259148854893</v>
      </c>
      <c r="O360" s="34" t="str">
        <f t="shared" si="58"/>
        <v>0</v>
      </c>
      <c r="P360" s="34">
        <f t="shared" si="52"/>
        <v>34562.5</v>
      </c>
      <c r="Q360" s="34" t="str">
        <f t="shared" si="59"/>
        <v>0</v>
      </c>
      <c r="R360" s="34">
        <f t="shared" si="53"/>
        <v>12416.635620059718</v>
      </c>
    </row>
    <row r="361" spans="2:18" x14ac:dyDescent="0.2">
      <c r="B361" s="48">
        <v>40381</v>
      </c>
      <c r="C361" s="43">
        <v>2900</v>
      </c>
      <c r="D361" s="42">
        <f t="shared" si="54"/>
        <v>90405.10804548231</v>
      </c>
      <c r="E361" s="48">
        <v>40851</v>
      </c>
      <c r="F361" s="43">
        <v>-525</v>
      </c>
      <c r="G361" s="42">
        <f t="shared" si="55"/>
        <v>89204.727393779773</v>
      </c>
      <c r="H361" s="48">
        <v>40977</v>
      </c>
      <c r="I361" s="43">
        <v>7075</v>
      </c>
      <c r="J361" s="41">
        <f t="shared" si="56"/>
        <v>55537.790430051886</v>
      </c>
      <c r="L361" s="33">
        <v>37242</v>
      </c>
      <c r="M361" s="34" t="str">
        <f t="shared" si="57"/>
        <v>0</v>
      </c>
      <c r="N361" s="34">
        <f t="shared" si="51"/>
        <v>35416.259148854893</v>
      </c>
      <c r="O361" s="34" t="str">
        <f t="shared" si="58"/>
        <v>0</v>
      </c>
      <c r="P361" s="34">
        <f t="shared" si="52"/>
        <v>34562.5</v>
      </c>
      <c r="Q361" s="34" t="str">
        <f t="shared" si="59"/>
        <v>0</v>
      </c>
      <c r="R361" s="34">
        <f t="shared" si="53"/>
        <v>12416.635620059718</v>
      </c>
    </row>
    <row r="362" spans="2:18" x14ac:dyDescent="0.2">
      <c r="B362" s="48">
        <v>40389</v>
      </c>
      <c r="C362" s="43">
        <v>-612.5</v>
      </c>
      <c r="D362" s="42">
        <f t="shared" si="54"/>
        <v>89792.60804548231</v>
      </c>
      <c r="E362" s="48">
        <v>40854</v>
      </c>
      <c r="F362" s="43">
        <v>-4912.5</v>
      </c>
      <c r="G362" s="42">
        <f t="shared" si="55"/>
        <v>84292.227393779773</v>
      </c>
      <c r="H362" s="48">
        <v>40991</v>
      </c>
      <c r="I362" s="43">
        <v>-775</v>
      </c>
      <c r="J362" s="41">
        <f t="shared" si="56"/>
        <v>54762.790430051886</v>
      </c>
      <c r="L362" s="33">
        <v>37243</v>
      </c>
      <c r="M362" s="34">
        <f t="shared" si="57"/>
        <v>750</v>
      </c>
      <c r="N362" s="34">
        <f t="shared" si="51"/>
        <v>36166.259148854893</v>
      </c>
      <c r="O362" s="34">
        <f t="shared" si="58"/>
        <v>-1087.5</v>
      </c>
      <c r="P362" s="34">
        <f t="shared" si="52"/>
        <v>33475</v>
      </c>
      <c r="Q362" s="34">
        <f t="shared" si="59"/>
        <v>-662.5</v>
      </c>
      <c r="R362" s="34">
        <f t="shared" si="53"/>
        <v>11754.135620059718</v>
      </c>
    </row>
    <row r="363" spans="2:18" x14ac:dyDescent="0.2">
      <c r="B363" s="48">
        <v>40392</v>
      </c>
      <c r="C363" s="43">
        <v>1887.5</v>
      </c>
      <c r="D363" s="42">
        <f t="shared" si="54"/>
        <v>91680.10804548231</v>
      </c>
      <c r="E363" s="48">
        <v>40855</v>
      </c>
      <c r="F363" s="43">
        <v>-1866.0761055164585</v>
      </c>
      <c r="G363" s="42">
        <f t="shared" si="55"/>
        <v>82426.151288263311</v>
      </c>
      <c r="H363" s="48">
        <v>40994</v>
      </c>
      <c r="I363" s="43">
        <v>1462.5</v>
      </c>
      <c r="J363" s="41">
        <f t="shared" si="56"/>
        <v>56225.290430051886</v>
      </c>
      <c r="L363" s="33">
        <v>37244</v>
      </c>
      <c r="M363" s="34" t="str">
        <f t="shared" si="57"/>
        <v>0</v>
      </c>
      <c r="N363" s="34">
        <f t="shared" si="51"/>
        <v>36166.259148854893</v>
      </c>
      <c r="O363" s="34">
        <f t="shared" si="58"/>
        <v>287.5</v>
      </c>
      <c r="P363" s="34">
        <f t="shared" si="52"/>
        <v>33762.5</v>
      </c>
      <c r="Q363" s="34">
        <f t="shared" si="59"/>
        <v>287.5</v>
      </c>
      <c r="R363" s="34">
        <f t="shared" si="53"/>
        <v>12041.635620059718</v>
      </c>
    </row>
    <row r="364" spans="2:18" x14ac:dyDescent="0.2">
      <c r="B364" s="48">
        <v>40406</v>
      </c>
      <c r="C364" s="43">
        <v>-1337.5</v>
      </c>
      <c r="D364" s="42">
        <f t="shared" si="54"/>
        <v>90342.60804548231</v>
      </c>
      <c r="E364" s="48">
        <v>40856</v>
      </c>
      <c r="F364" s="43">
        <v>-137.5</v>
      </c>
      <c r="G364" s="42">
        <f t="shared" si="55"/>
        <v>82288.651288263311</v>
      </c>
      <c r="H364" s="48">
        <v>40996</v>
      </c>
      <c r="I364" s="43">
        <v>1162.5</v>
      </c>
      <c r="J364" s="41">
        <f t="shared" si="56"/>
        <v>57387.790430051886</v>
      </c>
      <c r="L364" s="33">
        <v>37245</v>
      </c>
      <c r="M364" s="34" t="str">
        <f t="shared" si="57"/>
        <v>0</v>
      </c>
      <c r="N364" s="34">
        <f t="shared" si="51"/>
        <v>36166.259148854893</v>
      </c>
      <c r="O364" s="34" t="str">
        <f t="shared" si="58"/>
        <v>0</v>
      </c>
      <c r="P364" s="34">
        <f t="shared" si="52"/>
        <v>33762.5</v>
      </c>
      <c r="Q364" s="34" t="str">
        <f t="shared" si="59"/>
        <v>0</v>
      </c>
      <c r="R364" s="34">
        <f t="shared" si="53"/>
        <v>12041.635620059718</v>
      </c>
    </row>
    <row r="365" spans="2:18" x14ac:dyDescent="0.2">
      <c r="B365" s="48">
        <v>40407</v>
      </c>
      <c r="C365" s="43">
        <v>-187.5</v>
      </c>
      <c r="D365" s="42">
        <f t="shared" si="54"/>
        <v>90155.10804548231</v>
      </c>
      <c r="E365" s="48">
        <v>40861</v>
      </c>
      <c r="F365" s="43">
        <v>-2487.5</v>
      </c>
      <c r="G365" s="42">
        <f t="shared" si="55"/>
        <v>79801.151288263311</v>
      </c>
      <c r="H365" s="48">
        <v>41002</v>
      </c>
      <c r="I365" s="43">
        <v>5500</v>
      </c>
      <c r="J365" s="41">
        <f t="shared" si="56"/>
        <v>62887.790430051886</v>
      </c>
      <c r="L365" s="33">
        <v>37246</v>
      </c>
      <c r="M365" s="34" t="str">
        <f t="shared" si="57"/>
        <v>0</v>
      </c>
      <c r="N365" s="34">
        <f t="shared" si="51"/>
        <v>36166.259148854893</v>
      </c>
      <c r="O365" s="34" t="str">
        <f t="shared" si="58"/>
        <v>0</v>
      </c>
      <c r="P365" s="34">
        <f t="shared" si="52"/>
        <v>33762.5</v>
      </c>
      <c r="Q365" s="34" t="str">
        <f t="shared" si="59"/>
        <v>0</v>
      </c>
      <c r="R365" s="34">
        <f t="shared" si="53"/>
        <v>12041.635620059718</v>
      </c>
    </row>
    <row r="366" spans="2:18" x14ac:dyDescent="0.2">
      <c r="B366" s="48">
        <v>40408</v>
      </c>
      <c r="C366" s="43">
        <v>-1012.5</v>
      </c>
      <c r="D366" s="42">
        <f t="shared" si="54"/>
        <v>89142.60804548231</v>
      </c>
      <c r="E366" s="48">
        <v>40864</v>
      </c>
      <c r="F366" s="43">
        <v>-575</v>
      </c>
      <c r="G366" s="42">
        <f t="shared" si="55"/>
        <v>79226.151288263311</v>
      </c>
      <c r="H366" s="48">
        <v>41018</v>
      </c>
      <c r="I366" s="43">
        <v>-2262.5</v>
      </c>
      <c r="J366" s="41">
        <f t="shared" si="56"/>
        <v>60625.290430051886</v>
      </c>
      <c r="L366" s="33">
        <v>37247</v>
      </c>
      <c r="M366" s="34" t="str">
        <f t="shared" si="57"/>
        <v>0</v>
      </c>
      <c r="N366" s="34">
        <f t="shared" si="51"/>
        <v>36166.259148854893</v>
      </c>
      <c r="O366" s="34" t="str">
        <f t="shared" si="58"/>
        <v>0</v>
      </c>
      <c r="P366" s="34">
        <f t="shared" si="52"/>
        <v>33762.5</v>
      </c>
      <c r="Q366" s="34" t="str">
        <f t="shared" si="59"/>
        <v>0</v>
      </c>
      <c r="R366" s="34">
        <f t="shared" si="53"/>
        <v>12041.635620059718</v>
      </c>
    </row>
    <row r="367" spans="2:18" x14ac:dyDescent="0.2">
      <c r="B367" s="48">
        <v>40409</v>
      </c>
      <c r="C367" s="43">
        <v>4000</v>
      </c>
      <c r="D367" s="42">
        <f t="shared" si="54"/>
        <v>93142.60804548231</v>
      </c>
      <c r="E367" s="48">
        <v>40876</v>
      </c>
      <c r="F367" s="43">
        <v>7387.5</v>
      </c>
      <c r="G367" s="42">
        <f t="shared" si="55"/>
        <v>86613.651288263311</v>
      </c>
      <c r="H367" s="48">
        <v>41025</v>
      </c>
      <c r="I367" s="43">
        <v>-2087.5</v>
      </c>
      <c r="J367" s="41">
        <f t="shared" si="56"/>
        <v>58537.790430051886</v>
      </c>
      <c r="L367" s="33">
        <v>37248</v>
      </c>
      <c r="M367" s="34" t="str">
        <f t="shared" si="57"/>
        <v>0</v>
      </c>
      <c r="N367" s="34">
        <f t="shared" si="51"/>
        <v>36166.259148854893</v>
      </c>
      <c r="O367" s="34" t="str">
        <f t="shared" si="58"/>
        <v>0</v>
      </c>
      <c r="P367" s="34">
        <f t="shared" si="52"/>
        <v>33762.5</v>
      </c>
      <c r="Q367" s="34" t="str">
        <f t="shared" si="59"/>
        <v>0</v>
      </c>
      <c r="R367" s="34">
        <f t="shared" si="53"/>
        <v>12041.635620059718</v>
      </c>
    </row>
    <row r="368" spans="2:18" x14ac:dyDescent="0.2">
      <c r="B368" s="48">
        <v>40427</v>
      </c>
      <c r="C368" s="43">
        <v>-425</v>
      </c>
      <c r="D368" s="42">
        <f t="shared" si="54"/>
        <v>92717.60804548231</v>
      </c>
      <c r="E368" s="48">
        <v>40889</v>
      </c>
      <c r="F368" s="43">
        <v>1762.5</v>
      </c>
      <c r="G368" s="42">
        <f t="shared" si="55"/>
        <v>88376.151288263311</v>
      </c>
      <c r="H368" s="48">
        <v>41026</v>
      </c>
      <c r="I368" s="43">
        <v>312.5</v>
      </c>
      <c r="J368" s="41">
        <f t="shared" si="56"/>
        <v>58850.290430051886</v>
      </c>
      <c r="L368" s="33">
        <v>37249</v>
      </c>
      <c r="M368" s="34" t="str">
        <f t="shared" si="57"/>
        <v>0</v>
      </c>
      <c r="N368" s="34">
        <f t="shared" si="51"/>
        <v>36166.259148854893</v>
      </c>
      <c r="O368" s="34" t="str">
        <f t="shared" si="58"/>
        <v>0</v>
      </c>
      <c r="P368" s="34">
        <f t="shared" si="52"/>
        <v>33762.5</v>
      </c>
      <c r="Q368" s="34" t="str">
        <f t="shared" si="59"/>
        <v>0</v>
      </c>
      <c r="R368" s="34">
        <f t="shared" si="53"/>
        <v>12041.635620059718</v>
      </c>
    </row>
    <row r="369" spans="2:18" x14ac:dyDescent="0.2">
      <c r="B369" s="48">
        <v>40428</v>
      </c>
      <c r="C369" s="43">
        <v>-287.5</v>
      </c>
      <c r="D369" s="42">
        <f t="shared" si="54"/>
        <v>92430.10804548231</v>
      </c>
      <c r="E369" s="48">
        <v>40898</v>
      </c>
      <c r="F369" s="43">
        <v>-3156.0558153163129</v>
      </c>
      <c r="G369" s="42">
        <f t="shared" si="55"/>
        <v>85220.095472946996</v>
      </c>
      <c r="H369" s="48">
        <v>41032</v>
      </c>
      <c r="I369" s="43">
        <v>3725</v>
      </c>
      <c r="J369" s="41">
        <f t="shared" si="56"/>
        <v>62575.290430051886</v>
      </c>
      <c r="L369" s="33">
        <v>37250</v>
      </c>
      <c r="M369" s="34" t="str">
        <f t="shared" si="57"/>
        <v>0</v>
      </c>
      <c r="N369" s="34">
        <f t="shared" si="51"/>
        <v>36166.259148854893</v>
      </c>
      <c r="O369" s="34" t="str">
        <f t="shared" si="58"/>
        <v>0</v>
      </c>
      <c r="P369" s="34">
        <f t="shared" si="52"/>
        <v>33762.5</v>
      </c>
      <c r="Q369" s="34" t="str">
        <f t="shared" si="59"/>
        <v>0</v>
      </c>
      <c r="R369" s="34">
        <f t="shared" si="53"/>
        <v>12041.635620059718</v>
      </c>
    </row>
    <row r="370" spans="2:18" x14ac:dyDescent="0.2">
      <c r="B370" s="48">
        <v>40429</v>
      </c>
      <c r="C370" s="43">
        <v>1900</v>
      </c>
      <c r="D370" s="42">
        <f t="shared" si="54"/>
        <v>94330.10804548231</v>
      </c>
      <c r="E370" s="48">
        <v>40899</v>
      </c>
      <c r="F370" s="43">
        <v>-1187.5</v>
      </c>
      <c r="G370" s="42">
        <f t="shared" si="55"/>
        <v>84032.595472946996</v>
      </c>
      <c r="H370" s="48">
        <v>41057</v>
      </c>
      <c r="I370" s="43">
        <v>-1375</v>
      </c>
      <c r="J370" s="41">
        <f t="shared" si="56"/>
        <v>61200.290430051886</v>
      </c>
      <c r="L370" s="33">
        <v>37251</v>
      </c>
      <c r="M370" s="34" t="str">
        <f t="shared" si="57"/>
        <v>0</v>
      </c>
      <c r="N370" s="34">
        <f t="shared" si="51"/>
        <v>36166.259148854893</v>
      </c>
      <c r="O370" s="34" t="str">
        <f t="shared" si="58"/>
        <v>0</v>
      </c>
      <c r="P370" s="34">
        <f t="shared" si="52"/>
        <v>33762.5</v>
      </c>
      <c r="Q370" s="34" t="str">
        <f t="shared" si="59"/>
        <v>0</v>
      </c>
      <c r="R370" s="34">
        <f t="shared" si="53"/>
        <v>12041.635620059718</v>
      </c>
    </row>
    <row r="371" spans="2:18" x14ac:dyDescent="0.2">
      <c r="B371" s="48">
        <v>40456</v>
      </c>
      <c r="C371" s="43">
        <v>1062.5</v>
      </c>
      <c r="D371" s="42">
        <f t="shared" si="54"/>
        <v>95392.60804548231</v>
      </c>
      <c r="E371" s="48">
        <v>40900</v>
      </c>
      <c r="F371" s="43">
        <v>-700</v>
      </c>
      <c r="G371" s="42">
        <f t="shared" si="55"/>
        <v>83332.595472946996</v>
      </c>
      <c r="H371" s="48">
        <v>41058</v>
      </c>
      <c r="I371" s="43">
        <v>-1162.5</v>
      </c>
      <c r="J371" s="41">
        <f t="shared" si="56"/>
        <v>60037.790430051886</v>
      </c>
      <c r="L371" s="33">
        <v>37252</v>
      </c>
      <c r="M371" s="34">
        <f t="shared" si="57"/>
        <v>900</v>
      </c>
      <c r="N371" s="34">
        <f t="shared" ref="N371:N434" si="60">M371+N370</f>
        <v>37066.259148854893</v>
      </c>
      <c r="O371" s="34">
        <f t="shared" si="58"/>
        <v>1650</v>
      </c>
      <c r="P371" s="34">
        <f t="shared" ref="P371:P434" si="61">O371+P370</f>
        <v>35412.5</v>
      </c>
      <c r="Q371" s="34">
        <f t="shared" si="59"/>
        <v>262.5</v>
      </c>
      <c r="R371" s="34">
        <f t="shared" ref="R371:R434" si="62">Q371+R370</f>
        <v>12304.135620059718</v>
      </c>
    </row>
    <row r="372" spans="2:18" x14ac:dyDescent="0.2">
      <c r="B372" s="48">
        <v>40513</v>
      </c>
      <c r="C372" s="43">
        <v>2262.5</v>
      </c>
      <c r="D372" s="42">
        <f t="shared" si="54"/>
        <v>97655.10804548231</v>
      </c>
      <c r="E372" s="48">
        <v>40905</v>
      </c>
      <c r="F372" s="43">
        <v>-362.5</v>
      </c>
      <c r="G372" s="42">
        <f t="shared" si="55"/>
        <v>82970.095472946996</v>
      </c>
      <c r="H372" s="48">
        <v>41059</v>
      </c>
      <c r="I372" s="43">
        <v>7512.5</v>
      </c>
      <c r="J372" s="41">
        <f t="shared" si="56"/>
        <v>67550.290430051886</v>
      </c>
      <c r="L372" s="33">
        <v>37253</v>
      </c>
      <c r="M372" s="34" t="str">
        <f t="shared" si="57"/>
        <v>0</v>
      </c>
      <c r="N372" s="34">
        <f t="shared" si="60"/>
        <v>37066.259148854893</v>
      </c>
      <c r="O372" s="34" t="str">
        <f t="shared" si="58"/>
        <v>0</v>
      </c>
      <c r="P372" s="34">
        <f t="shared" si="61"/>
        <v>35412.5</v>
      </c>
      <c r="Q372" s="34" t="str">
        <f t="shared" si="59"/>
        <v>0</v>
      </c>
      <c r="R372" s="34">
        <f t="shared" si="62"/>
        <v>12304.135620059718</v>
      </c>
    </row>
    <row r="373" spans="2:18" x14ac:dyDescent="0.2">
      <c r="B373" s="48">
        <v>40546</v>
      </c>
      <c r="C373" s="43">
        <v>-325</v>
      </c>
      <c r="D373" s="42">
        <f t="shared" si="54"/>
        <v>97330.10804548231</v>
      </c>
      <c r="E373" s="48">
        <v>40906</v>
      </c>
      <c r="F373" s="43">
        <v>-412.5</v>
      </c>
      <c r="G373" s="42">
        <f t="shared" si="55"/>
        <v>82557.595472946996</v>
      </c>
      <c r="H373" s="48">
        <v>41071</v>
      </c>
      <c r="I373" s="43">
        <v>62.5</v>
      </c>
      <c r="J373" s="41">
        <f t="shared" si="56"/>
        <v>67612.790430051886</v>
      </c>
      <c r="L373" s="33">
        <v>37254</v>
      </c>
      <c r="M373" s="34" t="str">
        <f t="shared" si="57"/>
        <v>0</v>
      </c>
      <c r="N373" s="34">
        <f t="shared" si="60"/>
        <v>37066.259148854893</v>
      </c>
      <c r="O373" s="34" t="str">
        <f t="shared" si="58"/>
        <v>0</v>
      </c>
      <c r="P373" s="34">
        <f t="shared" si="61"/>
        <v>35412.5</v>
      </c>
      <c r="Q373" s="34" t="str">
        <f t="shared" si="59"/>
        <v>0</v>
      </c>
      <c r="R373" s="34">
        <f t="shared" si="62"/>
        <v>12304.135620059718</v>
      </c>
    </row>
    <row r="374" spans="2:18" x14ac:dyDescent="0.2">
      <c r="B374" s="48">
        <v>40547</v>
      </c>
      <c r="C374" s="43">
        <v>-475</v>
      </c>
      <c r="D374" s="42">
        <f t="shared" si="54"/>
        <v>96855.10804548231</v>
      </c>
      <c r="E374" s="48">
        <v>40907</v>
      </c>
      <c r="F374" s="43">
        <v>937.5</v>
      </c>
      <c r="G374" s="42">
        <f t="shared" si="55"/>
        <v>83495.095472946996</v>
      </c>
      <c r="H374" s="48">
        <v>41072</v>
      </c>
      <c r="I374" s="43">
        <v>-2375</v>
      </c>
      <c r="J374" s="41">
        <f t="shared" si="56"/>
        <v>65237.790430051886</v>
      </c>
      <c r="L374" s="33">
        <v>37255</v>
      </c>
      <c r="M374" s="34" t="str">
        <f t="shared" si="57"/>
        <v>0</v>
      </c>
      <c r="N374" s="34">
        <f t="shared" si="60"/>
        <v>37066.259148854893</v>
      </c>
      <c r="O374" s="34" t="str">
        <f t="shared" si="58"/>
        <v>0</v>
      </c>
      <c r="P374" s="34">
        <f t="shared" si="61"/>
        <v>35412.5</v>
      </c>
      <c r="Q374" s="34" t="str">
        <f t="shared" si="59"/>
        <v>0</v>
      </c>
      <c r="R374" s="34">
        <f t="shared" si="62"/>
        <v>12304.135620059718</v>
      </c>
    </row>
    <row r="375" spans="2:18" x14ac:dyDescent="0.2">
      <c r="B375" s="48">
        <v>40548</v>
      </c>
      <c r="C375" s="43">
        <v>-212.5</v>
      </c>
      <c r="D375" s="42">
        <f t="shared" si="54"/>
        <v>96642.60804548231</v>
      </c>
      <c r="E375" s="48">
        <v>40924</v>
      </c>
      <c r="F375" s="43">
        <v>3700</v>
      </c>
      <c r="G375" s="42">
        <f t="shared" si="55"/>
        <v>87195.095472946996</v>
      </c>
      <c r="H375" s="48">
        <v>41073</v>
      </c>
      <c r="I375" s="43">
        <v>-2987.5</v>
      </c>
      <c r="J375" s="41">
        <f t="shared" si="56"/>
        <v>62250.290430051886</v>
      </c>
      <c r="L375" s="33">
        <v>37256</v>
      </c>
      <c r="M375" s="34" t="str">
        <f t="shared" si="57"/>
        <v>0</v>
      </c>
      <c r="N375" s="34">
        <f t="shared" si="60"/>
        <v>37066.259148854893</v>
      </c>
      <c r="O375" s="34" t="str">
        <f t="shared" si="58"/>
        <v>0</v>
      </c>
      <c r="P375" s="34">
        <f t="shared" si="61"/>
        <v>35412.5</v>
      </c>
      <c r="Q375" s="34" t="str">
        <f t="shared" si="59"/>
        <v>0</v>
      </c>
      <c r="R375" s="34">
        <f t="shared" si="62"/>
        <v>12304.135620059718</v>
      </c>
    </row>
    <row r="376" spans="2:18" x14ac:dyDescent="0.2">
      <c r="B376" s="48">
        <v>40549</v>
      </c>
      <c r="C376" s="43">
        <v>-50</v>
      </c>
      <c r="D376" s="42">
        <f t="shared" si="54"/>
        <v>96592.60804548231</v>
      </c>
      <c r="E376" s="48">
        <v>40939</v>
      </c>
      <c r="F376" s="43">
        <v>-1187.5</v>
      </c>
      <c r="G376" s="42">
        <f t="shared" si="55"/>
        <v>86007.595472946996</v>
      </c>
      <c r="H376" s="48">
        <v>41074</v>
      </c>
      <c r="I376" s="43">
        <v>-1798.2153870872025</v>
      </c>
      <c r="J376" s="41">
        <f t="shared" si="56"/>
        <v>60452.075042964687</v>
      </c>
      <c r="L376" s="33">
        <v>37257</v>
      </c>
      <c r="M376" s="34" t="str">
        <f t="shared" si="57"/>
        <v>0</v>
      </c>
      <c r="N376" s="34">
        <f t="shared" si="60"/>
        <v>37066.259148854893</v>
      </c>
      <c r="O376" s="34" t="str">
        <f t="shared" si="58"/>
        <v>0</v>
      </c>
      <c r="P376" s="34">
        <f t="shared" si="61"/>
        <v>35412.5</v>
      </c>
      <c r="Q376" s="34" t="str">
        <f t="shared" si="59"/>
        <v>0</v>
      </c>
      <c r="R376" s="34">
        <f t="shared" si="62"/>
        <v>12304.135620059718</v>
      </c>
    </row>
    <row r="377" spans="2:18" x14ac:dyDescent="0.2">
      <c r="B377" s="48">
        <v>40550</v>
      </c>
      <c r="C377" s="43">
        <v>-1887.5</v>
      </c>
      <c r="D377" s="42">
        <f t="shared" si="54"/>
        <v>94705.10804548231</v>
      </c>
      <c r="E377" s="48">
        <v>40940</v>
      </c>
      <c r="F377" s="43">
        <v>5812.5</v>
      </c>
      <c r="G377" s="42">
        <f t="shared" si="55"/>
        <v>91820.095472946996</v>
      </c>
      <c r="H377" s="48">
        <v>41075</v>
      </c>
      <c r="I377" s="43">
        <v>725</v>
      </c>
      <c r="J377" s="41">
        <f t="shared" si="56"/>
        <v>61177.075042964687</v>
      </c>
      <c r="L377" s="33">
        <v>37258</v>
      </c>
      <c r="M377" s="34" t="str">
        <f t="shared" si="57"/>
        <v>0</v>
      </c>
      <c r="N377" s="34">
        <f t="shared" si="60"/>
        <v>37066.259148854893</v>
      </c>
      <c r="O377" s="34" t="str">
        <f t="shared" si="58"/>
        <v>0</v>
      </c>
      <c r="P377" s="34">
        <f t="shared" si="61"/>
        <v>35412.5</v>
      </c>
      <c r="Q377" s="34" t="str">
        <f t="shared" si="59"/>
        <v>0</v>
      </c>
      <c r="R377" s="34">
        <f t="shared" si="62"/>
        <v>12304.135620059718</v>
      </c>
    </row>
    <row r="378" spans="2:18" x14ac:dyDescent="0.2">
      <c r="B378" s="48">
        <v>40553</v>
      </c>
      <c r="C378" s="43">
        <v>-225</v>
      </c>
      <c r="D378" s="42">
        <f t="shared" si="54"/>
        <v>94480.10804548231</v>
      </c>
      <c r="E378" s="48">
        <v>40952</v>
      </c>
      <c r="F378" s="43">
        <v>-1000</v>
      </c>
      <c r="G378" s="42">
        <f t="shared" si="55"/>
        <v>90820.095472946996</v>
      </c>
      <c r="H378" s="48">
        <v>41085</v>
      </c>
      <c r="I378" s="43">
        <v>-137.5</v>
      </c>
      <c r="J378" s="41">
        <f t="shared" si="56"/>
        <v>61039.575042964687</v>
      </c>
      <c r="L378" s="33">
        <v>37259</v>
      </c>
      <c r="M378" s="34" t="str">
        <f t="shared" si="57"/>
        <v>0</v>
      </c>
      <c r="N378" s="34">
        <f t="shared" si="60"/>
        <v>37066.259148854893</v>
      </c>
      <c r="O378" s="34" t="str">
        <f t="shared" si="58"/>
        <v>0</v>
      </c>
      <c r="P378" s="34">
        <f t="shared" si="61"/>
        <v>35412.5</v>
      </c>
      <c r="Q378" s="34" t="str">
        <f t="shared" si="59"/>
        <v>0</v>
      </c>
      <c r="R378" s="34">
        <f t="shared" si="62"/>
        <v>12304.135620059718</v>
      </c>
    </row>
    <row r="379" spans="2:18" x14ac:dyDescent="0.2">
      <c r="B379" s="48">
        <v>40554</v>
      </c>
      <c r="C379" s="43">
        <v>2462.5</v>
      </c>
      <c r="D379" s="42">
        <f t="shared" si="54"/>
        <v>96942.60804548231</v>
      </c>
      <c r="E379" s="48">
        <v>40953</v>
      </c>
      <c r="F379" s="43">
        <v>-500</v>
      </c>
      <c r="G379" s="42">
        <f t="shared" si="55"/>
        <v>90320.095472946996</v>
      </c>
      <c r="H379" s="48">
        <v>41088</v>
      </c>
      <c r="I379" s="43">
        <v>-3637.5</v>
      </c>
      <c r="J379" s="41">
        <f t="shared" si="56"/>
        <v>57402.075042964687</v>
      </c>
      <c r="L379" s="33">
        <v>37260</v>
      </c>
      <c r="M379" s="34" t="str">
        <f t="shared" si="57"/>
        <v>0</v>
      </c>
      <c r="N379" s="34">
        <f t="shared" si="60"/>
        <v>37066.259148854893</v>
      </c>
      <c r="O379" s="34" t="str">
        <f t="shared" si="58"/>
        <v>0</v>
      </c>
      <c r="P379" s="34">
        <f t="shared" si="61"/>
        <v>35412.5</v>
      </c>
      <c r="Q379" s="34" t="str">
        <f t="shared" si="59"/>
        <v>0</v>
      </c>
      <c r="R379" s="34">
        <f t="shared" si="62"/>
        <v>12304.135620059718</v>
      </c>
    </row>
    <row r="380" spans="2:18" x14ac:dyDescent="0.2">
      <c r="B380" s="48">
        <v>40557</v>
      </c>
      <c r="C380" s="43">
        <v>1362.5</v>
      </c>
      <c r="D380" s="42">
        <f t="shared" si="54"/>
        <v>98305.10804548231</v>
      </c>
      <c r="E380" s="48">
        <v>40954</v>
      </c>
      <c r="F380" s="43">
        <v>-1000</v>
      </c>
      <c r="G380" s="42">
        <f t="shared" si="55"/>
        <v>89320.095472946996</v>
      </c>
      <c r="H380" s="48">
        <v>41089</v>
      </c>
      <c r="I380" s="43">
        <v>5362.5</v>
      </c>
      <c r="J380" s="41">
        <f t="shared" si="56"/>
        <v>62764.575042964687</v>
      </c>
      <c r="L380" s="33">
        <v>37261</v>
      </c>
      <c r="M380" s="34" t="str">
        <f t="shared" si="57"/>
        <v>0</v>
      </c>
      <c r="N380" s="34">
        <f t="shared" si="60"/>
        <v>37066.259148854893</v>
      </c>
      <c r="O380" s="34" t="str">
        <f t="shared" si="58"/>
        <v>0</v>
      </c>
      <c r="P380" s="34">
        <f t="shared" si="61"/>
        <v>35412.5</v>
      </c>
      <c r="Q380" s="34" t="str">
        <f t="shared" si="59"/>
        <v>0</v>
      </c>
      <c r="R380" s="34">
        <f t="shared" si="62"/>
        <v>12304.135620059718</v>
      </c>
    </row>
    <row r="381" spans="2:18" x14ac:dyDescent="0.2">
      <c r="B381" s="48">
        <v>40564</v>
      </c>
      <c r="C381" s="43">
        <v>-312.5</v>
      </c>
      <c r="D381" s="42">
        <f t="shared" si="54"/>
        <v>97992.60804548231</v>
      </c>
      <c r="E381" s="48">
        <v>40955</v>
      </c>
      <c r="F381" s="43">
        <v>3250</v>
      </c>
      <c r="G381" s="42">
        <f t="shared" si="55"/>
        <v>92570.095472946996</v>
      </c>
      <c r="H381" s="48">
        <v>41100</v>
      </c>
      <c r="I381" s="43">
        <v>-687.5</v>
      </c>
      <c r="J381" s="41">
        <f t="shared" si="56"/>
        <v>62077.075042964687</v>
      </c>
      <c r="L381" s="33">
        <v>37262</v>
      </c>
      <c r="M381" s="34" t="str">
        <f t="shared" si="57"/>
        <v>0</v>
      </c>
      <c r="N381" s="34">
        <f t="shared" si="60"/>
        <v>37066.259148854893</v>
      </c>
      <c r="O381" s="34" t="str">
        <f t="shared" si="58"/>
        <v>0</v>
      </c>
      <c r="P381" s="34">
        <f t="shared" si="61"/>
        <v>35412.5</v>
      </c>
      <c r="Q381" s="34" t="str">
        <f t="shared" si="59"/>
        <v>0</v>
      </c>
      <c r="R381" s="34">
        <f t="shared" si="62"/>
        <v>12304.135620059718</v>
      </c>
    </row>
    <row r="382" spans="2:18" x14ac:dyDescent="0.2">
      <c r="B382" s="48">
        <v>40567</v>
      </c>
      <c r="C382" s="43">
        <v>-325</v>
      </c>
      <c r="D382" s="42">
        <f t="shared" si="54"/>
        <v>97667.60804548231</v>
      </c>
      <c r="E382" s="48">
        <v>40962</v>
      </c>
      <c r="F382" s="43">
        <v>-587.5</v>
      </c>
      <c r="G382" s="42">
        <f t="shared" si="55"/>
        <v>91982.595472946996</v>
      </c>
      <c r="H382" s="48">
        <v>41102</v>
      </c>
      <c r="I382" s="43">
        <v>1962.5</v>
      </c>
      <c r="J382" s="41">
        <f t="shared" si="56"/>
        <v>64039.575042964687</v>
      </c>
      <c r="L382" s="33">
        <v>37263</v>
      </c>
      <c r="M382" s="34" t="str">
        <f t="shared" si="57"/>
        <v>0</v>
      </c>
      <c r="N382" s="34">
        <f t="shared" si="60"/>
        <v>37066.259148854893</v>
      </c>
      <c r="O382" s="34" t="str">
        <f t="shared" si="58"/>
        <v>0</v>
      </c>
      <c r="P382" s="34">
        <f t="shared" si="61"/>
        <v>35412.5</v>
      </c>
      <c r="Q382" s="34" t="str">
        <f t="shared" si="59"/>
        <v>0</v>
      </c>
      <c r="R382" s="34">
        <f t="shared" si="62"/>
        <v>12304.135620059718</v>
      </c>
    </row>
    <row r="383" spans="2:18" x14ac:dyDescent="0.2">
      <c r="B383" s="48">
        <v>40569</v>
      </c>
      <c r="C383" s="43">
        <v>800</v>
      </c>
      <c r="D383" s="42">
        <f t="shared" si="54"/>
        <v>98467.60804548231</v>
      </c>
      <c r="E383" s="48">
        <v>40963</v>
      </c>
      <c r="F383" s="43">
        <v>-1850</v>
      </c>
      <c r="G383" s="42">
        <f t="shared" si="55"/>
        <v>90132.595472946996</v>
      </c>
      <c r="H383" s="48">
        <v>41113</v>
      </c>
      <c r="I383" s="43">
        <v>-175</v>
      </c>
      <c r="J383" s="41">
        <f t="shared" si="56"/>
        <v>63864.575042964687</v>
      </c>
      <c r="L383" s="33">
        <v>37264</v>
      </c>
      <c r="M383" s="34" t="str">
        <f t="shared" si="57"/>
        <v>0</v>
      </c>
      <c r="N383" s="34">
        <f t="shared" si="60"/>
        <v>37066.259148854893</v>
      </c>
      <c r="O383" s="34" t="str">
        <f t="shared" si="58"/>
        <v>0</v>
      </c>
      <c r="P383" s="34">
        <f t="shared" si="61"/>
        <v>35412.5</v>
      </c>
      <c r="Q383" s="34" t="str">
        <f t="shared" si="59"/>
        <v>0</v>
      </c>
      <c r="R383" s="34">
        <f t="shared" si="62"/>
        <v>12304.135620059718</v>
      </c>
    </row>
    <row r="384" spans="2:18" x14ac:dyDescent="0.2">
      <c r="B384" s="48">
        <v>40575</v>
      </c>
      <c r="C384" s="43">
        <v>4075</v>
      </c>
      <c r="D384" s="42">
        <f t="shared" si="54"/>
        <v>102542.60804548231</v>
      </c>
      <c r="E384" s="48">
        <v>40966</v>
      </c>
      <c r="F384" s="43">
        <v>-1062.5</v>
      </c>
      <c r="G384" s="42">
        <f t="shared" si="55"/>
        <v>89070.095472946996</v>
      </c>
      <c r="H384" s="48">
        <v>41117</v>
      </c>
      <c r="I384" s="43">
        <v>3681.7807953537567</v>
      </c>
      <c r="J384" s="41">
        <f t="shared" si="56"/>
        <v>67546.355838318443</v>
      </c>
      <c r="L384" s="33">
        <v>37265</v>
      </c>
      <c r="M384" s="34" t="str">
        <f t="shared" si="57"/>
        <v>0</v>
      </c>
      <c r="N384" s="34">
        <f t="shared" si="60"/>
        <v>37066.259148854893</v>
      </c>
      <c r="O384" s="34" t="str">
        <f t="shared" si="58"/>
        <v>0</v>
      </c>
      <c r="P384" s="34">
        <f t="shared" si="61"/>
        <v>35412.5</v>
      </c>
      <c r="Q384" s="34" t="str">
        <f t="shared" si="59"/>
        <v>0</v>
      </c>
      <c r="R384" s="34">
        <f t="shared" si="62"/>
        <v>12304.135620059718</v>
      </c>
    </row>
    <row r="385" spans="2:18" x14ac:dyDescent="0.2">
      <c r="B385" s="48">
        <v>40598</v>
      </c>
      <c r="C385" s="43">
        <v>-1337.5</v>
      </c>
      <c r="D385" s="42">
        <f t="shared" si="54"/>
        <v>101205.10804548231</v>
      </c>
      <c r="E385" s="48">
        <v>40967</v>
      </c>
      <c r="F385" s="43">
        <v>125</v>
      </c>
      <c r="G385" s="42">
        <f t="shared" si="55"/>
        <v>89195.095472946996</v>
      </c>
      <c r="H385" s="48">
        <v>41144</v>
      </c>
      <c r="I385" s="43">
        <v>-375</v>
      </c>
      <c r="J385" s="41">
        <f t="shared" si="56"/>
        <v>67171.355838318443</v>
      </c>
      <c r="L385" s="33">
        <v>37266</v>
      </c>
      <c r="M385" s="34" t="str">
        <f t="shared" si="57"/>
        <v>0</v>
      </c>
      <c r="N385" s="34">
        <f t="shared" si="60"/>
        <v>37066.259148854893</v>
      </c>
      <c r="O385" s="34" t="str">
        <f t="shared" si="58"/>
        <v>0</v>
      </c>
      <c r="P385" s="34">
        <f t="shared" si="61"/>
        <v>35412.5</v>
      </c>
      <c r="Q385" s="34" t="str">
        <f t="shared" si="59"/>
        <v>0</v>
      </c>
      <c r="R385" s="34">
        <f t="shared" si="62"/>
        <v>12304.135620059718</v>
      </c>
    </row>
    <row r="386" spans="2:18" x14ac:dyDescent="0.2">
      <c r="B386" s="48">
        <v>40602</v>
      </c>
      <c r="C386" s="43">
        <v>-1897.934991762645</v>
      </c>
      <c r="D386" s="42">
        <f t="shared" si="54"/>
        <v>99307.173053719671</v>
      </c>
      <c r="E386" s="48">
        <v>40969</v>
      </c>
      <c r="F386" s="43">
        <v>150</v>
      </c>
      <c r="G386" s="42">
        <f t="shared" si="55"/>
        <v>89345.095472946996</v>
      </c>
      <c r="H386" s="48">
        <v>41145</v>
      </c>
      <c r="I386" s="43">
        <v>-1175</v>
      </c>
      <c r="J386" s="41">
        <f t="shared" si="56"/>
        <v>65996.355838318443</v>
      </c>
      <c r="L386" s="33">
        <v>37267</v>
      </c>
      <c r="M386" s="34">
        <f t="shared" si="57"/>
        <v>-175</v>
      </c>
      <c r="N386" s="34">
        <f t="shared" si="60"/>
        <v>36891.259148854893</v>
      </c>
      <c r="O386" s="34" t="str">
        <f t="shared" si="58"/>
        <v>0</v>
      </c>
      <c r="P386" s="34">
        <f t="shared" si="61"/>
        <v>35412.5</v>
      </c>
      <c r="Q386" s="34" t="str">
        <f t="shared" si="59"/>
        <v>0</v>
      </c>
      <c r="R386" s="34">
        <f t="shared" si="62"/>
        <v>12304.135620059718</v>
      </c>
    </row>
    <row r="387" spans="2:18" x14ac:dyDescent="0.2">
      <c r="B387" s="48">
        <v>40603</v>
      </c>
      <c r="C387" s="43">
        <v>-1037.5</v>
      </c>
      <c r="D387" s="42">
        <f t="shared" si="54"/>
        <v>98269.673053719671</v>
      </c>
      <c r="E387" s="48">
        <v>40970</v>
      </c>
      <c r="F387" s="43">
        <v>-412.5</v>
      </c>
      <c r="G387" s="42">
        <f t="shared" si="55"/>
        <v>88932.595472946996</v>
      </c>
      <c r="H387" s="48">
        <v>41148</v>
      </c>
      <c r="I387" s="43">
        <v>75</v>
      </c>
      <c r="J387" s="41">
        <f t="shared" si="56"/>
        <v>66071.355838318443</v>
      </c>
      <c r="L387" s="33">
        <v>37268</v>
      </c>
      <c r="M387" s="34" t="str">
        <f t="shared" si="57"/>
        <v>0</v>
      </c>
      <c r="N387" s="34">
        <f t="shared" si="60"/>
        <v>36891.259148854893</v>
      </c>
      <c r="O387" s="34" t="str">
        <f t="shared" si="58"/>
        <v>0</v>
      </c>
      <c r="P387" s="34">
        <f t="shared" si="61"/>
        <v>35412.5</v>
      </c>
      <c r="Q387" s="34" t="str">
        <f t="shared" si="59"/>
        <v>0</v>
      </c>
      <c r="R387" s="34">
        <f t="shared" si="62"/>
        <v>12304.135620059718</v>
      </c>
    </row>
    <row r="388" spans="2:18" x14ac:dyDescent="0.2">
      <c r="B388" s="48">
        <v>40605</v>
      </c>
      <c r="C388" s="43">
        <v>112.5</v>
      </c>
      <c r="D388" s="42">
        <f t="shared" si="54"/>
        <v>98382.173053719671</v>
      </c>
      <c r="E388" s="48">
        <v>40973</v>
      </c>
      <c r="F388" s="43">
        <v>1915.8802118033464</v>
      </c>
      <c r="G388" s="42">
        <f t="shared" si="55"/>
        <v>90848.475684750345</v>
      </c>
      <c r="H388" s="48">
        <v>41149</v>
      </c>
      <c r="I388" s="43">
        <v>-1162.5</v>
      </c>
      <c r="J388" s="41">
        <f t="shared" si="56"/>
        <v>64908.855838318443</v>
      </c>
      <c r="L388" s="33">
        <v>37269</v>
      </c>
      <c r="M388" s="34" t="str">
        <f t="shared" si="57"/>
        <v>0</v>
      </c>
      <c r="N388" s="34">
        <f t="shared" si="60"/>
        <v>36891.259148854893</v>
      </c>
      <c r="O388" s="34" t="str">
        <f t="shared" si="58"/>
        <v>0</v>
      </c>
      <c r="P388" s="34">
        <f t="shared" si="61"/>
        <v>35412.5</v>
      </c>
      <c r="Q388" s="34" t="str">
        <f t="shared" si="59"/>
        <v>0</v>
      </c>
      <c r="R388" s="34">
        <f t="shared" si="62"/>
        <v>12304.135620059718</v>
      </c>
    </row>
    <row r="389" spans="2:18" x14ac:dyDescent="0.2">
      <c r="B389" s="48">
        <v>40606</v>
      </c>
      <c r="C389" s="43">
        <v>-1700</v>
      </c>
      <c r="D389" s="42">
        <f t="shared" si="54"/>
        <v>96682.173053719671</v>
      </c>
      <c r="E389" s="48">
        <v>40977</v>
      </c>
      <c r="F389" s="43">
        <v>7650</v>
      </c>
      <c r="G389" s="42">
        <f t="shared" si="55"/>
        <v>98498.475684750345</v>
      </c>
      <c r="H389" s="48">
        <v>41150</v>
      </c>
      <c r="I389" s="43">
        <v>-1287.5</v>
      </c>
      <c r="J389" s="41">
        <f t="shared" si="56"/>
        <v>63621.355838318443</v>
      </c>
      <c r="L389" s="33">
        <v>37270</v>
      </c>
      <c r="M389" s="34">
        <f t="shared" si="57"/>
        <v>1375</v>
      </c>
      <c r="N389" s="34">
        <f t="shared" si="60"/>
        <v>38266.259148854893</v>
      </c>
      <c r="O389" s="34" t="str">
        <f t="shared" si="58"/>
        <v>0</v>
      </c>
      <c r="P389" s="34">
        <f t="shared" si="61"/>
        <v>35412.5</v>
      </c>
      <c r="Q389" s="34">
        <f t="shared" si="59"/>
        <v>350</v>
      </c>
      <c r="R389" s="34">
        <f t="shared" si="62"/>
        <v>12654.135620059718</v>
      </c>
    </row>
    <row r="390" spans="2:18" x14ac:dyDescent="0.2">
      <c r="B390" s="48">
        <v>40609</v>
      </c>
      <c r="C390" s="43">
        <v>-2387.5</v>
      </c>
      <c r="D390" s="42">
        <f t="shared" si="54"/>
        <v>94294.673053719671</v>
      </c>
      <c r="E390" s="48">
        <v>40989</v>
      </c>
      <c r="F390" s="43">
        <v>-475</v>
      </c>
      <c r="G390" s="42">
        <f t="shared" si="55"/>
        <v>98023.475684750345</v>
      </c>
      <c r="H390" s="48">
        <v>41151</v>
      </c>
      <c r="I390" s="43">
        <v>-637.5</v>
      </c>
      <c r="J390" s="41">
        <f t="shared" si="56"/>
        <v>62983.855838318443</v>
      </c>
      <c r="L390" s="33">
        <v>37271</v>
      </c>
      <c r="M390" s="34" t="str">
        <f t="shared" si="57"/>
        <v>0</v>
      </c>
      <c r="N390" s="34">
        <f t="shared" si="60"/>
        <v>38266.259148854893</v>
      </c>
      <c r="O390" s="34" t="str">
        <f t="shared" si="58"/>
        <v>0</v>
      </c>
      <c r="P390" s="34">
        <f t="shared" si="61"/>
        <v>35412.5</v>
      </c>
      <c r="Q390" s="34" t="str">
        <f t="shared" si="59"/>
        <v>0</v>
      </c>
      <c r="R390" s="34">
        <f t="shared" si="62"/>
        <v>12654.135620059718</v>
      </c>
    </row>
    <row r="391" spans="2:18" x14ac:dyDescent="0.2">
      <c r="B391" s="48">
        <v>40610</v>
      </c>
      <c r="C391" s="43">
        <v>-837.5</v>
      </c>
      <c r="D391" s="42">
        <f t="shared" si="54"/>
        <v>93457.173053719671</v>
      </c>
      <c r="E391" s="48">
        <v>40990</v>
      </c>
      <c r="F391" s="43">
        <v>-525</v>
      </c>
      <c r="G391" s="42">
        <f t="shared" si="55"/>
        <v>97498.475684750345</v>
      </c>
      <c r="H391" s="48">
        <v>41152</v>
      </c>
      <c r="I391" s="43">
        <v>-2525</v>
      </c>
      <c r="J391" s="41">
        <f t="shared" si="56"/>
        <v>60458.855838318443</v>
      </c>
      <c r="L391" s="33">
        <v>37272</v>
      </c>
      <c r="M391" s="34" t="str">
        <f t="shared" si="57"/>
        <v>0</v>
      </c>
      <c r="N391" s="34">
        <f t="shared" si="60"/>
        <v>38266.259148854893</v>
      </c>
      <c r="O391" s="34" t="str">
        <f t="shared" si="58"/>
        <v>0</v>
      </c>
      <c r="P391" s="34">
        <f t="shared" si="61"/>
        <v>35412.5</v>
      </c>
      <c r="Q391" s="34" t="str">
        <f t="shared" si="59"/>
        <v>0</v>
      </c>
      <c r="R391" s="34">
        <f t="shared" si="62"/>
        <v>12654.135620059718</v>
      </c>
    </row>
    <row r="392" spans="2:18" x14ac:dyDescent="0.2">
      <c r="B392" s="48">
        <v>40611</v>
      </c>
      <c r="C392" s="43">
        <v>12137.5</v>
      </c>
      <c r="D392" s="42">
        <f t="shared" si="54"/>
        <v>105594.67305371967</v>
      </c>
      <c r="E392" s="48">
        <v>40991</v>
      </c>
      <c r="F392" s="43">
        <v>-650</v>
      </c>
      <c r="G392" s="42">
        <f t="shared" si="55"/>
        <v>96848.475684750345</v>
      </c>
      <c r="H392" s="48">
        <v>41155</v>
      </c>
      <c r="I392" s="43">
        <v>350</v>
      </c>
      <c r="J392" s="41">
        <f t="shared" si="56"/>
        <v>60808.855838318443</v>
      </c>
      <c r="L392" s="33">
        <v>37273</v>
      </c>
      <c r="M392" s="34" t="str">
        <f t="shared" si="57"/>
        <v>0</v>
      </c>
      <c r="N392" s="34">
        <f t="shared" si="60"/>
        <v>38266.259148854893</v>
      </c>
      <c r="O392" s="34" t="str">
        <f t="shared" si="58"/>
        <v>0</v>
      </c>
      <c r="P392" s="34">
        <f t="shared" si="61"/>
        <v>35412.5</v>
      </c>
      <c r="Q392" s="34" t="str">
        <f t="shared" si="59"/>
        <v>0</v>
      </c>
      <c r="R392" s="34">
        <f t="shared" si="62"/>
        <v>12654.135620059718</v>
      </c>
    </row>
    <row r="393" spans="2:18" x14ac:dyDescent="0.2">
      <c r="B393" s="48">
        <v>40633</v>
      </c>
      <c r="C393" s="43">
        <v>2937.5</v>
      </c>
      <c r="D393" s="42">
        <f t="shared" si="54"/>
        <v>108532.17305371967</v>
      </c>
      <c r="E393" s="48">
        <v>40994</v>
      </c>
      <c r="F393" s="43">
        <v>-150</v>
      </c>
      <c r="G393" s="42">
        <f t="shared" si="55"/>
        <v>96698.475684750345</v>
      </c>
      <c r="H393" s="48">
        <v>41156</v>
      </c>
      <c r="I393" s="43">
        <v>-612.5</v>
      </c>
      <c r="J393" s="41">
        <f t="shared" si="56"/>
        <v>60196.355838318443</v>
      </c>
      <c r="L393" s="33">
        <v>37274</v>
      </c>
      <c r="M393" s="34" t="str">
        <f t="shared" si="57"/>
        <v>0</v>
      </c>
      <c r="N393" s="34">
        <f t="shared" si="60"/>
        <v>38266.259148854893</v>
      </c>
      <c r="O393" s="34" t="str">
        <f t="shared" si="58"/>
        <v>0</v>
      </c>
      <c r="P393" s="34">
        <f t="shared" si="61"/>
        <v>35412.5</v>
      </c>
      <c r="Q393" s="34" t="str">
        <f t="shared" si="59"/>
        <v>0</v>
      </c>
      <c r="R393" s="34">
        <f t="shared" si="62"/>
        <v>12654.135620059718</v>
      </c>
    </row>
    <row r="394" spans="2:18" x14ac:dyDescent="0.2">
      <c r="B394" s="48">
        <v>40652</v>
      </c>
      <c r="C394" s="43">
        <v>-2100</v>
      </c>
      <c r="D394" s="42">
        <f t="shared" ref="D394:D450" si="63">C394+D393</f>
        <v>106432.17305371967</v>
      </c>
      <c r="E394" s="48">
        <v>40996</v>
      </c>
      <c r="F394" s="43">
        <v>150</v>
      </c>
      <c r="G394" s="42">
        <f t="shared" ref="G394:G450" si="64">F394+G393</f>
        <v>96848.475684750345</v>
      </c>
      <c r="H394" s="48">
        <v>41157</v>
      </c>
      <c r="I394" s="43">
        <v>-4069.3326662005575</v>
      </c>
      <c r="J394" s="41">
        <f t="shared" ref="J394:J457" si="65">J393+I394</f>
        <v>56127.023172117886</v>
      </c>
      <c r="L394" s="33">
        <v>37275</v>
      </c>
      <c r="M394" s="34" t="str">
        <f t="shared" si="57"/>
        <v>0</v>
      </c>
      <c r="N394" s="34">
        <f t="shared" si="60"/>
        <v>38266.259148854893</v>
      </c>
      <c r="O394" s="34" t="str">
        <f t="shared" si="58"/>
        <v>0</v>
      </c>
      <c r="P394" s="34">
        <f t="shared" si="61"/>
        <v>35412.5</v>
      </c>
      <c r="Q394" s="34" t="str">
        <f t="shared" si="59"/>
        <v>0</v>
      </c>
      <c r="R394" s="34">
        <f t="shared" si="62"/>
        <v>12654.135620059718</v>
      </c>
    </row>
    <row r="395" spans="2:18" x14ac:dyDescent="0.2">
      <c r="B395" s="48">
        <v>40653</v>
      </c>
      <c r="C395" s="43">
        <v>8562.5</v>
      </c>
      <c r="D395" s="42">
        <f t="shared" si="63"/>
        <v>114994.67305371967</v>
      </c>
      <c r="E395" s="48">
        <v>41001</v>
      </c>
      <c r="F395" s="43">
        <v>-4025</v>
      </c>
      <c r="G395" s="42">
        <f t="shared" si="64"/>
        <v>92823.475684750345</v>
      </c>
      <c r="H395" s="48">
        <v>41158</v>
      </c>
      <c r="I395" s="43">
        <v>5050</v>
      </c>
      <c r="J395" s="41">
        <f t="shared" si="65"/>
        <v>61177.023172117886</v>
      </c>
      <c r="L395" s="33">
        <v>37276</v>
      </c>
      <c r="M395" s="34" t="str">
        <f t="shared" si="57"/>
        <v>0</v>
      </c>
      <c r="N395" s="34">
        <f t="shared" si="60"/>
        <v>38266.259148854893</v>
      </c>
      <c r="O395" s="34" t="str">
        <f t="shared" si="58"/>
        <v>0</v>
      </c>
      <c r="P395" s="34">
        <f t="shared" si="61"/>
        <v>35412.5</v>
      </c>
      <c r="Q395" s="34" t="str">
        <f t="shared" si="59"/>
        <v>0</v>
      </c>
      <c r="R395" s="34">
        <f t="shared" si="62"/>
        <v>12654.135620059718</v>
      </c>
    </row>
    <row r="396" spans="2:18" x14ac:dyDescent="0.2">
      <c r="B396" s="48">
        <v>40681</v>
      </c>
      <c r="C396" s="43">
        <v>-375</v>
      </c>
      <c r="D396" s="42">
        <f t="shared" si="63"/>
        <v>114619.67305371967</v>
      </c>
      <c r="E396" s="48">
        <v>41002</v>
      </c>
      <c r="F396" s="43">
        <v>7212.5</v>
      </c>
      <c r="G396" s="42">
        <f t="shared" si="64"/>
        <v>100035.97568475034</v>
      </c>
      <c r="H396" s="48">
        <v>41178</v>
      </c>
      <c r="I396" s="43">
        <v>-487.5</v>
      </c>
      <c r="J396" s="41">
        <f t="shared" si="65"/>
        <v>60689.523172117886</v>
      </c>
      <c r="L396" s="33">
        <v>37277</v>
      </c>
      <c r="M396" s="34" t="str">
        <f t="shared" ref="M396:M459" si="66">IF(ISERROR(VLOOKUP($L396,$B$11:$C$1212,2,FALSE)),"0",VLOOKUP($L396,$B$11:$C$1212,2,FALSE))</f>
        <v>0</v>
      </c>
      <c r="N396" s="34">
        <f t="shared" si="60"/>
        <v>38266.259148854893</v>
      </c>
      <c r="O396" s="34" t="str">
        <f t="shared" ref="O396:O459" si="67">IF(ISERROR(VLOOKUP($L396,$E$11:$F$1212,2,FALSE)),"0",VLOOKUP($L396,$E$11:$F$1212,2,FALSE))</f>
        <v>0</v>
      </c>
      <c r="P396" s="34">
        <f t="shared" si="61"/>
        <v>35412.5</v>
      </c>
      <c r="Q396" s="34" t="str">
        <f t="shared" ref="Q396:Q459" si="68">IF(ISERROR(VLOOKUP($L396,$H$11:$I$1212,2,FALSE)),"0",VLOOKUP($L396,$H$11:$I$1212,2,FALSE))</f>
        <v>0</v>
      </c>
      <c r="R396" s="34">
        <f t="shared" si="62"/>
        <v>12654.135620059718</v>
      </c>
    </row>
    <row r="397" spans="2:18" x14ac:dyDescent="0.2">
      <c r="B397" s="48">
        <v>40682</v>
      </c>
      <c r="C397" s="43">
        <v>-25</v>
      </c>
      <c r="D397" s="42">
        <f t="shared" si="63"/>
        <v>114594.67305371967</v>
      </c>
      <c r="E397" s="48">
        <v>41017</v>
      </c>
      <c r="F397" s="43">
        <v>-1525</v>
      </c>
      <c r="G397" s="42">
        <f t="shared" si="64"/>
        <v>98510.975684750345</v>
      </c>
      <c r="H397" s="48">
        <v>41179</v>
      </c>
      <c r="I397" s="43">
        <v>-825</v>
      </c>
      <c r="J397" s="41">
        <f t="shared" si="65"/>
        <v>59864.523172117886</v>
      </c>
      <c r="L397" s="33">
        <v>37278</v>
      </c>
      <c r="M397" s="34">
        <f t="shared" si="66"/>
        <v>575</v>
      </c>
      <c r="N397" s="34">
        <f t="shared" si="60"/>
        <v>38841.259148854893</v>
      </c>
      <c r="O397" s="34" t="str">
        <f t="shared" si="67"/>
        <v>0</v>
      </c>
      <c r="P397" s="34">
        <f t="shared" si="61"/>
        <v>35412.5</v>
      </c>
      <c r="Q397" s="34" t="str">
        <f t="shared" si="68"/>
        <v>0</v>
      </c>
      <c r="R397" s="34">
        <f t="shared" si="62"/>
        <v>12654.135620059718</v>
      </c>
    </row>
    <row r="398" spans="2:18" x14ac:dyDescent="0.2">
      <c r="B398" s="48">
        <v>40683</v>
      </c>
      <c r="C398" s="43">
        <v>1637.5</v>
      </c>
      <c r="D398" s="42">
        <f t="shared" si="63"/>
        <v>116232.17305371967</v>
      </c>
      <c r="E398" s="48">
        <v>41018</v>
      </c>
      <c r="F398" s="43">
        <v>-4350</v>
      </c>
      <c r="G398" s="42">
        <f t="shared" si="64"/>
        <v>94160.975684750345</v>
      </c>
      <c r="H398" s="48">
        <v>41180</v>
      </c>
      <c r="I398" s="43">
        <v>287.5</v>
      </c>
      <c r="J398" s="41">
        <f t="shared" si="65"/>
        <v>60152.023172117886</v>
      </c>
      <c r="L398" s="33">
        <v>37279</v>
      </c>
      <c r="M398" s="34">
        <f t="shared" si="66"/>
        <v>1337.5</v>
      </c>
      <c r="N398" s="34">
        <f t="shared" si="60"/>
        <v>40178.759148854893</v>
      </c>
      <c r="O398" s="34" t="str">
        <f t="shared" si="67"/>
        <v>0</v>
      </c>
      <c r="P398" s="34">
        <f t="shared" si="61"/>
        <v>35412.5</v>
      </c>
      <c r="Q398" s="34" t="str">
        <f t="shared" si="68"/>
        <v>0</v>
      </c>
      <c r="R398" s="34">
        <f t="shared" si="62"/>
        <v>12654.135620059718</v>
      </c>
    </row>
    <row r="399" spans="2:18" x14ac:dyDescent="0.2">
      <c r="B399" s="48">
        <v>40695</v>
      </c>
      <c r="C399" s="43">
        <v>1912.5</v>
      </c>
      <c r="D399" s="42">
        <f t="shared" si="63"/>
        <v>118144.67305371967</v>
      </c>
      <c r="E399" s="48">
        <v>41019</v>
      </c>
      <c r="F399" s="43">
        <v>-487.5</v>
      </c>
      <c r="G399" s="42">
        <f t="shared" si="64"/>
        <v>93673.475684750345</v>
      </c>
      <c r="H399" s="48">
        <v>41183</v>
      </c>
      <c r="I399" s="43">
        <v>-50</v>
      </c>
      <c r="J399" s="41">
        <f t="shared" si="65"/>
        <v>60102.023172117886</v>
      </c>
      <c r="L399" s="33">
        <v>37280</v>
      </c>
      <c r="M399" s="34" t="str">
        <f t="shared" si="66"/>
        <v>0</v>
      </c>
      <c r="N399" s="34">
        <f t="shared" si="60"/>
        <v>40178.759148854893</v>
      </c>
      <c r="O399" s="34">
        <f t="shared" si="67"/>
        <v>-487.5</v>
      </c>
      <c r="P399" s="34">
        <f t="shared" si="61"/>
        <v>34925</v>
      </c>
      <c r="Q399" s="34">
        <f t="shared" si="68"/>
        <v>-1425</v>
      </c>
      <c r="R399" s="34">
        <f t="shared" si="62"/>
        <v>11229.135620059718</v>
      </c>
    </row>
    <row r="400" spans="2:18" x14ac:dyDescent="0.2">
      <c r="B400" s="48">
        <v>40715</v>
      </c>
      <c r="C400" s="43">
        <v>-887.5</v>
      </c>
      <c r="D400" s="42">
        <f t="shared" si="63"/>
        <v>117257.17305371967</v>
      </c>
      <c r="E400" s="48">
        <v>41022</v>
      </c>
      <c r="F400" s="43">
        <v>1412.5</v>
      </c>
      <c r="G400" s="42">
        <f t="shared" si="64"/>
        <v>95085.975684750345</v>
      </c>
      <c r="H400" s="48">
        <v>41184</v>
      </c>
      <c r="I400" s="43">
        <v>-1012.5</v>
      </c>
      <c r="J400" s="41">
        <f t="shared" si="65"/>
        <v>59089.523172117886</v>
      </c>
      <c r="L400" s="33">
        <v>37281</v>
      </c>
      <c r="M400" s="34">
        <f t="shared" si="66"/>
        <v>-235.90582486999665</v>
      </c>
      <c r="N400" s="34">
        <f t="shared" si="60"/>
        <v>39942.853323984898</v>
      </c>
      <c r="O400" s="34">
        <f t="shared" si="67"/>
        <v>-1450</v>
      </c>
      <c r="P400" s="34">
        <f t="shared" si="61"/>
        <v>33475</v>
      </c>
      <c r="Q400" s="34">
        <f t="shared" si="68"/>
        <v>-825</v>
      </c>
      <c r="R400" s="34">
        <f t="shared" si="62"/>
        <v>10404.135620059718</v>
      </c>
    </row>
    <row r="401" spans="2:18" x14ac:dyDescent="0.2">
      <c r="B401" s="48">
        <v>40717</v>
      </c>
      <c r="C401" s="43">
        <v>-1262.5</v>
      </c>
      <c r="D401" s="42">
        <f t="shared" si="63"/>
        <v>115994.67305371967</v>
      </c>
      <c r="E401" s="48">
        <v>41024</v>
      </c>
      <c r="F401" s="43">
        <v>-1025</v>
      </c>
      <c r="G401" s="42">
        <f t="shared" si="64"/>
        <v>94060.975684750345</v>
      </c>
      <c r="H401" s="48">
        <v>41185</v>
      </c>
      <c r="I401" s="43">
        <v>-1812.5</v>
      </c>
      <c r="J401" s="41">
        <f t="shared" si="65"/>
        <v>57277.023172117886</v>
      </c>
      <c r="L401" s="33">
        <v>37282</v>
      </c>
      <c r="M401" s="34" t="str">
        <f t="shared" si="66"/>
        <v>0</v>
      </c>
      <c r="N401" s="34">
        <f t="shared" si="60"/>
        <v>39942.853323984898</v>
      </c>
      <c r="O401" s="34" t="str">
        <f t="shared" si="67"/>
        <v>0</v>
      </c>
      <c r="P401" s="34">
        <f t="shared" si="61"/>
        <v>33475</v>
      </c>
      <c r="Q401" s="34" t="str">
        <f t="shared" si="68"/>
        <v>0</v>
      </c>
      <c r="R401" s="34">
        <f t="shared" si="62"/>
        <v>10404.135620059718</v>
      </c>
    </row>
    <row r="402" spans="2:18" x14ac:dyDescent="0.2">
      <c r="B402" s="48">
        <v>40718</v>
      </c>
      <c r="C402" s="43">
        <v>-1087.5</v>
      </c>
      <c r="D402" s="42">
        <f t="shared" si="63"/>
        <v>114907.17305371967</v>
      </c>
      <c r="E402" s="48">
        <v>41025</v>
      </c>
      <c r="F402" s="43">
        <v>-2350</v>
      </c>
      <c r="G402" s="42">
        <f t="shared" si="64"/>
        <v>91710.975684750345</v>
      </c>
      <c r="H402" s="48">
        <v>41186</v>
      </c>
      <c r="I402" s="43">
        <v>-3512.5</v>
      </c>
      <c r="J402" s="41">
        <f t="shared" si="65"/>
        <v>53764.523172117886</v>
      </c>
      <c r="L402" s="33">
        <v>37283</v>
      </c>
      <c r="M402" s="34" t="str">
        <f t="shared" si="66"/>
        <v>0</v>
      </c>
      <c r="N402" s="34">
        <f t="shared" si="60"/>
        <v>39942.853323984898</v>
      </c>
      <c r="O402" s="34" t="str">
        <f t="shared" si="67"/>
        <v>0</v>
      </c>
      <c r="P402" s="34">
        <f t="shared" si="61"/>
        <v>33475</v>
      </c>
      <c r="Q402" s="34" t="str">
        <f t="shared" si="68"/>
        <v>0</v>
      </c>
      <c r="R402" s="34">
        <f t="shared" si="62"/>
        <v>10404.135620059718</v>
      </c>
    </row>
    <row r="403" spans="2:18" x14ac:dyDescent="0.2">
      <c r="B403" s="48">
        <v>40722</v>
      </c>
      <c r="C403" s="43">
        <v>-1350</v>
      </c>
      <c r="D403" s="42">
        <f t="shared" si="63"/>
        <v>113557.17305371967</v>
      </c>
      <c r="E403" s="48">
        <v>41026</v>
      </c>
      <c r="F403" s="43">
        <v>312.5</v>
      </c>
      <c r="G403" s="42">
        <f t="shared" si="64"/>
        <v>92023.475684750345</v>
      </c>
      <c r="H403" s="48">
        <v>41187</v>
      </c>
      <c r="I403" s="43">
        <v>50</v>
      </c>
      <c r="J403" s="41">
        <f t="shared" si="65"/>
        <v>53814.523172117886</v>
      </c>
      <c r="L403" s="33">
        <v>37284</v>
      </c>
      <c r="M403" s="34" t="str">
        <f t="shared" si="66"/>
        <v>0</v>
      </c>
      <c r="N403" s="34">
        <f t="shared" si="60"/>
        <v>39942.853323984898</v>
      </c>
      <c r="O403" s="34" t="str">
        <f t="shared" si="67"/>
        <v>0</v>
      </c>
      <c r="P403" s="34">
        <f t="shared" si="61"/>
        <v>33475</v>
      </c>
      <c r="Q403" s="34">
        <f t="shared" si="68"/>
        <v>-337.5</v>
      </c>
      <c r="R403" s="34">
        <f t="shared" si="62"/>
        <v>10066.635620059718</v>
      </c>
    </row>
    <row r="404" spans="2:18" x14ac:dyDescent="0.2">
      <c r="B404" s="48">
        <v>40723</v>
      </c>
      <c r="C404" s="43">
        <v>4375</v>
      </c>
      <c r="D404" s="42">
        <f t="shared" si="63"/>
        <v>117932.17305371967</v>
      </c>
      <c r="E404" s="48">
        <v>41031</v>
      </c>
      <c r="F404" s="43">
        <v>-575</v>
      </c>
      <c r="G404" s="42">
        <f t="shared" si="64"/>
        <v>91448.475684750345</v>
      </c>
      <c r="H404" s="48">
        <v>41190</v>
      </c>
      <c r="I404" s="43">
        <v>-500</v>
      </c>
      <c r="J404" s="41">
        <f t="shared" si="65"/>
        <v>53314.523172117886</v>
      </c>
      <c r="L404" s="33">
        <v>37285</v>
      </c>
      <c r="M404" s="34">
        <f t="shared" si="66"/>
        <v>650</v>
      </c>
      <c r="N404" s="34">
        <f t="shared" si="60"/>
        <v>40592.853323984898</v>
      </c>
      <c r="O404" s="34">
        <f t="shared" si="67"/>
        <v>-438.27281646897518</v>
      </c>
      <c r="P404" s="34">
        <f t="shared" si="61"/>
        <v>33036.727183531024</v>
      </c>
      <c r="Q404" s="34">
        <f t="shared" si="68"/>
        <v>617.69485353540858</v>
      </c>
      <c r="R404" s="34">
        <f t="shared" si="62"/>
        <v>10684.330473595128</v>
      </c>
    </row>
    <row r="405" spans="2:18" x14ac:dyDescent="0.2">
      <c r="B405" s="48">
        <v>40737</v>
      </c>
      <c r="C405" s="43">
        <v>-2650</v>
      </c>
      <c r="D405" s="42">
        <f t="shared" si="63"/>
        <v>115282.17305371967</v>
      </c>
      <c r="E405" s="48">
        <v>41032</v>
      </c>
      <c r="F405" s="43">
        <v>2750</v>
      </c>
      <c r="G405" s="42">
        <f t="shared" si="64"/>
        <v>94198.475684750345</v>
      </c>
      <c r="H405" s="48">
        <v>41191</v>
      </c>
      <c r="I405" s="43">
        <v>675</v>
      </c>
      <c r="J405" s="41">
        <f t="shared" si="65"/>
        <v>53989.523172117886</v>
      </c>
      <c r="L405" s="33">
        <v>37286</v>
      </c>
      <c r="M405" s="34" t="str">
        <f t="shared" si="66"/>
        <v>0</v>
      </c>
      <c r="N405" s="34">
        <f t="shared" si="60"/>
        <v>40592.853323984898</v>
      </c>
      <c r="O405" s="34" t="str">
        <f t="shared" si="67"/>
        <v>0</v>
      </c>
      <c r="P405" s="34">
        <f t="shared" si="61"/>
        <v>33036.727183531024</v>
      </c>
      <c r="Q405" s="34" t="str">
        <f t="shared" si="68"/>
        <v>0</v>
      </c>
      <c r="R405" s="34">
        <f t="shared" si="62"/>
        <v>10684.330473595128</v>
      </c>
    </row>
    <row r="406" spans="2:18" x14ac:dyDescent="0.2">
      <c r="B406" s="48">
        <v>40738</v>
      </c>
      <c r="C406" s="43">
        <v>-1637.5</v>
      </c>
      <c r="D406" s="42">
        <f t="shared" si="63"/>
        <v>113644.67305371967</v>
      </c>
      <c r="E406" s="48">
        <v>41051</v>
      </c>
      <c r="F406" s="43">
        <v>-1375</v>
      </c>
      <c r="G406" s="42">
        <f t="shared" si="64"/>
        <v>92823.475684750345</v>
      </c>
      <c r="H406" s="48">
        <v>41194</v>
      </c>
      <c r="I406" s="43">
        <v>-1012.5</v>
      </c>
      <c r="J406" s="41">
        <f t="shared" si="65"/>
        <v>52977.023172117886</v>
      </c>
      <c r="L406" s="33">
        <v>37287</v>
      </c>
      <c r="M406" s="34">
        <f t="shared" si="66"/>
        <v>-237.5</v>
      </c>
      <c r="N406" s="34">
        <f t="shared" si="60"/>
        <v>40355.353323984898</v>
      </c>
      <c r="O406" s="34">
        <f t="shared" si="67"/>
        <v>25</v>
      </c>
      <c r="P406" s="34">
        <f t="shared" si="61"/>
        <v>33061.727183531024</v>
      </c>
      <c r="Q406" s="34">
        <f t="shared" si="68"/>
        <v>-350</v>
      </c>
      <c r="R406" s="34">
        <f t="shared" si="62"/>
        <v>10334.330473595128</v>
      </c>
    </row>
    <row r="407" spans="2:18" x14ac:dyDescent="0.2">
      <c r="B407" s="48">
        <v>40739</v>
      </c>
      <c r="C407" s="43">
        <v>-1150</v>
      </c>
      <c r="D407" s="42">
        <f t="shared" si="63"/>
        <v>112494.67305371967</v>
      </c>
      <c r="E407" s="48">
        <v>41052</v>
      </c>
      <c r="F407" s="43">
        <v>575</v>
      </c>
      <c r="G407" s="42">
        <f t="shared" si="64"/>
        <v>93398.475684750345</v>
      </c>
      <c r="H407" s="48">
        <v>41197</v>
      </c>
      <c r="I407" s="43">
        <v>-1087.5</v>
      </c>
      <c r="J407" s="41">
        <f t="shared" si="65"/>
        <v>51889.523172117886</v>
      </c>
      <c r="L407" s="33">
        <v>37288</v>
      </c>
      <c r="M407" s="34">
        <f t="shared" si="66"/>
        <v>6925</v>
      </c>
      <c r="N407" s="34">
        <f t="shared" si="60"/>
        <v>47280.353323984898</v>
      </c>
      <c r="O407" s="34">
        <f t="shared" si="67"/>
        <v>5137.5</v>
      </c>
      <c r="P407" s="34">
        <f t="shared" si="61"/>
        <v>38199.227183531024</v>
      </c>
      <c r="Q407" s="34">
        <f t="shared" si="68"/>
        <v>6400</v>
      </c>
      <c r="R407" s="34">
        <f t="shared" si="62"/>
        <v>16734.330473595128</v>
      </c>
    </row>
    <row r="408" spans="2:18" x14ac:dyDescent="0.2">
      <c r="B408" s="48">
        <v>40742</v>
      </c>
      <c r="C408" s="43">
        <v>-1212.5</v>
      </c>
      <c r="D408" s="42">
        <f t="shared" si="63"/>
        <v>111282.17305371967</v>
      </c>
      <c r="E408" s="48">
        <v>41053</v>
      </c>
      <c r="F408" s="43">
        <v>-1137.5</v>
      </c>
      <c r="G408" s="42">
        <f t="shared" si="64"/>
        <v>92260.975684750345</v>
      </c>
      <c r="H408" s="48">
        <v>41198</v>
      </c>
      <c r="I408" s="43">
        <v>2275</v>
      </c>
      <c r="J408" s="41">
        <f t="shared" si="65"/>
        <v>54164.523172117886</v>
      </c>
      <c r="L408" s="33">
        <v>37289</v>
      </c>
      <c r="M408" s="34" t="str">
        <f t="shared" si="66"/>
        <v>0</v>
      </c>
      <c r="N408" s="34">
        <f t="shared" si="60"/>
        <v>47280.353323984898</v>
      </c>
      <c r="O408" s="34" t="str">
        <f t="shared" si="67"/>
        <v>0</v>
      </c>
      <c r="P408" s="34">
        <f t="shared" si="61"/>
        <v>38199.227183531024</v>
      </c>
      <c r="Q408" s="34" t="str">
        <f t="shared" si="68"/>
        <v>0</v>
      </c>
      <c r="R408" s="34">
        <f t="shared" si="62"/>
        <v>16734.330473595128</v>
      </c>
    </row>
    <row r="409" spans="2:18" x14ac:dyDescent="0.2">
      <c r="B409" s="48">
        <v>40743</v>
      </c>
      <c r="C409" s="43">
        <v>-337.5</v>
      </c>
      <c r="D409" s="42">
        <f t="shared" si="63"/>
        <v>110944.67305371967</v>
      </c>
      <c r="E409" s="48">
        <v>41054</v>
      </c>
      <c r="F409" s="43">
        <v>-1062.5</v>
      </c>
      <c r="G409" s="42">
        <f t="shared" si="64"/>
        <v>91198.475684750345</v>
      </c>
      <c r="H409" s="48">
        <v>41204</v>
      </c>
      <c r="I409" s="43">
        <v>2612.5</v>
      </c>
      <c r="J409" s="41">
        <f t="shared" si="65"/>
        <v>56777.023172117886</v>
      </c>
      <c r="L409" s="33">
        <v>37290</v>
      </c>
      <c r="M409" s="34" t="str">
        <f t="shared" si="66"/>
        <v>0</v>
      </c>
      <c r="N409" s="34">
        <f t="shared" si="60"/>
        <v>47280.353323984898</v>
      </c>
      <c r="O409" s="34" t="str">
        <f t="shared" si="67"/>
        <v>0</v>
      </c>
      <c r="P409" s="34">
        <f t="shared" si="61"/>
        <v>38199.227183531024</v>
      </c>
      <c r="Q409" s="34" t="str">
        <f t="shared" si="68"/>
        <v>0</v>
      </c>
      <c r="R409" s="34">
        <f t="shared" si="62"/>
        <v>16734.330473595128</v>
      </c>
    </row>
    <row r="410" spans="2:18" x14ac:dyDescent="0.2">
      <c r="B410" s="48">
        <v>40744</v>
      </c>
      <c r="C410" s="43">
        <v>-1962.5</v>
      </c>
      <c r="D410" s="42">
        <f t="shared" si="63"/>
        <v>108982.17305371967</v>
      </c>
      <c r="E410" s="48">
        <v>41057</v>
      </c>
      <c r="F410" s="43">
        <v>-2500</v>
      </c>
      <c r="G410" s="42">
        <f t="shared" si="64"/>
        <v>88698.475684750345</v>
      </c>
      <c r="H410" s="48">
        <v>41212</v>
      </c>
      <c r="I410" s="43">
        <v>-212.5</v>
      </c>
      <c r="J410" s="41">
        <f t="shared" si="65"/>
        <v>56564.523172117886</v>
      </c>
      <c r="L410" s="33">
        <v>37291</v>
      </c>
      <c r="M410" s="34" t="str">
        <f t="shared" si="66"/>
        <v>0</v>
      </c>
      <c r="N410" s="34">
        <f t="shared" si="60"/>
        <v>47280.353323984898</v>
      </c>
      <c r="O410" s="34" t="str">
        <f t="shared" si="67"/>
        <v>0</v>
      </c>
      <c r="P410" s="34">
        <f t="shared" si="61"/>
        <v>38199.227183531024</v>
      </c>
      <c r="Q410" s="34" t="str">
        <f t="shared" si="68"/>
        <v>0</v>
      </c>
      <c r="R410" s="34">
        <f t="shared" si="62"/>
        <v>16734.330473595128</v>
      </c>
    </row>
    <row r="411" spans="2:18" x14ac:dyDescent="0.2">
      <c r="B411" s="48">
        <v>40745</v>
      </c>
      <c r="C411" s="43">
        <v>400</v>
      </c>
      <c r="D411" s="42">
        <f t="shared" si="63"/>
        <v>109382.17305371967</v>
      </c>
      <c r="E411" s="48">
        <v>41058</v>
      </c>
      <c r="F411" s="43">
        <v>-3325</v>
      </c>
      <c r="G411" s="42">
        <f t="shared" si="64"/>
        <v>85373.475684750345</v>
      </c>
      <c r="H411" s="48">
        <v>41213</v>
      </c>
      <c r="I411" s="43">
        <v>-525</v>
      </c>
      <c r="J411" s="41">
        <f t="shared" si="65"/>
        <v>56039.523172117886</v>
      </c>
      <c r="L411" s="33">
        <v>37292</v>
      </c>
      <c r="M411" s="34" t="str">
        <f t="shared" si="66"/>
        <v>0</v>
      </c>
      <c r="N411" s="34">
        <f t="shared" si="60"/>
        <v>47280.353323984898</v>
      </c>
      <c r="O411" s="34" t="str">
        <f t="shared" si="67"/>
        <v>0</v>
      </c>
      <c r="P411" s="34">
        <f t="shared" si="61"/>
        <v>38199.227183531024</v>
      </c>
      <c r="Q411" s="34" t="str">
        <f t="shared" si="68"/>
        <v>0</v>
      </c>
      <c r="R411" s="34">
        <f t="shared" si="62"/>
        <v>16734.330473595128</v>
      </c>
    </row>
    <row r="412" spans="2:18" x14ac:dyDescent="0.2">
      <c r="B412" s="48">
        <v>40750</v>
      </c>
      <c r="C412" s="43">
        <v>-887.5</v>
      </c>
      <c r="D412" s="42">
        <f t="shared" si="63"/>
        <v>108494.67305371967</v>
      </c>
      <c r="E412" s="48">
        <v>41059</v>
      </c>
      <c r="F412" s="43">
        <v>7312.5</v>
      </c>
      <c r="G412" s="42">
        <f t="shared" si="64"/>
        <v>92685.975684750345</v>
      </c>
      <c r="H412" s="48">
        <v>41214</v>
      </c>
      <c r="I412" s="43">
        <v>300</v>
      </c>
      <c r="J412" s="41">
        <f t="shared" si="65"/>
        <v>56339.523172117886</v>
      </c>
      <c r="L412" s="33">
        <v>37293</v>
      </c>
      <c r="M412" s="34" t="str">
        <f t="shared" si="66"/>
        <v>0</v>
      </c>
      <c r="N412" s="34">
        <f t="shared" si="60"/>
        <v>47280.353323984898</v>
      </c>
      <c r="O412" s="34" t="str">
        <f t="shared" si="67"/>
        <v>0</v>
      </c>
      <c r="P412" s="34">
        <f t="shared" si="61"/>
        <v>38199.227183531024</v>
      </c>
      <c r="Q412" s="34" t="str">
        <f t="shared" si="68"/>
        <v>0</v>
      </c>
      <c r="R412" s="34">
        <f t="shared" si="62"/>
        <v>16734.330473595128</v>
      </c>
    </row>
    <row r="413" spans="2:18" x14ac:dyDescent="0.2">
      <c r="B413" s="48">
        <v>40751</v>
      </c>
      <c r="C413" s="43">
        <v>-1375</v>
      </c>
      <c r="D413" s="42">
        <f t="shared" si="63"/>
        <v>107119.67305371967</v>
      </c>
      <c r="E413" s="48">
        <v>41068</v>
      </c>
      <c r="F413" s="43">
        <v>-1550</v>
      </c>
      <c r="G413" s="42">
        <f t="shared" si="64"/>
        <v>91135.975684750345</v>
      </c>
      <c r="H413" s="48">
        <v>41218</v>
      </c>
      <c r="I413" s="43">
        <v>-425</v>
      </c>
      <c r="J413" s="41">
        <f t="shared" si="65"/>
        <v>55914.523172117886</v>
      </c>
      <c r="L413" s="33">
        <v>37294</v>
      </c>
      <c r="M413" s="34" t="str">
        <f t="shared" si="66"/>
        <v>0</v>
      </c>
      <c r="N413" s="34">
        <f t="shared" si="60"/>
        <v>47280.353323984898</v>
      </c>
      <c r="O413" s="34" t="str">
        <f t="shared" si="67"/>
        <v>0</v>
      </c>
      <c r="P413" s="34">
        <f t="shared" si="61"/>
        <v>38199.227183531024</v>
      </c>
      <c r="Q413" s="34" t="str">
        <f t="shared" si="68"/>
        <v>0</v>
      </c>
      <c r="R413" s="34">
        <f t="shared" si="62"/>
        <v>16734.330473595128</v>
      </c>
    </row>
    <row r="414" spans="2:18" x14ac:dyDescent="0.2">
      <c r="B414" s="48">
        <v>40756</v>
      </c>
      <c r="C414" s="43">
        <v>27150</v>
      </c>
      <c r="D414" s="42">
        <f t="shared" si="63"/>
        <v>134269.67305371969</v>
      </c>
      <c r="E414" s="48">
        <v>41071</v>
      </c>
      <c r="F414" s="43">
        <v>-2262.5</v>
      </c>
      <c r="G414" s="42">
        <f t="shared" si="64"/>
        <v>88873.475684750345</v>
      </c>
      <c r="H414" s="48">
        <v>41219</v>
      </c>
      <c r="I414" s="43">
        <v>287.5</v>
      </c>
      <c r="J414" s="41">
        <f t="shared" si="65"/>
        <v>56202.023172117886</v>
      </c>
      <c r="L414" s="33">
        <v>37295</v>
      </c>
      <c r="M414" s="34" t="str">
        <f t="shared" si="66"/>
        <v>0</v>
      </c>
      <c r="N414" s="34">
        <f t="shared" si="60"/>
        <v>47280.353323984898</v>
      </c>
      <c r="O414" s="34" t="str">
        <f t="shared" si="67"/>
        <v>0</v>
      </c>
      <c r="P414" s="34">
        <f t="shared" si="61"/>
        <v>38199.227183531024</v>
      </c>
      <c r="Q414" s="34" t="str">
        <f t="shared" si="68"/>
        <v>0</v>
      </c>
      <c r="R414" s="34">
        <f t="shared" si="62"/>
        <v>16734.330473595128</v>
      </c>
    </row>
    <row r="415" spans="2:18" x14ac:dyDescent="0.2">
      <c r="B415" s="48">
        <v>40815</v>
      </c>
      <c r="C415" s="43">
        <v>-1100</v>
      </c>
      <c r="D415" s="42">
        <f t="shared" si="63"/>
        <v>133169.67305371969</v>
      </c>
      <c r="E415" s="48">
        <v>41072</v>
      </c>
      <c r="F415" s="43">
        <v>-5250</v>
      </c>
      <c r="G415" s="42">
        <f t="shared" si="64"/>
        <v>83623.475684750345</v>
      </c>
      <c r="H415" s="48">
        <v>41221</v>
      </c>
      <c r="I415" s="43">
        <v>1276.9508504605028</v>
      </c>
      <c r="J415" s="41">
        <f t="shared" si="65"/>
        <v>57478.97402257839</v>
      </c>
      <c r="L415" s="33">
        <v>37296</v>
      </c>
      <c r="M415" s="34" t="str">
        <f t="shared" si="66"/>
        <v>0</v>
      </c>
      <c r="N415" s="34">
        <f t="shared" si="60"/>
        <v>47280.353323984898</v>
      </c>
      <c r="O415" s="34" t="str">
        <f t="shared" si="67"/>
        <v>0</v>
      </c>
      <c r="P415" s="34">
        <f t="shared" si="61"/>
        <v>38199.227183531024</v>
      </c>
      <c r="Q415" s="34" t="str">
        <f t="shared" si="68"/>
        <v>0</v>
      </c>
      <c r="R415" s="34">
        <f t="shared" si="62"/>
        <v>16734.330473595128</v>
      </c>
    </row>
    <row r="416" spans="2:18" x14ac:dyDescent="0.2">
      <c r="B416" s="48">
        <v>40816</v>
      </c>
      <c r="C416" s="43">
        <v>5625</v>
      </c>
      <c r="D416" s="42">
        <f t="shared" si="63"/>
        <v>138794.67305371969</v>
      </c>
      <c r="E416" s="48">
        <v>41073</v>
      </c>
      <c r="F416" s="43">
        <v>-4375</v>
      </c>
      <c r="G416" s="42">
        <f t="shared" si="64"/>
        <v>79248.475684750345</v>
      </c>
      <c r="H416" s="48">
        <v>41234</v>
      </c>
      <c r="I416" s="43">
        <v>3112.5</v>
      </c>
      <c r="J416" s="41">
        <f t="shared" si="65"/>
        <v>60591.47402257839</v>
      </c>
      <c r="L416" s="33">
        <v>37297</v>
      </c>
      <c r="M416" s="34" t="str">
        <f t="shared" si="66"/>
        <v>0</v>
      </c>
      <c r="N416" s="34">
        <f t="shared" si="60"/>
        <v>47280.353323984898</v>
      </c>
      <c r="O416" s="34" t="str">
        <f t="shared" si="67"/>
        <v>0</v>
      </c>
      <c r="P416" s="34">
        <f t="shared" si="61"/>
        <v>38199.227183531024</v>
      </c>
      <c r="Q416" s="34" t="str">
        <f t="shared" si="68"/>
        <v>0</v>
      </c>
      <c r="R416" s="34">
        <f t="shared" si="62"/>
        <v>16734.330473595128</v>
      </c>
    </row>
    <row r="417" spans="2:18" x14ac:dyDescent="0.2">
      <c r="B417" s="48">
        <v>40822</v>
      </c>
      <c r="C417" s="43">
        <v>6012.5</v>
      </c>
      <c r="D417" s="42">
        <f t="shared" si="63"/>
        <v>144807.17305371969</v>
      </c>
      <c r="E417" s="48">
        <v>41074</v>
      </c>
      <c r="F417" s="43">
        <v>-1625</v>
      </c>
      <c r="G417" s="42">
        <f t="shared" si="64"/>
        <v>77623.475684750345</v>
      </c>
      <c r="H417" s="48">
        <v>41270</v>
      </c>
      <c r="I417" s="43">
        <v>-400</v>
      </c>
      <c r="J417" s="41">
        <f t="shared" si="65"/>
        <v>60191.47402257839</v>
      </c>
      <c r="L417" s="33">
        <v>37298</v>
      </c>
      <c r="M417" s="34" t="str">
        <f t="shared" si="66"/>
        <v>0</v>
      </c>
      <c r="N417" s="34">
        <f t="shared" si="60"/>
        <v>47280.353323984898</v>
      </c>
      <c r="O417" s="34" t="str">
        <f t="shared" si="67"/>
        <v>0</v>
      </c>
      <c r="P417" s="34">
        <f t="shared" si="61"/>
        <v>38199.227183531024</v>
      </c>
      <c r="Q417" s="34" t="str">
        <f t="shared" si="68"/>
        <v>0</v>
      </c>
      <c r="R417" s="34">
        <f t="shared" si="62"/>
        <v>16734.330473595128</v>
      </c>
    </row>
    <row r="418" spans="2:18" x14ac:dyDescent="0.2">
      <c r="B418" s="48">
        <v>40862</v>
      </c>
      <c r="C418" s="43">
        <v>-2700</v>
      </c>
      <c r="D418" s="42">
        <f t="shared" si="63"/>
        <v>142107.17305371969</v>
      </c>
      <c r="E418" s="48">
        <v>41075</v>
      </c>
      <c r="F418" s="43">
        <v>1237.5</v>
      </c>
      <c r="G418" s="42">
        <f t="shared" si="64"/>
        <v>78860.975684750345</v>
      </c>
      <c r="H418" s="48">
        <v>41271</v>
      </c>
      <c r="I418" s="43">
        <v>-287.5</v>
      </c>
      <c r="J418" s="41">
        <f t="shared" si="65"/>
        <v>59903.97402257839</v>
      </c>
      <c r="L418" s="33">
        <v>37299</v>
      </c>
      <c r="M418" s="34" t="str">
        <f t="shared" si="66"/>
        <v>0</v>
      </c>
      <c r="N418" s="34">
        <f t="shared" si="60"/>
        <v>47280.353323984898</v>
      </c>
      <c r="O418" s="34" t="str">
        <f t="shared" si="67"/>
        <v>0</v>
      </c>
      <c r="P418" s="34">
        <f t="shared" si="61"/>
        <v>38199.227183531024</v>
      </c>
      <c r="Q418" s="34" t="str">
        <f t="shared" si="68"/>
        <v>0</v>
      </c>
      <c r="R418" s="34">
        <f t="shared" si="62"/>
        <v>16734.330473595128</v>
      </c>
    </row>
    <row r="419" spans="2:18" x14ac:dyDescent="0.2">
      <c r="B419" s="48">
        <v>40864</v>
      </c>
      <c r="C419" s="43">
        <v>-200</v>
      </c>
      <c r="D419" s="42">
        <f t="shared" si="63"/>
        <v>141907.17305371969</v>
      </c>
      <c r="E419" s="48">
        <v>41082</v>
      </c>
      <c r="F419" s="43">
        <v>-287.5</v>
      </c>
      <c r="G419" s="42">
        <f t="shared" si="64"/>
        <v>78573.475684750345</v>
      </c>
      <c r="H419" s="48"/>
      <c r="I419" s="43"/>
      <c r="J419" s="41">
        <f t="shared" si="65"/>
        <v>59903.97402257839</v>
      </c>
      <c r="L419" s="33">
        <v>37300</v>
      </c>
      <c r="M419" s="34" t="str">
        <f t="shared" si="66"/>
        <v>0</v>
      </c>
      <c r="N419" s="34">
        <f t="shared" si="60"/>
        <v>47280.353323984898</v>
      </c>
      <c r="O419" s="34" t="str">
        <f t="shared" si="67"/>
        <v>0</v>
      </c>
      <c r="P419" s="34">
        <f t="shared" si="61"/>
        <v>38199.227183531024</v>
      </c>
      <c r="Q419" s="34" t="str">
        <f t="shared" si="68"/>
        <v>0</v>
      </c>
      <c r="R419" s="34">
        <f t="shared" si="62"/>
        <v>16734.330473595128</v>
      </c>
    </row>
    <row r="420" spans="2:18" x14ac:dyDescent="0.2">
      <c r="B420" s="48">
        <v>40865</v>
      </c>
      <c r="C420" s="43">
        <v>7575</v>
      </c>
      <c r="D420" s="42">
        <f t="shared" si="63"/>
        <v>149482.17305371969</v>
      </c>
      <c r="E420" s="48">
        <v>41085</v>
      </c>
      <c r="F420" s="43">
        <v>650</v>
      </c>
      <c r="G420" s="42">
        <f t="shared" si="64"/>
        <v>79223.475684750345</v>
      </c>
      <c r="H420" s="48"/>
      <c r="I420" s="43"/>
      <c r="J420" s="41">
        <f t="shared" si="65"/>
        <v>59903.97402257839</v>
      </c>
      <c r="L420" s="33">
        <v>37301</v>
      </c>
      <c r="M420" s="34">
        <f t="shared" si="66"/>
        <v>-275</v>
      </c>
      <c r="N420" s="34">
        <f t="shared" si="60"/>
        <v>47005.353323984898</v>
      </c>
      <c r="O420" s="34">
        <f t="shared" si="67"/>
        <v>-175</v>
      </c>
      <c r="P420" s="34">
        <f t="shared" si="61"/>
        <v>38024.227183531024</v>
      </c>
      <c r="Q420" s="34" t="str">
        <f t="shared" si="68"/>
        <v>0</v>
      </c>
      <c r="R420" s="34">
        <f t="shared" si="62"/>
        <v>16734.330473595128</v>
      </c>
    </row>
    <row r="421" spans="2:18" x14ac:dyDescent="0.2">
      <c r="B421" s="48">
        <v>40878</v>
      </c>
      <c r="C421" s="43">
        <v>-1487.5</v>
      </c>
      <c r="D421" s="42">
        <f t="shared" si="63"/>
        <v>147994.67305371969</v>
      </c>
      <c r="E421" s="48">
        <v>41088</v>
      </c>
      <c r="F421" s="43">
        <v>-3637.5</v>
      </c>
      <c r="G421" s="42">
        <f t="shared" si="64"/>
        <v>75585.975684750345</v>
      </c>
      <c r="H421" s="48"/>
      <c r="I421" s="43"/>
      <c r="J421" s="41">
        <f t="shared" si="65"/>
        <v>59903.97402257839</v>
      </c>
      <c r="L421" s="33">
        <v>37302</v>
      </c>
      <c r="M421" s="34">
        <f t="shared" si="66"/>
        <v>151.04951853140847</v>
      </c>
      <c r="N421" s="34">
        <f t="shared" si="60"/>
        <v>47156.402842516305</v>
      </c>
      <c r="O421" s="34">
        <f t="shared" si="67"/>
        <v>2162.5</v>
      </c>
      <c r="P421" s="34">
        <f t="shared" si="61"/>
        <v>40186.727183531024</v>
      </c>
      <c r="Q421" s="34">
        <f t="shared" si="68"/>
        <v>3000</v>
      </c>
      <c r="R421" s="34">
        <f t="shared" si="62"/>
        <v>19734.330473595128</v>
      </c>
    </row>
    <row r="422" spans="2:18" x14ac:dyDescent="0.2">
      <c r="B422" s="48">
        <v>40886</v>
      </c>
      <c r="C422" s="43">
        <v>-1650</v>
      </c>
      <c r="D422" s="42">
        <f t="shared" si="63"/>
        <v>146344.67305371969</v>
      </c>
      <c r="E422" s="48">
        <v>41089</v>
      </c>
      <c r="F422" s="43">
        <v>3025</v>
      </c>
      <c r="G422" s="42">
        <f t="shared" si="64"/>
        <v>78610.975684750345</v>
      </c>
      <c r="H422" s="48"/>
      <c r="I422" s="43"/>
      <c r="J422" s="41">
        <f t="shared" si="65"/>
        <v>59903.97402257839</v>
      </c>
      <c r="L422" s="33">
        <v>37303</v>
      </c>
      <c r="M422" s="34" t="str">
        <f t="shared" si="66"/>
        <v>0</v>
      </c>
      <c r="N422" s="34">
        <f t="shared" si="60"/>
        <v>47156.402842516305</v>
      </c>
      <c r="O422" s="34" t="str">
        <f t="shared" si="67"/>
        <v>0</v>
      </c>
      <c r="P422" s="34">
        <f t="shared" si="61"/>
        <v>40186.727183531024</v>
      </c>
      <c r="Q422" s="34" t="str">
        <f t="shared" si="68"/>
        <v>0</v>
      </c>
      <c r="R422" s="34">
        <f t="shared" si="62"/>
        <v>19734.330473595128</v>
      </c>
    </row>
    <row r="423" spans="2:18" x14ac:dyDescent="0.2">
      <c r="B423" s="48">
        <v>40889</v>
      </c>
      <c r="C423" s="43">
        <v>1062.5</v>
      </c>
      <c r="D423" s="42">
        <f t="shared" si="63"/>
        <v>147407.17305371969</v>
      </c>
      <c r="E423" s="48">
        <v>41114</v>
      </c>
      <c r="F423" s="43">
        <v>-1000</v>
      </c>
      <c r="G423" s="42">
        <f t="shared" si="64"/>
        <v>77610.975684750345</v>
      </c>
      <c r="H423" s="48"/>
      <c r="I423" s="43"/>
      <c r="J423" s="41">
        <f t="shared" si="65"/>
        <v>59903.97402257839</v>
      </c>
      <c r="L423" s="33">
        <v>37304</v>
      </c>
      <c r="M423" s="34" t="str">
        <f t="shared" si="66"/>
        <v>0</v>
      </c>
      <c r="N423" s="34">
        <f t="shared" si="60"/>
        <v>47156.402842516305</v>
      </c>
      <c r="O423" s="34" t="str">
        <f t="shared" si="67"/>
        <v>0</v>
      </c>
      <c r="P423" s="34">
        <f t="shared" si="61"/>
        <v>40186.727183531024</v>
      </c>
      <c r="Q423" s="34" t="str">
        <f t="shared" si="68"/>
        <v>0</v>
      </c>
      <c r="R423" s="34">
        <f t="shared" si="62"/>
        <v>19734.330473595128</v>
      </c>
    </row>
    <row r="424" spans="2:18" x14ac:dyDescent="0.2">
      <c r="B424" s="48">
        <v>40899</v>
      </c>
      <c r="C424" s="43">
        <v>-612.5</v>
      </c>
      <c r="D424" s="42">
        <f t="shared" si="63"/>
        <v>146794.67305371969</v>
      </c>
      <c r="E424" s="48">
        <v>41117</v>
      </c>
      <c r="F424" s="43">
        <v>4700</v>
      </c>
      <c r="G424" s="42">
        <f t="shared" si="64"/>
        <v>82310.975684750345</v>
      </c>
      <c r="H424" s="48"/>
      <c r="I424" s="43"/>
      <c r="J424" s="41">
        <f t="shared" si="65"/>
        <v>59903.97402257839</v>
      </c>
      <c r="L424" s="33">
        <v>37305</v>
      </c>
      <c r="M424" s="34">
        <f t="shared" si="66"/>
        <v>2625</v>
      </c>
      <c r="N424" s="34">
        <f t="shared" si="60"/>
        <v>49781.402842516305</v>
      </c>
      <c r="O424" s="34" t="str">
        <f t="shared" si="67"/>
        <v>0</v>
      </c>
      <c r="P424" s="34">
        <f t="shared" si="61"/>
        <v>40186.727183531024</v>
      </c>
      <c r="Q424" s="34" t="str">
        <f t="shared" si="68"/>
        <v>0</v>
      </c>
      <c r="R424" s="34">
        <f t="shared" si="62"/>
        <v>19734.330473595128</v>
      </c>
    </row>
    <row r="425" spans="2:18" x14ac:dyDescent="0.2">
      <c r="B425" s="48">
        <v>40905</v>
      </c>
      <c r="C425" s="43">
        <v>-1875</v>
      </c>
      <c r="D425" s="42">
        <f t="shared" si="63"/>
        <v>144919.67305371969</v>
      </c>
      <c r="E425" s="48">
        <v>41145</v>
      </c>
      <c r="F425" s="43">
        <v>-1425</v>
      </c>
      <c r="G425" s="42">
        <f t="shared" si="64"/>
        <v>80885.975684750345</v>
      </c>
      <c r="H425" s="48"/>
      <c r="I425" s="43"/>
      <c r="J425" s="41">
        <f t="shared" si="65"/>
        <v>59903.97402257839</v>
      </c>
      <c r="L425" s="33">
        <v>37306</v>
      </c>
      <c r="M425" s="34" t="str">
        <f t="shared" si="66"/>
        <v>0</v>
      </c>
      <c r="N425" s="34">
        <f t="shared" si="60"/>
        <v>49781.402842516305</v>
      </c>
      <c r="O425" s="34" t="str">
        <f t="shared" si="67"/>
        <v>0</v>
      </c>
      <c r="P425" s="34">
        <f t="shared" si="61"/>
        <v>40186.727183531024</v>
      </c>
      <c r="Q425" s="34" t="str">
        <f t="shared" si="68"/>
        <v>0</v>
      </c>
      <c r="R425" s="34">
        <f t="shared" si="62"/>
        <v>19734.330473595128</v>
      </c>
    </row>
    <row r="426" spans="2:18" x14ac:dyDescent="0.2">
      <c r="B426" s="48">
        <v>40906</v>
      </c>
      <c r="C426" s="43">
        <v>-825</v>
      </c>
      <c r="D426" s="42">
        <f t="shared" si="63"/>
        <v>144094.67305371969</v>
      </c>
      <c r="E426" s="48">
        <v>41148</v>
      </c>
      <c r="F426" s="43">
        <v>12.5</v>
      </c>
      <c r="G426" s="42">
        <f t="shared" si="64"/>
        <v>80898.475684750345</v>
      </c>
      <c r="H426" s="48"/>
      <c r="I426" s="43"/>
      <c r="J426" s="41">
        <f t="shared" si="65"/>
        <v>59903.97402257839</v>
      </c>
      <c r="L426" s="33">
        <v>37307</v>
      </c>
      <c r="M426" s="34" t="str">
        <f t="shared" si="66"/>
        <v>0</v>
      </c>
      <c r="N426" s="34">
        <f t="shared" si="60"/>
        <v>49781.402842516305</v>
      </c>
      <c r="O426" s="34" t="str">
        <f t="shared" si="67"/>
        <v>0</v>
      </c>
      <c r="P426" s="34">
        <f t="shared" si="61"/>
        <v>40186.727183531024</v>
      </c>
      <c r="Q426" s="34" t="str">
        <f t="shared" si="68"/>
        <v>0</v>
      </c>
      <c r="R426" s="34">
        <f t="shared" si="62"/>
        <v>19734.330473595128</v>
      </c>
    </row>
    <row r="427" spans="2:18" x14ac:dyDescent="0.2">
      <c r="B427" s="48">
        <v>40907</v>
      </c>
      <c r="C427" s="43">
        <v>5150</v>
      </c>
      <c r="D427" s="42">
        <f t="shared" si="63"/>
        <v>149244.67305371969</v>
      </c>
      <c r="E427" s="48">
        <v>41149</v>
      </c>
      <c r="F427" s="43">
        <v>-475</v>
      </c>
      <c r="G427" s="42">
        <f t="shared" si="64"/>
        <v>80423.475684750345</v>
      </c>
      <c r="H427" s="48"/>
      <c r="I427" s="43"/>
      <c r="J427" s="41">
        <f t="shared" si="65"/>
        <v>59903.97402257839</v>
      </c>
      <c r="L427" s="33">
        <v>37308</v>
      </c>
      <c r="M427" s="34" t="str">
        <f t="shared" si="66"/>
        <v>0</v>
      </c>
      <c r="N427" s="34">
        <f t="shared" si="60"/>
        <v>49781.402842516305</v>
      </c>
      <c r="O427" s="34" t="str">
        <f t="shared" si="67"/>
        <v>0</v>
      </c>
      <c r="P427" s="34">
        <f t="shared" si="61"/>
        <v>40186.727183531024</v>
      </c>
      <c r="Q427" s="34" t="str">
        <f t="shared" si="68"/>
        <v>0</v>
      </c>
      <c r="R427" s="34">
        <f t="shared" si="62"/>
        <v>19734.330473595128</v>
      </c>
    </row>
    <row r="428" spans="2:18" x14ac:dyDescent="0.2">
      <c r="B428" s="48">
        <v>40976</v>
      </c>
      <c r="C428" s="43">
        <v>5737.5</v>
      </c>
      <c r="D428" s="42">
        <f t="shared" si="63"/>
        <v>154982.17305371969</v>
      </c>
      <c r="E428" s="48">
        <v>41150</v>
      </c>
      <c r="F428" s="43">
        <v>-912.5</v>
      </c>
      <c r="G428" s="42">
        <f t="shared" si="64"/>
        <v>79510.975684750345</v>
      </c>
      <c r="H428" s="48"/>
      <c r="I428" s="43"/>
      <c r="J428" s="41">
        <f t="shared" si="65"/>
        <v>59903.97402257839</v>
      </c>
      <c r="L428" s="33">
        <v>37309</v>
      </c>
      <c r="M428" s="34">
        <f t="shared" si="66"/>
        <v>-150</v>
      </c>
      <c r="N428" s="34">
        <f t="shared" si="60"/>
        <v>49631.402842516305</v>
      </c>
      <c r="O428" s="34" t="str">
        <f t="shared" si="67"/>
        <v>0</v>
      </c>
      <c r="P428" s="34">
        <f t="shared" si="61"/>
        <v>40186.727183531024</v>
      </c>
      <c r="Q428" s="34" t="str">
        <f t="shared" si="68"/>
        <v>0</v>
      </c>
      <c r="R428" s="34">
        <f t="shared" si="62"/>
        <v>19734.330473595128</v>
      </c>
    </row>
    <row r="429" spans="2:18" x14ac:dyDescent="0.2">
      <c r="B429" s="48">
        <v>41001</v>
      </c>
      <c r="C429" s="43">
        <v>-1125</v>
      </c>
      <c r="D429" s="42">
        <f t="shared" si="63"/>
        <v>153857.17305371969</v>
      </c>
      <c r="E429" s="48">
        <v>41151</v>
      </c>
      <c r="F429" s="43">
        <v>-1512.5</v>
      </c>
      <c r="G429" s="42">
        <f t="shared" si="64"/>
        <v>77998.475684750345</v>
      </c>
      <c r="H429" s="48"/>
      <c r="I429" s="43"/>
      <c r="J429" s="41">
        <f t="shared" si="65"/>
        <v>59903.97402257839</v>
      </c>
      <c r="L429" s="33">
        <v>37310</v>
      </c>
      <c r="M429" s="34" t="str">
        <f t="shared" si="66"/>
        <v>0</v>
      </c>
      <c r="N429" s="34">
        <f t="shared" si="60"/>
        <v>49631.402842516305</v>
      </c>
      <c r="O429" s="34" t="str">
        <f t="shared" si="67"/>
        <v>0</v>
      </c>
      <c r="P429" s="34">
        <f t="shared" si="61"/>
        <v>40186.727183531024</v>
      </c>
      <c r="Q429" s="34" t="str">
        <f t="shared" si="68"/>
        <v>0</v>
      </c>
      <c r="R429" s="34">
        <f t="shared" si="62"/>
        <v>19734.330473595128</v>
      </c>
    </row>
    <row r="430" spans="2:18" x14ac:dyDescent="0.2">
      <c r="B430" s="48">
        <v>41003</v>
      </c>
      <c r="C430" s="43">
        <v>3550</v>
      </c>
      <c r="D430" s="42">
        <f t="shared" si="63"/>
        <v>157407.17305371969</v>
      </c>
      <c r="E430" s="48">
        <v>41152</v>
      </c>
      <c r="F430" s="43">
        <v>-1537.5</v>
      </c>
      <c r="G430" s="42">
        <f t="shared" si="64"/>
        <v>76460.975684750345</v>
      </c>
      <c r="H430" s="48"/>
      <c r="I430" s="43"/>
      <c r="J430" s="41">
        <f t="shared" si="65"/>
        <v>59903.97402257839</v>
      </c>
      <c r="L430" s="33">
        <v>37311</v>
      </c>
      <c r="M430" s="34" t="str">
        <f t="shared" si="66"/>
        <v>0</v>
      </c>
      <c r="N430" s="34">
        <f t="shared" si="60"/>
        <v>49631.402842516305</v>
      </c>
      <c r="O430" s="34" t="str">
        <f t="shared" si="67"/>
        <v>0</v>
      </c>
      <c r="P430" s="34">
        <f t="shared" si="61"/>
        <v>40186.727183531024</v>
      </c>
      <c r="Q430" s="34" t="str">
        <f t="shared" si="68"/>
        <v>0</v>
      </c>
      <c r="R430" s="34">
        <f t="shared" si="62"/>
        <v>19734.330473595128</v>
      </c>
    </row>
    <row r="431" spans="2:18" x14ac:dyDescent="0.2">
      <c r="B431" s="48">
        <v>41032</v>
      </c>
      <c r="C431" s="43">
        <v>5487.5</v>
      </c>
      <c r="D431" s="42">
        <f t="shared" si="63"/>
        <v>162894.67305371969</v>
      </c>
      <c r="E431" s="48">
        <v>41155</v>
      </c>
      <c r="F431" s="43">
        <v>-50</v>
      </c>
      <c r="G431" s="42">
        <f t="shared" si="64"/>
        <v>76410.975684750345</v>
      </c>
      <c r="H431" s="48"/>
      <c r="I431" s="43"/>
      <c r="J431" s="41">
        <f t="shared" si="65"/>
        <v>59903.97402257839</v>
      </c>
      <c r="L431" s="33">
        <v>37312</v>
      </c>
      <c r="M431" s="34" t="str">
        <f t="shared" si="66"/>
        <v>0</v>
      </c>
      <c r="N431" s="34">
        <f t="shared" si="60"/>
        <v>49631.402842516305</v>
      </c>
      <c r="O431" s="34" t="str">
        <f t="shared" si="67"/>
        <v>0</v>
      </c>
      <c r="P431" s="34">
        <f t="shared" si="61"/>
        <v>40186.727183531024</v>
      </c>
      <c r="Q431" s="34" t="str">
        <f t="shared" si="68"/>
        <v>0</v>
      </c>
      <c r="R431" s="34">
        <f t="shared" si="62"/>
        <v>19734.330473595128</v>
      </c>
    </row>
    <row r="432" spans="2:18" x14ac:dyDescent="0.2">
      <c r="B432" s="48">
        <v>41080</v>
      </c>
      <c r="C432" s="43">
        <v>-837.5</v>
      </c>
      <c r="D432" s="42">
        <f t="shared" si="63"/>
        <v>162057.17305371969</v>
      </c>
      <c r="E432" s="48">
        <v>41156</v>
      </c>
      <c r="F432" s="43">
        <v>-237.5</v>
      </c>
      <c r="G432" s="42">
        <f t="shared" si="64"/>
        <v>76173.475684750345</v>
      </c>
      <c r="H432" s="48"/>
      <c r="I432" s="43"/>
      <c r="J432" s="41">
        <f t="shared" si="65"/>
        <v>59903.97402257839</v>
      </c>
      <c r="L432" s="33">
        <v>37313</v>
      </c>
      <c r="M432" s="34">
        <f t="shared" si="66"/>
        <v>-850</v>
      </c>
      <c r="N432" s="34">
        <f t="shared" si="60"/>
        <v>48781.402842516305</v>
      </c>
      <c r="O432" s="34">
        <f t="shared" si="67"/>
        <v>-575</v>
      </c>
      <c r="P432" s="34">
        <f t="shared" si="61"/>
        <v>39611.727183531024</v>
      </c>
      <c r="Q432" s="34">
        <f t="shared" si="68"/>
        <v>-550</v>
      </c>
      <c r="R432" s="34">
        <f t="shared" si="62"/>
        <v>19184.330473595128</v>
      </c>
    </row>
    <row r="433" spans="2:18" x14ac:dyDescent="0.2">
      <c r="B433" s="48">
        <v>41081</v>
      </c>
      <c r="C433" s="43">
        <v>2050</v>
      </c>
      <c r="D433" s="42">
        <f t="shared" si="63"/>
        <v>164107.17305371969</v>
      </c>
      <c r="E433" s="48">
        <v>41157</v>
      </c>
      <c r="F433" s="43">
        <v>-4011.2336245538472</v>
      </c>
      <c r="G433" s="42">
        <f t="shared" si="64"/>
        <v>72162.242060196499</v>
      </c>
      <c r="H433" s="48"/>
      <c r="I433" s="43"/>
      <c r="J433" s="41">
        <f t="shared" si="65"/>
        <v>59903.97402257839</v>
      </c>
      <c r="L433" s="33">
        <v>37314</v>
      </c>
      <c r="M433" s="34">
        <f t="shared" si="66"/>
        <v>-125</v>
      </c>
      <c r="N433" s="34">
        <f t="shared" si="60"/>
        <v>48656.402842516305</v>
      </c>
      <c r="O433" s="34">
        <f t="shared" si="67"/>
        <v>6675</v>
      </c>
      <c r="P433" s="34">
        <f t="shared" si="61"/>
        <v>46286.727183531024</v>
      </c>
      <c r="Q433" s="34">
        <f t="shared" si="68"/>
        <v>0</v>
      </c>
      <c r="R433" s="34">
        <f t="shared" si="62"/>
        <v>19184.330473595128</v>
      </c>
    </row>
    <row r="434" spans="2:18" x14ac:dyDescent="0.2">
      <c r="B434" s="48">
        <v>41088</v>
      </c>
      <c r="C434" s="43">
        <v>-3637.5</v>
      </c>
      <c r="D434" s="42">
        <f t="shared" si="63"/>
        <v>160469.67305371969</v>
      </c>
      <c r="E434" s="48">
        <v>41158</v>
      </c>
      <c r="F434" s="43">
        <v>5050</v>
      </c>
      <c r="G434" s="42">
        <f t="shared" si="64"/>
        <v>77212.242060196499</v>
      </c>
      <c r="H434" s="48"/>
      <c r="I434" s="43"/>
      <c r="J434" s="41">
        <f t="shared" si="65"/>
        <v>59903.97402257839</v>
      </c>
      <c r="L434" s="33">
        <v>37315</v>
      </c>
      <c r="M434" s="34" t="str">
        <f t="shared" si="66"/>
        <v>0</v>
      </c>
      <c r="N434" s="34">
        <f t="shared" si="60"/>
        <v>48656.402842516305</v>
      </c>
      <c r="O434" s="34" t="str">
        <f t="shared" si="67"/>
        <v>0</v>
      </c>
      <c r="P434" s="34">
        <f t="shared" si="61"/>
        <v>46286.727183531024</v>
      </c>
      <c r="Q434" s="34" t="str">
        <f t="shared" si="68"/>
        <v>0</v>
      </c>
      <c r="R434" s="34">
        <f t="shared" si="62"/>
        <v>19184.330473595128</v>
      </c>
    </row>
    <row r="435" spans="2:18" x14ac:dyDescent="0.2">
      <c r="B435" s="48">
        <v>41089</v>
      </c>
      <c r="C435" s="43">
        <v>5325</v>
      </c>
      <c r="D435" s="42">
        <f t="shared" si="63"/>
        <v>165794.67305371969</v>
      </c>
      <c r="E435" s="48">
        <v>41179</v>
      </c>
      <c r="F435" s="43">
        <v>-775</v>
      </c>
      <c r="G435" s="42">
        <f t="shared" si="64"/>
        <v>76437.242060196499</v>
      </c>
      <c r="H435" s="48"/>
      <c r="I435" s="43"/>
      <c r="J435" s="41">
        <f t="shared" si="65"/>
        <v>59903.97402257839</v>
      </c>
      <c r="L435" s="33">
        <v>37316</v>
      </c>
      <c r="M435" s="34" t="str">
        <f t="shared" si="66"/>
        <v>0</v>
      </c>
      <c r="N435" s="34">
        <f t="shared" ref="N435:N498" si="69">M435+N434</f>
        <v>48656.402842516305</v>
      </c>
      <c r="O435" s="34" t="str">
        <f t="shared" si="67"/>
        <v>0</v>
      </c>
      <c r="P435" s="34">
        <f t="shared" ref="P435:P498" si="70">O435+P434</f>
        <v>46286.727183531024</v>
      </c>
      <c r="Q435" s="34" t="str">
        <f t="shared" si="68"/>
        <v>0</v>
      </c>
      <c r="R435" s="34">
        <f t="shared" ref="R435:R498" si="71">Q435+R434</f>
        <v>19184.330473595128</v>
      </c>
    </row>
    <row r="436" spans="2:18" x14ac:dyDescent="0.2">
      <c r="B436" s="48">
        <v>41116</v>
      </c>
      <c r="C436" s="43">
        <v>7137.5</v>
      </c>
      <c r="D436" s="42">
        <f t="shared" si="63"/>
        <v>172932.17305371969</v>
      </c>
      <c r="E436" s="48">
        <v>41180</v>
      </c>
      <c r="F436" s="43">
        <v>287.5</v>
      </c>
      <c r="G436" s="42">
        <f t="shared" si="64"/>
        <v>76724.742060196499</v>
      </c>
      <c r="H436" s="48"/>
      <c r="I436" s="43"/>
      <c r="J436" s="41">
        <f t="shared" si="65"/>
        <v>59903.97402257839</v>
      </c>
      <c r="L436" s="33">
        <v>37317</v>
      </c>
      <c r="M436" s="34" t="str">
        <f t="shared" si="66"/>
        <v>0</v>
      </c>
      <c r="N436" s="34">
        <f t="shared" si="69"/>
        <v>48656.402842516305</v>
      </c>
      <c r="O436" s="34" t="str">
        <f t="shared" si="67"/>
        <v>0</v>
      </c>
      <c r="P436" s="34">
        <f t="shared" si="70"/>
        <v>46286.727183531024</v>
      </c>
      <c r="Q436" s="34" t="str">
        <f t="shared" si="68"/>
        <v>0</v>
      </c>
      <c r="R436" s="34">
        <f t="shared" si="71"/>
        <v>19184.330473595128</v>
      </c>
    </row>
    <row r="437" spans="2:18" x14ac:dyDescent="0.2">
      <c r="B437" s="48">
        <v>41192</v>
      </c>
      <c r="C437" s="43">
        <v>-187.5</v>
      </c>
      <c r="D437" s="42">
        <f t="shared" si="63"/>
        <v>172744.67305371969</v>
      </c>
      <c r="E437" s="48">
        <v>41184</v>
      </c>
      <c r="F437" s="43">
        <v>-1162.5</v>
      </c>
      <c r="G437" s="42">
        <f t="shared" si="64"/>
        <v>75562.242060196499</v>
      </c>
      <c r="H437" s="48"/>
      <c r="I437" s="43"/>
      <c r="J437" s="41">
        <f t="shared" si="65"/>
        <v>59903.97402257839</v>
      </c>
      <c r="L437" s="33">
        <v>37318</v>
      </c>
      <c r="M437" s="34" t="str">
        <f t="shared" si="66"/>
        <v>0</v>
      </c>
      <c r="N437" s="34">
        <f t="shared" si="69"/>
        <v>48656.402842516305</v>
      </c>
      <c r="O437" s="34" t="str">
        <f t="shared" si="67"/>
        <v>0</v>
      </c>
      <c r="P437" s="34">
        <f t="shared" si="70"/>
        <v>46286.727183531024</v>
      </c>
      <c r="Q437" s="34" t="str">
        <f t="shared" si="68"/>
        <v>0</v>
      </c>
      <c r="R437" s="34">
        <f t="shared" si="71"/>
        <v>19184.330473595128</v>
      </c>
    </row>
    <row r="438" spans="2:18" x14ac:dyDescent="0.2">
      <c r="B438" s="48">
        <v>41193</v>
      </c>
      <c r="C438" s="43">
        <v>-250</v>
      </c>
      <c r="D438" s="42">
        <f t="shared" si="63"/>
        <v>172494.67305371969</v>
      </c>
      <c r="E438" s="48">
        <v>41185</v>
      </c>
      <c r="F438" s="43">
        <v>-2562.5</v>
      </c>
      <c r="G438" s="42">
        <f t="shared" si="64"/>
        <v>72999.742060196499</v>
      </c>
      <c r="H438" s="48"/>
      <c r="I438" s="43"/>
      <c r="J438" s="41">
        <f t="shared" si="65"/>
        <v>59903.97402257839</v>
      </c>
      <c r="L438" s="33">
        <v>37319</v>
      </c>
      <c r="M438" s="34" t="str">
        <f t="shared" si="66"/>
        <v>0</v>
      </c>
      <c r="N438" s="34">
        <f t="shared" si="69"/>
        <v>48656.402842516305</v>
      </c>
      <c r="O438" s="34" t="str">
        <f t="shared" si="67"/>
        <v>0</v>
      </c>
      <c r="P438" s="34">
        <f t="shared" si="70"/>
        <v>46286.727183531024</v>
      </c>
      <c r="Q438" s="34" t="str">
        <f t="shared" si="68"/>
        <v>0</v>
      </c>
      <c r="R438" s="34">
        <f t="shared" si="71"/>
        <v>19184.330473595128</v>
      </c>
    </row>
    <row r="439" spans="2:18" x14ac:dyDescent="0.2">
      <c r="B439" s="48">
        <v>41194</v>
      </c>
      <c r="C439" s="43">
        <v>-1650</v>
      </c>
      <c r="D439" s="42">
        <f t="shared" si="63"/>
        <v>170844.67305371969</v>
      </c>
      <c r="E439" s="48">
        <v>41186</v>
      </c>
      <c r="F439" s="43">
        <v>-2878.2187404459364</v>
      </c>
      <c r="G439" s="42">
        <f t="shared" si="64"/>
        <v>70121.523319750559</v>
      </c>
      <c r="H439" s="48"/>
      <c r="I439" s="43"/>
      <c r="J439" s="41">
        <f t="shared" si="65"/>
        <v>59903.97402257839</v>
      </c>
      <c r="L439" s="33">
        <v>37320</v>
      </c>
      <c r="M439" s="34" t="str">
        <f t="shared" si="66"/>
        <v>0</v>
      </c>
      <c r="N439" s="34">
        <f t="shared" si="69"/>
        <v>48656.402842516305</v>
      </c>
      <c r="O439" s="34" t="str">
        <f t="shared" si="67"/>
        <v>0</v>
      </c>
      <c r="P439" s="34">
        <f t="shared" si="70"/>
        <v>46286.727183531024</v>
      </c>
      <c r="Q439" s="34" t="str">
        <f t="shared" si="68"/>
        <v>0</v>
      </c>
      <c r="R439" s="34">
        <f t="shared" si="71"/>
        <v>19184.330473595128</v>
      </c>
    </row>
    <row r="440" spans="2:18" x14ac:dyDescent="0.2">
      <c r="B440" s="48">
        <v>41197</v>
      </c>
      <c r="C440" s="43">
        <v>2012.5</v>
      </c>
      <c r="D440" s="42">
        <f t="shared" si="63"/>
        <v>172857.17305371969</v>
      </c>
      <c r="E440" s="48">
        <v>41187</v>
      </c>
      <c r="F440" s="43">
        <v>50</v>
      </c>
      <c r="G440" s="42">
        <f t="shared" si="64"/>
        <v>70171.523319750559</v>
      </c>
      <c r="H440" s="48"/>
      <c r="I440" s="43"/>
      <c r="J440" s="41">
        <f t="shared" si="65"/>
        <v>59903.97402257839</v>
      </c>
      <c r="L440" s="33">
        <v>37321</v>
      </c>
      <c r="M440" s="34" t="str">
        <f t="shared" si="66"/>
        <v>0</v>
      </c>
      <c r="N440" s="34">
        <f t="shared" si="69"/>
        <v>48656.402842516305</v>
      </c>
      <c r="O440" s="34" t="str">
        <f t="shared" si="67"/>
        <v>0</v>
      </c>
      <c r="P440" s="34">
        <f t="shared" si="70"/>
        <v>46286.727183531024</v>
      </c>
      <c r="Q440" s="34" t="str">
        <f t="shared" si="68"/>
        <v>0</v>
      </c>
      <c r="R440" s="34">
        <f t="shared" si="71"/>
        <v>19184.330473595128</v>
      </c>
    </row>
    <row r="441" spans="2:18" x14ac:dyDescent="0.2">
      <c r="B441" s="48">
        <v>41204</v>
      </c>
      <c r="C441" s="43">
        <v>-275</v>
      </c>
      <c r="D441" s="42">
        <f t="shared" si="63"/>
        <v>172582.17305371969</v>
      </c>
      <c r="E441" s="48">
        <v>41190</v>
      </c>
      <c r="F441" s="43">
        <v>-500</v>
      </c>
      <c r="G441" s="42">
        <f t="shared" si="64"/>
        <v>69671.523319750559</v>
      </c>
      <c r="H441" s="48"/>
      <c r="I441" s="43"/>
      <c r="J441" s="41">
        <f t="shared" si="65"/>
        <v>59903.97402257839</v>
      </c>
      <c r="L441" s="33">
        <v>37322</v>
      </c>
      <c r="M441" s="34" t="str">
        <f t="shared" si="66"/>
        <v>0</v>
      </c>
      <c r="N441" s="34">
        <f t="shared" si="69"/>
        <v>48656.402842516305</v>
      </c>
      <c r="O441" s="34" t="str">
        <f t="shared" si="67"/>
        <v>0</v>
      </c>
      <c r="P441" s="34">
        <f t="shared" si="70"/>
        <v>46286.727183531024</v>
      </c>
      <c r="Q441" s="34" t="str">
        <f t="shared" si="68"/>
        <v>0</v>
      </c>
      <c r="R441" s="34">
        <f t="shared" si="71"/>
        <v>19184.330473595128</v>
      </c>
    </row>
    <row r="442" spans="2:18" x14ac:dyDescent="0.2">
      <c r="B442" s="48">
        <v>41205</v>
      </c>
      <c r="C442" s="43">
        <v>-475</v>
      </c>
      <c r="D442" s="42">
        <f t="shared" si="63"/>
        <v>172107.17305371969</v>
      </c>
      <c r="E442" s="48">
        <v>41197</v>
      </c>
      <c r="F442" s="43">
        <v>-1087.5</v>
      </c>
      <c r="G442" s="42">
        <f t="shared" si="64"/>
        <v>68584.023319750559</v>
      </c>
      <c r="H442" s="48"/>
      <c r="I442" s="43"/>
      <c r="J442" s="41">
        <f t="shared" si="65"/>
        <v>59903.97402257839</v>
      </c>
      <c r="L442" s="33">
        <v>37323</v>
      </c>
      <c r="M442" s="34" t="str">
        <f t="shared" si="66"/>
        <v>0</v>
      </c>
      <c r="N442" s="34">
        <f t="shared" si="69"/>
        <v>48656.402842516305</v>
      </c>
      <c r="O442" s="34" t="str">
        <f t="shared" si="67"/>
        <v>0</v>
      </c>
      <c r="P442" s="34">
        <f t="shared" si="70"/>
        <v>46286.727183531024</v>
      </c>
      <c r="Q442" s="34" t="str">
        <f t="shared" si="68"/>
        <v>0</v>
      </c>
      <c r="R442" s="34">
        <f t="shared" si="71"/>
        <v>19184.330473595128</v>
      </c>
    </row>
    <row r="443" spans="2:18" x14ac:dyDescent="0.2">
      <c r="B443" s="48">
        <v>41207</v>
      </c>
      <c r="C443" s="43">
        <v>-312.5</v>
      </c>
      <c r="D443" s="42">
        <f t="shared" si="63"/>
        <v>171794.67305371969</v>
      </c>
      <c r="E443" s="48">
        <v>41198</v>
      </c>
      <c r="F443" s="43">
        <v>2275</v>
      </c>
      <c r="G443" s="42">
        <f t="shared" si="64"/>
        <v>70859.023319750559</v>
      </c>
      <c r="H443" s="48"/>
      <c r="I443" s="43"/>
      <c r="J443" s="41">
        <f t="shared" si="65"/>
        <v>59903.97402257839</v>
      </c>
      <c r="L443" s="33">
        <v>37324</v>
      </c>
      <c r="M443" s="34" t="str">
        <f t="shared" si="66"/>
        <v>0</v>
      </c>
      <c r="N443" s="34">
        <f t="shared" si="69"/>
        <v>48656.402842516305</v>
      </c>
      <c r="O443" s="34" t="str">
        <f t="shared" si="67"/>
        <v>0</v>
      </c>
      <c r="P443" s="34">
        <f t="shared" si="70"/>
        <v>46286.727183531024</v>
      </c>
      <c r="Q443" s="34" t="str">
        <f t="shared" si="68"/>
        <v>0</v>
      </c>
      <c r="R443" s="34">
        <f t="shared" si="71"/>
        <v>19184.330473595128</v>
      </c>
    </row>
    <row r="444" spans="2:18" x14ac:dyDescent="0.2">
      <c r="B444" s="48">
        <v>41212</v>
      </c>
      <c r="C444" s="43">
        <v>-337.5</v>
      </c>
      <c r="D444" s="42">
        <f t="shared" si="63"/>
        <v>171457.17305371969</v>
      </c>
      <c r="E444" s="48">
        <v>41205</v>
      </c>
      <c r="F444" s="43">
        <v>2250</v>
      </c>
      <c r="G444" s="42">
        <f t="shared" si="64"/>
        <v>73109.023319750559</v>
      </c>
      <c r="H444" s="48"/>
      <c r="I444" s="43"/>
      <c r="J444" s="41">
        <f t="shared" si="65"/>
        <v>59903.97402257839</v>
      </c>
      <c r="L444" s="33">
        <v>37325</v>
      </c>
      <c r="M444" s="34" t="str">
        <f t="shared" si="66"/>
        <v>0</v>
      </c>
      <c r="N444" s="34">
        <f t="shared" si="69"/>
        <v>48656.402842516305</v>
      </c>
      <c r="O444" s="34" t="str">
        <f t="shared" si="67"/>
        <v>0</v>
      </c>
      <c r="P444" s="34">
        <f t="shared" si="70"/>
        <v>46286.727183531024</v>
      </c>
      <c r="Q444" s="34" t="str">
        <f t="shared" si="68"/>
        <v>0</v>
      </c>
      <c r="R444" s="34">
        <f t="shared" si="71"/>
        <v>19184.330473595128</v>
      </c>
    </row>
    <row r="445" spans="2:18" x14ac:dyDescent="0.2">
      <c r="B445" s="48">
        <v>41214</v>
      </c>
      <c r="C445" s="43">
        <v>-462.5</v>
      </c>
      <c r="D445" s="42">
        <f t="shared" si="63"/>
        <v>170994.67305371969</v>
      </c>
      <c r="E445" s="48">
        <v>41213</v>
      </c>
      <c r="F445" s="43">
        <v>-1062.5</v>
      </c>
      <c r="G445" s="42">
        <f t="shared" si="64"/>
        <v>72046.523319750559</v>
      </c>
      <c r="H445" s="48"/>
      <c r="I445" s="43"/>
      <c r="J445" s="41">
        <f t="shared" si="65"/>
        <v>59903.97402257839</v>
      </c>
      <c r="L445" s="33">
        <v>37326</v>
      </c>
      <c r="M445" s="34" t="str">
        <f t="shared" si="66"/>
        <v>0</v>
      </c>
      <c r="N445" s="34">
        <f t="shared" si="69"/>
        <v>48656.402842516305</v>
      </c>
      <c r="O445" s="34" t="str">
        <f t="shared" si="67"/>
        <v>0</v>
      </c>
      <c r="P445" s="34">
        <f t="shared" si="70"/>
        <v>46286.727183531024</v>
      </c>
      <c r="Q445" s="34" t="str">
        <f t="shared" si="68"/>
        <v>0</v>
      </c>
      <c r="R445" s="34">
        <f t="shared" si="71"/>
        <v>19184.330473595128</v>
      </c>
    </row>
    <row r="446" spans="2:18" x14ac:dyDescent="0.2">
      <c r="B446" s="48">
        <v>41218</v>
      </c>
      <c r="C446" s="43">
        <v>-350</v>
      </c>
      <c r="D446" s="42">
        <f t="shared" si="63"/>
        <v>170644.67305371969</v>
      </c>
      <c r="E446" s="48">
        <v>41214</v>
      </c>
      <c r="F446" s="43">
        <v>300</v>
      </c>
      <c r="G446" s="42">
        <f t="shared" si="64"/>
        <v>72346.523319750559</v>
      </c>
      <c r="H446" s="48"/>
      <c r="I446" s="43"/>
      <c r="J446" s="41">
        <f t="shared" si="65"/>
        <v>59903.97402257839</v>
      </c>
      <c r="L446" s="33">
        <v>37327</v>
      </c>
      <c r="M446" s="34" t="str">
        <f t="shared" si="66"/>
        <v>0</v>
      </c>
      <c r="N446" s="34">
        <f t="shared" si="69"/>
        <v>48656.402842516305</v>
      </c>
      <c r="O446" s="34" t="str">
        <f t="shared" si="67"/>
        <v>0</v>
      </c>
      <c r="P446" s="34">
        <f t="shared" si="70"/>
        <v>46286.727183531024</v>
      </c>
      <c r="Q446" s="34" t="str">
        <f t="shared" si="68"/>
        <v>0</v>
      </c>
      <c r="R446" s="34">
        <f t="shared" si="71"/>
        <v>19184.330473595128</v>
      </c>
    </row>
    <row r="447" spans="2:18" x14ac:dyDescent="0.2">
      <c r="B447" s="48">
        <v>41219</v>
      </c>
      <c r="C447" s="43">
        <v>800</v>
      </c>
      <c r="D447" s="42">
        <f t="shared" si="63"/>
        <v>171444.67305371969</v>
      </c>
      <c r="E447" s="48">
        <v>41218</v>
      </c>
      <c r="F447" s="43">
        <v>-425</v>
      </c>
      <c r="G447" s="42">
        <f t="shared" si="64"/>
        <v>71921.523319750559</v>
      </c>
      <c r="H447" s="48"/>
      <c r="I447" s="43"/>
      <c r="J447" s="41">
        <f t="shared" si="65"/>
        <v>59903.97402257839</v>
      </c>
      <c r="L447" s="33">
        <v>37328</v>
      </c>
      <c r="M447" s="34" t="str">
        <f t="shared" si="66"/>
        <v>0</v>
      </c>
      <c r="N447" s="34">
        <f t="shared" si="69"/>
        <v>48656.402842516305</v>
      </c>
      <c r="O447" s="34" t="str">
        <f t="shared" si="67"/>
        <v>0</v>
      </c>
      <c r="P447" s="34">
        <f t="shared" si="70"/>
        <v>46286.727183531024</v>
      </c>
      <c r="Q447" s="34" t="str">
        <f t="shared" si="68"/>
        <v>0</v>
      </c>
      <c r="R447" s="34">
        <f t="shared" si="71"/>
        <v>19184.330473595128</v>
      </c>
    </row>
    <row r="448" spans="2:18" x14ac:dyDescent="0.2">
      <c r="B448" s="48">
        <v>41220</v>
      </c>
      <c r="C448" s="43">
        <v>-200</v>
      </c>
      <c r="D448" s="42">
        <f t="shared" si="63"/>
        <v>171244.67305371969</v>
      </c>
      <c r="E448" s="48">
        <v>41219</v>
      </c>
      <c r="F448" s="43">
        <v>287.5</v>
      </c>
      <c r="G448" s="42">
        <f t="shared" si="64"/>
        <v>72209.023319750559</v>
      </c>
      <c r="H448" s="48"/>
      <c r="I448" s="43"/>
      <c r="J448" s="41">
        <f t="shared" si="65"/>
        <v>59903.97402257839</v>
      </c>
      <c r="L448" s="33">
        <v>37329</v>
      </c>
      <c r="M448" s="34">
        <f t="shared" si="66"/>
        <v>25</v>
      </c>
      <c r="N448" s="34">
        <f t="shared" si="69"/>
        <v>48681.402842516305</v>
      </c>
      <c r="O448" s="34" t="str">
        <f t="shared" si="67"/>
        <v>0</v>
      </c>
      <c r="P448" s="34">
        <f t="shared" si="70"/>
        <v>46286.727183531024</v>
      </c>
      <c r="Q448" s="34" t="str">
        <f t="shared" si="68"/>
        <v>0</v>
      </c>
      <c r="R448" s="34">
        <f t="shared" si="71"/>
        <v>19184.330473595128</v>
      </c>
    </row>
    <row r="449" spans="2:18" x14ac:dyDescent="0.2">
      <c r="B449" s="48">
        <v>41221</v>
      </c>
      <c r="C449" s="43">
        <v>2137.5</v>
      </c>
      <c r="D449" s="42">
        <f t="shared" si="63"/>
        <v>173382.17305371969</v>
      </c>
      <c r="E449" s="48">
        <v>41221</v>
      </c>
      <c r="F449" s="43">
        <v>1912.5</v>
      </c>
      <c r="G449" s="42">
        <f t="shared" si="64"/>
        <v>74121.523319750559</v>
      </c>
      <c r="H449" s="48"/>
      <c r="I449" s="43"/>
      <c r="J449" s="41">
        <f t="shared" si="65"/>
        <v>59903.97402257839</v>
      </c>
      <c r="L449" s="33">
        <v>37330</v>
      </c>
      <c r="M449" s="34">
        <f t="shared" si="66"/>
        <v>4125</v>
      </c>
      <c r="N449" s="34">
        <f t="shared" si="69"/>
        <v>52806.402842516305</v>
      </c>
      <c r="O449" s="34" t="str">
        <f t="shared" si="67"/>
        <v>0</v>
      </c>
      <c r="P449" s="34">
        <f t="shared" si="70"/>
        <v>46286.727183531024</v>
      </c>
      <c r="Q449" s="34" t="str">
        <f t="shared" si="68"/>
        <v>0</v>
      </c>
      <c r="R449" s="34">
        <f t="shared" si="71"/>
        <v>19184.330473595128</v>
      </c>
    </row>
    <row r="450" spans="2:18" x14ac:dyDescent="0.2">
      <c r="B450" s="48">
        <v>41235</v>
      </c>
      <c r="C450" s="43">
        <v>-537.5</v>
      </c>
      <c r="D450" s="42">
        <f t="shared" si="63"/>
        <v>172844.67305371969</v>
      </c>
      <c r="E450" s="48">
        <v>41234</v>
      </c>
      <c r="F450" s="43">
        <v>3412.5</v>
      </c>
      <c r="G450" s="42">
        <f t="shared" si="64"/>
        <v>77534.023319750559</v>
      </c>
      <c r="H450" s="48"/>
      <c r="I450" s="43"/>
      <c r="J450" s="41">
        <f t="shared" si="65"/>
        <v>59903.97402257839</v>
      </c>
      <c r="L450" s="33">
        <v>37331</v>
      </c>
      <c r="M450" s="34" t="str">
        <f t="shared" si="66"/>
        <v>0</v>
      </c>
      <c r="N450" s="34">
        <f t="shared" si="69"/>
        <v>52806.402842516305</v>
      </c>
      <c r="O450" s="34" t="str">
        <f t="shared" si="67"/>
        <v>0</v>
      </c>
      <c r="P450" s="34">
        <f t="shared" si="70"/>
        <v>46286.727183531024</v>
      </c>
      <c r="Q450" s="34" t="str">
        <f t="shared" si="68"/>
        <v>0</v>
      </c>
      <c r="R450" s="34">
        <f t="shared" si="71"/>
        <v>19184.330473595128</v>
      </c>
    </row>
    <row r="451" spans="2:18" x14ac:dyDescent="0.2">
      <c r="B451" s="48">
        <v>41236</v>
      </c>
      <c r="C451" s="43">
        <v>1125</v>
      </c>
      <c r="D451" s="42"/>
      <c r="E451" s="48" t="s">
        <v>187</v>
      </c>
      <c r="F451" s="43"/>
      <c r="G451" s="42"/>
      <c r="H451" s="48"/>
      <c r="I451" s="43"/>
      <c r="J451" s="41">
        <f t="shared" si="65"/>
        <v>59903.97402257839</v>
      </c>
      <c r="L451" s="33">
        <v>37332</v>
      </c>
      <c r="M451" s="34" t="str">
        <f t="shared" si="66"/>
        <v>0</v>
      </c>
      <c r="N451" s="34">
        <f t="shared" si="69"/>
        <v>52806.402842516305</v>
      </c>
      <c r="O451" s="34" t="str">
        <f t="shared" si="67"/>
        <v>0</v>
      </c>
      <c r="P451" s="34">
        <f t="shared" si="70"/>
        <v>46286.727183531024</v>
      </c>
      <c r="Q451" s="34" t="str">
        <f t="shared" si="68"/>
        <v>0</v>
      </c>
      <c r="R451" s="34">
        <f t="shared" si="71"/>
        <v>19184.330473595128</v>
      </c>
    </row>
    <row r="452" spans="2:18" x14ac:dyDescent="0.2">
      <c r="B452" s="48">
        <v>41241</v>
      </c>
      <c r="C452" s="43">
        <v>2612.5</v>
      </c>
      <c r="D452" s="42"/>
      <c r="E452" s="48" t="s">
        <v>187</v>
      </c>
      <c r="F452" s="43"/>
      <c r="G452" s="42"/>
      <c r="H452" s="48"/>
      <c r="I452" s="43"/>
      <c r="J452" s="41">
        <f t="shared" si="65"/>
        <v>59903.97402257839</v>
      </c>
      <c r="L452" s="33">
        <v>37333</v>
      </c>
      <c r="M452" s="34" t="str">
        <f t="shared" si="66"/>
        <v>0</v>
      </c>
      <c r="N452" s="34">
        <f t="shared" si="69"/>
        <v>52806.402842516305</v>
      </c>
      <c r="O452" s="34" t="str">
        <f t="shared" si="67"/>
        <v>0</v>
      </c>
      <c r="P452" s="34">
        <f t="shared" si="70"/>
        <v>46286.727183531024</v>
      </c>
      <c r="Q452" s="34" t="str">
        <f t="shared" si="68"/>
        <v>0</v>
      </c>
      <c r="R452" s="34">
        <f t="shared" si="71"/>
        <v>19184.330473595128</v>
      </c>
    </row>
    <row r="453" spans="2:18" x14ac:dyDescent="0.2">
      <c r="B453" s="48" t="s">
        <v>187</v>
      </c>
      <c r="C453" s="43" t="s">
        <v>187</v>
      </c>
      <c r="D453" s="42"/>
      <c r="E453" s="48" t="s">
        <v>187</v>
      </c>
      <c r="F453" s="43"/>
      <c r="G453" s="42"/>
      <c r="H453" s="48"/>
      <c r="I453" s="43"/>
      <c r="J453" s="41">
        <f t="shared" si="65"/>
        <v>59903.97402257839</v>
      </c>
      <c r="L453" s="33">
        <v>37334</v>
      </c>
      <c r="M453" s="34" t="str">
        <f t="shared" si="66"/>
        <v>0</v>
      </c>
      <c r="N453" s="34">
        <f t="shared" si="69"/>
        <v>52806.402842516305</v>
      </c>
      <c r="O453" s="34" t="str">
        <f t="shared" si="67"/>
        <v>0</v>
      </c>
      <c r="P453" s="34">
        <f t="shared" si="70"/>
        <v>46286.727183531024</v>
      </c>
      <c r="Q453" s="34" t="str">
        <f t="shared" si="68"/>
        <v>0</v>
      </c>
      <c r="R453" s="34">
        <f t="shared" si="71"/>
        <v>19184.330473595128</v>
      </c>
    </row>
    <row r="454" spans="2:18" x14ac:dyDescent="0.2">
      <c r="B454" s="48" t="s">
        <v>187</v>
      </c>
      <c r="C454" s="43" t="s">
        <v>187</v>
      </c>
      <c r="D454" s="42"/>
      <c r="E454" s="48" t="s">
        <v>187</v>
      </c>
      <c r="F454" s="43"/>
      <c r="G454" s="42"/>
      <c r="H454" s="48"/>
      <c r="I454" s="43"/>
      <c r="J454" s="41">
        <f t="shared" si="65"/>
        <v>59903.97402257839</v>
      </c>
      <c r="L454" s="33">
        <v>37335</v>
      </c>
      <c r="M454" s="34" t="str">
        <f t="shared" si="66"/>
        <v>0</v>
      </c>
      <c r="N454" s="34">
        <f t="shared" si="69"/>
        <v>52806.402842516305</v>
      </c>
      <c r="O454" s="34" t="str">
        <f t="shared" si="67"/>
        <v>0</v>
      </c>
      <c r="P454" s="34">
        <f t="shared" si="70"/>
        <v>46286.727183531024</v>
      </c>
      <c r="Q454" s="34" t="str">
        <f t="shared" si="68"/>
        <v>0</v>
      </c>
      <c r="R454" s="34">
        <f t="shared" si="71"/>
        <v>19184.330473595128</v>
      </c>
    </row>
    <row r="455" spans="2:18" x14ac:dyDescent="0.2">
      <c r="B455" s="48" t="s">
        <v>187</v>
      </c>
      <c r="C455" s="43" t="s">
        <v>187</v>
      </c>
      <c r="D455" s="42"/>
      <c r="E455" s="48" t="s">
        <v>187</v>
      </c>
      <c r="F455" s="43"/>
      <c r="G455" s="42"/>
      <c r="H455" s="48"/>
      <c r="I455" s="43"/>
      <c r="J455" s="41">
        <f t="shared" si="65"/>
        <v>59903.97402257839</v>
      </c>
      <c r="L455" s="33">
        <v>37336</v>
      </c>
      <c r="M455" s="34" t="str">
        <f t="shared" si="66"/>
        <v>0</v>
      </c>
      <c r="N455" s="34">
        <f t="shared" si="69"/>
        <v>52806.402842516305</v>
      </c>
      <c r="O455" s="34" t="str">
        <f t="shared" si="67"/>
        <v>0</v>
      </c>
      <c r="P455" s="34">
        <f t="shared" si="70"/>
        <v>46286.727183531024</v>
      </c>
      <c r="Q455" s="34" t="str">
        <f t="shared" si="68"/>
        <v>0</v>
      </c>
      <c r="R455" s="34">
        <f t="shared" si="71"/>
        <v>19184.330473595128</v>
      </c>
    </row>
    <row r="456" spans="2:18" x14ac:dyDescent="0.2">
      <c r="B456" s="48" t="s">
        <v>187</v>
      </c>
      <c r="C456" s="43" t="s">
        <v>187</v>
      </c>
      <c r="D456" s="42"/>
      <c r="E456" s="48" t="s">
        <v>187</v>
      </c>
      <c r="F456" s="43"/>
      <c r="G456" s="42"/>
      <c r="H456" s="48"/>
      <c r="I456" s="43"/>
      <c r="J456" s="41">
        <f t="shared" si="65"/>
        <v>59903.97402257839</v>
      </c>
      <c r="L456" s="33">
        <v>37337</v>
      </c>
      <c r="M456" s="34">
        <f t="shared" si="66"/>
        <v>-1526.3596716668189</v>
      </c>
      <c r="N456" s="34">
        <f t="shared" si="69"/>
        <v>51280.043170849487</v>
      </c>
      <c r="O456" s="34" t="str">
        <f t="shared" si="67"/>
        <v>0</v>
      </c>
      <c r="P456" s="34">
        <f t="shared" si="70"/>
        <v>46286.727183531024</v>
      </c>
      <c r="Q456" s="34" t="str">
        <f t="shared" si="68"/>
        <v>0</v>
      </c>
      <c r="R456" s="34">
        <f t="shared" si="71"/>
        <v>19184.330473595128</v>
      </c>
    </row>
    <row r="457" spans="2:18" x14ac:dyDescent="0.2">
      <c r="B457" s="48" t="s">
        <v>187</v>
      </c>
      <c r="C457" s="43" t="s">
        <v>187</v>
      </c>
      <c r="D457" s="42"/>
      <c r="E457" s="48" t="s">
        <v>187</v>
      </c>
      <c r="F457" s="43"/>
      <c r="G457" s="42"/>
      <c r="H457" s="48"/>
      <c r="I457" s="43"/>
      <c r="J457" s="41">
        <f t="shared" si="65"/>
        <v>59903.97402257839</v>
      </c>
      <c r="L457" s="33">
        <v>37338</v>
      </c>
      <c r="M457" s="34" t="str">
        <f t="shared" si="66"/>
        <v>0</v>
      </c>
      <c r="N457" s="34">
        <f t="shared" si="69"/>
        <v>51280.043170849487</v>
      </c>
      <c r="O457" s="34" t="str">
        <f t="shared" si="67"/>
        <v>0</v>
      </c>
      <c r="P457" s="34">
        <f t="shared" si="70"/>
        <v>46286.727183531024</v>
      </c>
      <c r="Q457" s="34" t="str">
        <f t="shared" si="68"/>
        <v>0</v>
      </c>
      <c r="R457" s="34">
        <f t="shared" si="71"/>
        <v>19184.330473595128</v>
      </c>
    </row>
    <row r="458" spans="2:18" x14ac:dyDescent="0.2">
      <c r="B458" s="48" t="s">
        <v>187</v>
      </c>
      <c r="C458" s="43" t="s">
        <v>187</v>
      </c>
      <c r="D458" s="42"/>
      <c r="E458" s="48" t="s">
        <v>187</v>
      </c>
      <c r="F458" s="43"/>
      <c r="G458" s="42"/>
      <c r="H458" s="48"/>
      <c r="I458" s="43"/>
      <c r="J458" s="41">
        <f t="shared" ref="J458:J521" si="72">J457+I458</f>
        <v>59903.97402257839</v>
      </c>
      <c r="L458" s="33">
        <v>37339</v>
      </c>
      <c r="M458" s="34" t="str">
        <f t="shared" si="66"/>
        <v>0</v>
      </c>
      <c r="N458" s="34">
        <f t="shared" si="69"/>
        <v>51280.043170849487</v>
      </c>
      <c r="O458" s="34" t="str">
        <f t="shared" si="67"/>
        <v>0</v>
      </c>
      <c r="P458" s="34">
        <f t="shared" si="70"/>
        <v>46286.727183531024</v>
      </c>
      <c r="Q458" s="34" t="str">
        <f t="shared" si="68"/>
        <v>0</v>
      </c>
      <c r="R458" s="34">
        <f t="shared" si="71"/>
        <v>19184.330473595128</v>
      </c>
    </row>
    <row r="459" spans="2:18" x14ac:dyDescent="0.2">
      <c r="B459" s="48" t="s">
        <v>187</v>
      </c>
      <c r="C459" s="43" t="s">
        <v>187</v>
      </c>
      <c r="D459" s="42"/>
      <c r="E459" s="48" t="s">
        <v>187</v>
      </c>
      <c r="F459" s="43"/>
      <c r="G459" s="42"/>
      <c r="H459" s="48"/>
      <c r="I459" s="43"/>
      <c r="J459" s="41">
        <f t="shared" si="72"/>
        <v>59903.97402257839</v>
      </c>
      <c r="L459" s="33">
        <v>37340</v>
      </c>
      <c r="M459" s="34">
        <f t="shared" si="66"/>
        <v>-587.5</v>
      </c>
      <c r="N459" s="34">
        <f t="shared" si="69"/>
        <v>50692.543170849487</v>
      </c>
      <c r="O459" s="34">
        <f t="shared" si="67"/>
        <v>-225</v>
      </c>
      <c r="P459" s="34">
        <f t="shared" si="70"/>
        <v>46061.727183531024</v>
      </c>
      <c r="Q459" s="34" t="str">
        <f t="shared" si="68"/>
        <v>0</v>
      </c>
      <c r="R459" s="34">
        <f t="shared" si="71"/>
        <v>19184.330473595128</v>
      </c>
    </row>
    <row r="460" spans="2:18" x14ac:dyDescent="0.2">
      <c r="B460" s="48" t="s">
        <v>187</v>
      </c>
      <c r="C460" s="43" t="s">
        <v>187</v>
      </c>
      <c r="D460" s="42"/>
      <c r="E460" s="48" t="s">
        <v>187</v>
      </c>
      <c r="F460" s="43"/>
      <c r="G460" s="42"/>
      <c r="H460" s="48"/>
      <c r="I460" s="43"/>
      <c r="J460" s="41">
        <f t="shared" si="72"/>
        <v>59903.97402257839</v>
      </c>
      <c r="L460" s="33">
        <v>37341</v>
      </c>
      <c r="M460" s="34">
        <f t="shared" ref="M460:M523" si="73">IF(ISERROR(VLOOKUP($L460,$B$11:$C$1212,2,FALSE)),"0",VLOOKUP($L460,$B$11:$C$1212,2,FALSE))</f>
        <v>-1016.6317046380072</v>
      </c>
      <c r="N460" s="34">
        <f t="shared" si="69"/>
        <v>49675.911466211481</v>
      </c>
      <c r="O460" s="34">
        <f t="shared" ref="O460:O523" si="74">IF(ISERROR(VLOOKUP($L460,$E$11:$F$1212,2,FALSE)),"0",VLOOKUP($L460,$E$11:$F$1212,2,FALSE))</f>
        <v>-500</v>
      </c>
      <c r="P460" s="34">
        <f t="shared" si="70"/>
        <v>45561.727183531024</v>
      </c>
      <c r="Q460" s="34">
        <f t="shared" ref="Q460:Q523" si="75">IF(ISERROR(VLOOKUP($L460,$H$11:$I$1212,2,FALSE)),"0",VLOOKUP($L460,$H$11:$I$1212,2,FALSE))</f>
        <v>125</v>
      </c>
      <c r="R460" s="34">
        <f t="shared" si="71"/>
        <v>19309.330473595128</v>
      </c>
    </row>
    <row r="461" spans="2:18" x14ac:dyDescent="0.2">
      <c r="B461" s="48" t="s">
        <v>187</v>
      </c>
      <c r="C461" s="43" t="s">
        <v>187</v>
      </c>
      <c r="D461" s="42"/>
      <c r="E461" s="48" t="s">
        <v>187</v>
      </c>
      <c r="F461" s="43"/>
      <c r="G461" s="42"/>
      <c r="H461" s="48"/>
      <c r="I461" s="43"/>
      <c r="J461" s="41">
        <f t="shared" si="72"/>
        <v>59903.97402257839</v>
      </c>
      <c r="L461" s="33">
        <v>37342</v>
      </c>
      <c r="M461" s="34">
        <f t="shared" si="73"/>
        <v>-500</v>
      </c>
      <c r="N461" s="34">
        <f t="shared" si="69"/>
        <v>49175.911466211481</v>
      </c>
      <c r="O461" s="34">
        <f t="shared" si="74"/>
        <v>-825</v>
      </c>
      <c r="P461" s="34">
        <f t="shared" si="70"/>
        <v>44736.727183531024</v>
      </c>
      <c r="Q461" s="34">
        <f t="shared" si="75"/>
        <v>-887.5</v>
      </c>
      <c r="R461" s="34">
        <f t="shared" si="71"/>
        <v>18421.830473595128</v>
      </c>
    </row>
    <row r="462" spans="2:18" x14ac:dyDescent="0.2">
      <c r="B462" s="48" t="s">
        <v>187</v>
      </c>
      <c r="C462" s="43" t="s">
        <v>187</v>
      </c>
      <c r="D462" s="42"/>
      <c r="E462" s="48" t="s">
        <v>187</v>
      </c>
      <c r="F462" s="43"/>
      <c r="G462" s="42"/>
      <c r="H462" s="48"/>
      <c r="I462" s="43"/>
      <c r="J462" s="41">
        <f t="shared" si="72"/>
        <v>59903.97402257839</v>
      </c>
      <c r="L462" s="33">
        <v>37343</v>
      </c>
      <c r="M462" s="34">
        <f t="shared" si="73"/>
        <v>650</v>
      </c>
      <c r="N462" s="34">
        <f t="shared" si="69"/>
        <v>49825.911466211481</v>
      </c>
      <c r="O462" s="34">
        <f t="shared" si="74"/>
        <v>162.5</v>
      </c>
      <c r="P462" s="34">
        <f t="shared" si="70"/>
        <v>44899.227183531024</v>
      </c>
      <c r="Q462" s="34">
        <f t="shared" si="75"/>
        <v>225</v>
      </c>
      <c r="R462" s="34">
        <f t="shared" si="71"/>
        <v>18646.830473595128</v>
      </c>
    </row>
    <row r="463" spans="2:18" x14ac:dyDescent="0.2">
      <c r="B463" s="48" t="s">
        <v>187</v>
      </c>
      <c r="C463" s="43" t="s">
        <v>187</v>
      </c>
      <c r="D463" s="42"/>
      <c r="E463" s="48" t="s">
        <v>187</v>
      </c>
      <c r="F463" s="43"/>
      <c r="G463" s="42"/>
      <c r="H463" s="48"/>
      <c r="I463" s="43"/>
      <c r="J463" s="41">
        <f t="shared" si="72"/>
        <v>59903.97402257839</v>
      </c>
      <c r="L463" s="33">
        <v>37344</v>
      </c>
      <c r="M463" s="34" t="str">
        <f t="shared" si="73"/>
        <v>0</v>
      </c>
      <c r="N463" s="34">
        <f t="shared" si="69"/>
        <v>49825.911466211481</v>
      </c>
      <c r="O463" s="34" t="str">
        <f t="shared" si="74"/>
        <v>0</v>
      </c>
      <c r="P463" s="34">
        <f t="shared" si="70"/>
        <v>44899.227183531024</v>
      </c>
      <c r="Q463" s="34" t="str">
        <f t="shared" si="75"/>
        <v>0</v>
      </c>
      <c r="R463" s="34">
        <f t="shared" si="71"/>
        <v>18646.830473595128</v>
      </c>
    </row>
    <row r="464" spans="2:18" x14ac:dyDescent="0.2">
      <c r="B464" s="48" t="s">
        <v>187</v>
      </c>
      <c r="C464" s="43" t="s">
        <v>187</v>
      </c>
      <c r="D464" s="42"/>
      <c r="E464" s="48" t="s">
        <v>187</v>
      </c>
      <c r="F464" s="43"/>
      <c r="G464" s="42"/>
      <c r="H464" s="48"/>
      <c r="I464" s="43"/>
      <c r="J464" s="41">
        <f t="shared" si="72"/>
        <v>59903.97402257839</v>
      </c>
      <c r="L464" s="33">
        <v>37345</v>
      </c>
      <c r="M464" s="34" t="str">
        <f t="shared" si="73"/>
        <v>0</v>
      </c>
      <c r="N464" s="34">
        <f t="shared" si="69"/>
        <v>49825.911466211481</v>
      </c>
      <c r="O464" s="34" t="str">
        <f t="shared" si="74"/>
        <v>0</v>
      </c>
      <c r="P464" s="34">
        <f t="shared" si="70"/>
        <v>44899.227183531024</v>
      </c>
      <c r="Q464" s="34" t="str">
        <f t="shared" si="75"/>
        <v>0</v>
      </c>
      <c r="R464" s="34">
        <f t="shared" si="71"/>
        <v>18646.830473595128</v>
      </c>
    </row>
    <row r="465" spans="2:18" x14ac:dyDescent="0.2">
      <c r="B465" s="48" t="s">
        <v>187</v>
      </c>
      <c r="C465" s="43" t="s">
        <v>187</v>
      </c>
      <c r="D465" s="42"/>
      <c r="E465" s="48" t="s">
        <v>187</v>
      </c>
      <c r="F465" s="43"/>
      <c r="G465" s="42"/>
      <c r="H465" s="48"/>
      <c r="I465" s="43"/>
      <c r="J465" s="41">
        <f t="shared" si="72"/>
        <v>59903.97402257839</v>
      </c>
      <c r="L465" s="33">
        <v>37346</v>
      </c>
      <c r="M465" s="34" t="str">
        <f t="shared" si="73"/>
        <v>0</v>
      </c>
      <c r="N465" s="34">
        <f t="shared" si="69"/>
        <v>49825.911466211481</v>
      </c>
      <c r="O465" s="34" t="str">
        <f t="shared" si="74"/>
        <v>0</v>
      </c>
      <c r="P465" s="34">
        <f t="shared" si="70"/>
        <v>44899.227183531024</v>
      </c>
      <c r="Q465" s="34" t="str">
        <f t="shared" si="75"/>
        <v>0</v>
      </c>
      <c r="R465" s="34">
        <f t="shared" si="71"/>
        <v>18646.830473595128</v>
      </c>
    </row>
    <row r="466" spans="2:18" x14ac:dyDescent="0.2">
      <c r="B466" s="48" t="s">
        <v>187</v>
      </c>
      <c r="C466" s="43" t="s">
        <v>187</v>
      </c>
      <c r="D466" s="42"/>
      <c r="E466" s="48" t="s">
        <v>187</v>
      </c>
      <c r="F466" s="43"/>
      <c r="G466" s="42"/>
      <c r="H466" s="48"/>
      <c r="I466" s="43"/>
      <c r="J466" s="41">
        <f t="shared" si="72"/>
        <v>59903.97402257839</v>
      </c>
      <c r="L466" s="33">
        <v>37347</v>
      </c>
      <c r="M466" s="34" t="str">
        <f t="shared" si="73"/>
        <v>0</v>
      </c>
      <c r="N466" s="34">
        <f t="shared" si="69"/>
        <v>49825.911466211481</v>
      </c>
      <c r="O466" s="34" t="str">
        <f t="shared" si="74"/>
        <v>0</v>
      </c>
      <c r="P466" s="34">
        <f t="shared" si="70"/>
        <v>44899.227183531024</v>
      </c>
      <c r="Q466" s="34" t="str">
        <f t="shared" si="75"/>
        <v>0</v>
      </c>
      <c r="R466" s="34">
        <f t="shared" si="71"/>
        <v>18646.830473595128</v>
      </c>
    </row>
    <row r="467" spans="2:18" x14ac:dyDescent="0.2">
      <c r="B467" s="48" t="s">
        <v>187</v>
      </c>
      <c r="C467" s="43" t="s">
        <v>187</v>
      </c>
      <c r="D467" s="42"/>
      <c r="E467" s="48" t="s">
        <v>187</v>
      </c>
      <c r="F467" s="43"/>
      <c r="G467" s="42"/>
      <c r="H467" s="48"/>
      <c r="I467" s="43"/>
      <c r="J467" s="41">
        <f t="shared" si="72"/>
        <v>59903.97402257839</v>
      </c>
      <c r="L467" s="33">
        <v>37348</v>
      </c>
      <c r="M467" s="34">
        <f t="shared" si="73"/>
        <v>350</v>
      </c>
      <c r="N467" s="34">
        <f t="shared" si="69"/>
        <v>50175.911466211481</v>
      </c>
      <c r="O467" s="34">
        <f t="shared" si="74"/>
        <v>-1025</v>
      </c>
      <c r="P467" s="34">
        <f t="shared" si="70"/>
        <v>43874.227183531024</v>
      </c>
      <c r="Q467" s="34">
        <f t="shared" si="75"/>
        <v>-275</v>
      </c>
      <c r="R467" s="34">
        <f t="shared" si="71"/>
        <v>18371.830473595128</v>
      </c>
    </row>
    <row r="468" spans="2:18" x14ac:dyDescent="0.2">
      <c r="B468" s="48" t="s">
        <v>187</v>
      </c>
      <c r="C468" s="43" t="s">
        <v>187</v>
      </c>
      <c r="D468" s="42"/>
      <c r="E468" s="48" t="s">
        <v>187</v>
      </c>
      <c r="F468" s="43"/>
      <c r="G468" s="42"/>
      <c r="H468" s="48"/>
      <c r="I468" s="43"/>
      <c r="J468" s="41">
        <f t="shared" si="72"/>
        <v>59903.97402257839</v>
      </c>
      <c r="L468" s="33">
        <v>37349</v>
      </c>
      <c r="M468" s="34" t="str">
        <f t="shared" si="73"/>
        <v>0</v>
      </c>
      <c r="N468" s="34">
        <f t="shared" si="69"/>
        <v>50175.911466211481</v>
      </c>
      <c r="O468" s="34">
        <f t="shared" si="74"/>
        <v>150</v>
      </c>
      <c r="P468" s="34">
        <f t="shared" si="70"/>
        <v>44024.227183531024</v>
      </c>
      <c r="Q468" s="34">
        <f t="shared" si="75"/>
        <v>575</v>
      </c>
      <c r="R468" s="34">
        <f t="shared" si="71"/>
        <v>18946.830473595128</v>
      </c>
    </row>
    <row r="469" spans="2:18" x14ac:dyDescent="0.2">
      <c r="B469" s="48" t="s">
        <v>187</v>
      </c>
      <c r="C469" s="43" t="s">
        <v>187</v>
      </c>
      <c r="D469" s="42"/>
      <c r="E469" s="48" t="s">
        <v>187</v>
      </c>
      <c r="F469" s="43"/>
      <c r="G469" s="42"/>
      <c r="H469" s="48"/>
      <c r="I469" s="43"/>
      <c r="J469" s="41">
        <f t="shared" si="72"/>
        <v>59903.97402257839</v>
      </c>
      <c r="L469" s="33">
        <v>37350</v>
      </c>
      <c r="M469" s="34" t="str">
        <f t="shared" si="73"/>
        <v>0</v>
      </c>
      <c r="N469" s="34">
        <f t="shared" si="69"/>
        <v>50175.911466211481</v>
      </c>
      <c r="O469" s="34" t="str">
        <f t="shared" si="74"/>
        <v>0</v>
      </c>
      <c r="P469" s="34">
        <f t="shared" si="70"/>
        <v>44024.227183531024</v>
      </c>
      <c r="Q469" s="34" t="str">
        <f t="shared" si="75"/>
        <v>0</v>
      </c>
      <c r="R469" s="34">
        <f t="shared" si="71"/>
        <v>18946.830473595128</v>
      </c>
    </row>
    <row r="470" spans="2:18" x14ac:dyDescent="0.2">
      <c r="B470" s="48" t="s">
        <v>187</v>
      </c>
      <c r="C470" s="43" t="s">
        <v>187</v>
      </c>
      <c r="D470" s="42"/>
      <c r="E470" s="48" t="s">
        <v>187</v>
      </c>
      <c r="F470" s="43"/>
      <c r="G470" s="42"/>
      <c r="H470" s="48"/>
      <c r="I470" s="43"/>
      <c r="J470" s="41">
        <f t="shared" si="72"/>
        <v>59903.97402257839</v>
      </c>
      <c r="L470" s="33">
        <v>37351</v>
      </c>
      <c r="M470" s="34" t="str">
        <f t="shared" si="73"/>
        <v>0</v>
      </c>
      <c r="N470" s="34">
        <f t="shared" si="69"/>
        <v>50175.911466211481</v>
      </c>
      <c r="O470" s="34">
        <f t="shared" si="74"/>
        <v>762.5</v>
      </c>
      <c r="P470" s="34">
        <f t="shared" si="70"/>
        <v>44786.727183531024</v>
      </c>
      <c r="Q470" s="34" t="str">
        <f t="shared" si="75"/>
        <v>0</v>
      </c>
      <c r="R470" s="34">
        <f t="shared" si="71"/>
        <v>18946.830473595128</v>
      </c>
    </row>
    <row r="471" spans="2:18" x14ac:dyDescent="0.2">
      <c r="B471" s="48" t="s">
        <v>187</v>
      </c>
      <c r="C471" s="43" t="s">
        <v>187</v>
      </c>
      <c r="D471" s="42"/>
      <c r="E471" s="48" t="s">
        <v>187</v>
      </c>
      <c r="F471" s="43"/>
      <c r="G471" s="42"/>
      <c r="H471" s="48"/>
      <c r="I471" s="43"/>
      <c r="J471" s="41">
        <f t="shared" si="72"/>
        <v>59903.97402257839</v>
      </c>
      <c r="L471" s="33">
        <v>37352</v>
      </c>
      <c r="M471" s="34" t="str">
        <f t="shared" si="73"/>
        <v>0</v>
      </c>
      <c r="N471" s="34">
        <f t="shared" si="69"/>
        <v>50175.911466211481</v>
      </c>
      <c r="O471" s="34" t="str">
        <f t="shared" si="74"/>
        <v>0</v>
      </c>
      <c r="P471" s="34">
        <f t="shared" si="70"/>
        <v>44786.727183531024</v>
      </c>
      <c r="Q471" s="34" t="str">
        <f t="shared" si="75"/>
        <v>0</v>
      </c>
      <c r="R471" s="34">
        <f t="shared" si="71"/>
        <v>18946.830473595128</v>
      </c>
    </row>
    <row r="472" spans="2:18" x14ac:dyDescent="0.2">
      <c r="B472" s="48" t="s">
        <v>187</v>
      </c>
      <c r="C472" s="43" t="s">
        <v>187</v>
      </c>
      <c r="D472" s="42"/>
      <c r="E472" s="48" t="s">
        <v>187</v>
      </c>
      <c r="F472" s="43"/>
      <c r="G472" s="42"/>
      <c r="H472" s="48"/>
      <c r="I472" s="43"/>
      <c r="J472" s="41">
        <f t="shared" si="72"/>
        <v>59903.97402257839</v>
      </c>
      <c r="L472" s="33">
        <v>37353</v>
      </c>
      <c r="M472" s="34" t="str">
        <f t="shared" si="73"/>
        <v>0</v>
      </c>
      <c r="N472" s="34">
        <f t="shared" si="69"/>
        <v>50175.911466211481</v>
      </c>
      <c r="O472" s="34" t="str">
        <f t="shared" si="74"/>
        <v>0</v>
      </c>
      <c r="P472" s="34">
        <f t="shared" si="70"/>
        <v>44786.727183531024</v>
      </c>
      <c r="Q472" s="34" t="str">
        <f t="shared" si="75"/>
        <v>0</v>
      </c>
      <c r="R472" s="34">
        <f t="shared" si="71"/>
        <v>18946.830473595128</v>
      </c>
    </row>
    <row r="473" spans="2:18" x14ac:dyDescent="0.2">
      <c r="B473" s="48" t="s">
        <v>187</v>
      </c>
      <c r="C473" s="43" t="s">
        <v>187</v>
      </c>
      <c r="D473" s="42"/>
      <c r="E473" s="48" t="s">
        <v>187</v>
      </c>
      <c r="F473" s="43"/>
      <c r="G473" s="42"/>
      <c r="H473" s="48"/>
      <c r="I473" s="43"/>
      <c r="J473" s="41">
        <f t="shared" si="72"/>
        <v>59903.97402257839</v>
      </c>
      <c r="L473" s="33">
        <v>37354</v>
      </c>
      <c r="M473" s="34" t="str">
        <f t="shared" si="73"/>
        <v>0</v>
      </c>
      <c r="N473" s="34">
        <f t="shared" si="69"/>
        <v>50175.911466211481</v>
      </c>
      <c r="O473" s="34" t="str">
        <f t="shared" si="74"/>
        <v>0</v>
      </c>
      <c r="P473" s="34">
        <f t="shared" si="70"/>
        <v>44786.727183531024</v>
      </c>
      <c r="Q473" s="34" t="str">
        <f t="shared" si="75"/>
        <v>0</v>
      </c>
      <c r="R473" s="34">
        <f t="shared" si="71"/>
        <v>18946.830473595128</v>
      </c>
    </row>
    <row r="474" spans="2:18" x14ac:dyDescent="0.2">
      <c r="B474" s="48" t="s">
        <v>187</v>
      </c>
      <c r="C474" s="43" t="s">
        <v>187</v>
      </c>
      <c r="D474" s="42"/>
      <c r="E474" s="48" t="s">
        <v>187</v>
      </c>
      <c r="F474" s="43"/>
      <c r="G474" s="42"/>
      <c r="H474" s="48"/>
      <c r="I474" s="43"/>
      <c r="J474" s="41">
        <f t="shared" si="72"/>
        <v>59903.97402257839</v>
      </c>
      <c r="L474" s="33">
        <v>37355</v>
      </c>
      <c r="M474" s="34" t="str">
        <f t="shared" si="73"/>
        <v>0</v>
      </c>
      <c r="N474" s="34">
        <f t="shared" si="69"/>
        <v>50175.911466211481</v>
      </c>
      <c r="O474" s="34" t="str">
        <f t="shared" si="74"/>
        <v>0</v>
      </c>
      <c r="P474" s="34">
        <f t="shared" si="70"/>
        <v>44786.727183531024</v>
      </c>
      <c r="Q474" s="34" t="str">
        <f t="shared" si="75"/>
        <v>0</v>
      </c>
      <c r="R474" s="34">
        <f t="shared" si="71"/>
        <v>18946.830473595128</v>
      </c>
    </row>
    <row r="475" spans="2:18" x14ac:dyDescent="0.2">
      <c r="B475" s="48" t="s">
        <v>187</v>
      </c>
      <c r="C475" s="43" t="s">
        <v>187</v>
      </c>
      <c r="D475" s="42"/>
      <c r="E475" s="48" t="s">
        <v>187</v>
      </c>
      <c r="F475" s="43"/>
      <c r="G475" s="42"/>
      <c r="H475" s="48"/>
      <c r="I475" s="43"/>
      <c r="J475" s="41">
        <f t="shared" si="72"/>
        <v>59903.97402257839</v>
      </c>
      <c r="L475" s="33">
        <v>37356</v>
      </c>
      <c r="M475" s="34" t="str">
        <f t="shared" si="73"/>
        <v>0</v>
      </c>
      <c r="N475" s="34">
        <f t="shared" si="69"/>
        <v>50175.911466211481</v>
      </c>
      <c r="O475" s="34" t="str">
        <f t="shared" si="74"/>
        <v>0</v>
      </c>
      <c r="P475" s="34">
        <f t="shared" si="70"/>
        <v>44786.727183531024</v>
      </c>
      <c r="Q475" s="34" t="str">
        <f t="shared" si="75"/>
        <v>0</v>
      </c>
      <c r="R475" s="34">
        <f t="shared" si="71"/>
        <v>18946.830473595128</v>
      </c>
    </row>
    <row r="476" spans="2:18" x14ac:dyDescent="0.2">
      <c r="B476" s="48" t="s">
        <v>187</v>
      </c>
      <c r="C476" s="43" t="s">
        <v>187</v>
      </c>
      <c r="D476" s="42"/>
      <c r="E476" s="48" t="s">
        <v>187</v>
      </c>
      <c r="F476" s="43"/>
      <c r="G476" s="42"/>
      <c r="H476" s="48"/>
      <c r="I476" s="43"/>
      <c r="J476" s="41">
        <f t="shared" si="72"/>
        <v>59903.97402257839</v>
      </c>
      <c r="L476" s="33">
        <v>37357</v>
      </c>
      <c r="M476" s="34">
        <f t="shared" si="73"/>
        <v>100</v>
      </c>
      <c r="N476" s="34">
        <f t="shared" si="69"/>
        <v>50275.911466211481</v>
      </c>
      <c r="O476" s="34" t="str">
        <f t="shared" si="74"/>
        <v>0</v>
      </c>
      <c r="P476" s="34">
        <f t="shared" si="70"/>
        <v>44786.727183531024</v>
      </c>
      <c r="Q476" s="34" t="str">
        <f t="shared" si="75"/>
        <v>0</v>
      </c>
      <c r="R476" s="34">
        <f t="shared" si="71"/>
        <v>18946.830473595128</v>
      </c>
    </row>
    <row r="477" spans="2:18" x14ac:dyDescent="0.2">
      <c r="B477" s="48" t="s">
        <v>187</v>
      </c>
      <c r="C477" s="43" t="s">
        <v>187</v>
      </c>
      <c r="D477" s="42"/>
      <c r="E477" s="48" t="s">
        <v>187</v>
      </c>
      <c r="F477" s="43"/>
      <c r="G477" s="42"/>
      <c r="H477" s="48"/>
      <c r="I477" s="43"/>
      <c r="J477" s="41">
        <f t="shared" si="72"/>
        <v>59903.97402257839</v>
      </c>
      <c r="L477" s="33">
        <v>37358</v>
      </c>
      <c r="M477" s="34" t="str">
        <f t="shared" si="73"/>
        <v>0</v>
      </c>
      <c r="N477" s="34">
        <f t="shared" si="69"/>
        <v>50275.911466211481</v>
      </c>
      <c r="O477" s="34" t="str">
        <f t="shared" si="74"/>
        <v>0</v>
      </c>
      <c r="P477" s="34">
        <f t="shared" si="70"/>
        <v>44786.727183531024</v>
      </c>
      <c r="Q477" s="34" t="str">
        <f t="shared" si="75"/>
        <v>0</v>
      </c>
      <c r="R477" s="34">
        <f t="shared" si="71"/>
        <v>18946.830473595128</v>
      </c>
    </row>
    <row r="478" spans="2:18" x14ac:dyDescent="0.2">
      <c r="B478" s="48" t="s">
        <v>187</v>
      </c>
      <c r="C478" s="43" t="s">
        <v>187</v>
      </c>
      <c r="D478" s="42"/>
      <c r="E478" s="48" t="s">
        <v>187</v>
      </c>
      <c r="F478" s="43"/>
      <c r="G478" s="42"/>
      <c r="H478" s="48"/>
      <c r="I478" s="43"/>
      <c r="J478" s="41">
        <f t="shared" si="72"/>
        <v>59903.97402257839</v>
      </c>
      <c r="L478" s="33">
        <v>37359</v>
      </c>
      <c r="M478" s="34" t="str">
        <f t="shared" si="73"/>
        <v>0</v>
      </c>
      <c r="N478" s="34">
        <f t="shared" si="69"/>
        <v>50275.911466211481</v>
      </c>
      <c r="O478" s="34" t="str">
        <f t="shared" si="74"/>
        <v>0</v>
      </c>
      <c r="P478" s="34">
        <f t="shared" si="70"/>
        <v>44786.727183531024</v>
      </c>
      <c r="Q478" s="34" t="str">
        <f t="shared" si="75"/>
        <v>0</v>
      </c>
      <c r="R478" s="34">
        <f t="shared" si="71"/>
        <v>18946.830473595128</v>
      </c>
    </row>
    <row r="479" spans="2:18" x14ac:dyDescent="0.2">
      <c r="B479" s="48" t="s">
        <v>187</v>
      </c>
      <c r="C479" s="43" t="s">
        <v>187</v>
      </c>
      <c r="D479" s="42"/>
      <c r="E479" s="48" t="s">
        <v>187</v>
      </c>
      <c r="F479" s="43"/>
      <c r="G479" s="42"/>
      <c r="H479" s="48"/>
      <c r="I479" s="43"/>
      <c r="J479" s="41">
        <f t="shared" si="72"/>
        <v>59903.97402257839</v>
      </c>
      <c r="L479" s="33">
        <v>37360</v>
      </c>
      <c r="M479" s="34" t="str">
        <f t="shared" si="73"/>
        <v>0</v>
      </c>
      <c r="N479" s="34">
        <f t="shared" si="69"/>
        <v>50275.911466211481</v>
      </c>
      <c r="O479" s="34" t="str">
        <f t="shared" si="74"/>
        <v>0</v>
      </c>
      <c r="P479" s="34">
        <f t="shared" si="70"/>
        <v>44786.727183531024</v>
      </c>
      <c r="Q479" s="34" t="str">
        <f t="shared" si="75"/>
        <v>0</v>
      </c>
      <c r="R479" s="34">
        <f t="shared" si="71"/>
        <v>18946.830473595128</v>
      </c>
    </row>
    <row r="480" spans="2:18" x14ac:dyDescent="0.2">
      <c r="B480" s="48" t="s">
        <v>187</v>
      </c>
      <c r="C480" s="43" t="s">
        <v>187</v>
      </c>
      <c r="D480" s="42"/>
      <c r="E480" s="48" t="s">
        <v>187</v>
      </c>
      <c r="F480" s="43"/>
      <c r="G480" s="42"/>
      <c r="H480" s="48"/>
      <c r="I480" s="43"/>
      <c r="J480" s="41">
        <f t="shared" si="72"/>
        <v>59903.97402257839</v>
      </c>
      <c r="L480" s="33">
        <v>37361</v>
      </c>
      <c r="M480" s="34">
        <f t="shared" si="73"/>
        <v>-125</v>
      </c>
      <c r="N480" s="34">
        <f t="shared" si="69"/>
        <v>50150.911466211481</v>
      </c>
      <c r="O480" s="34" t="str">
        <f t="shared" si="74"/>
        <v>0</v>
      </c>
      <c r="P480" s="34">
        <f t="shared" si="70"/>
        <v>44786.727183531024</v>
      </c>
      <c r="Q480" s="34" t="str">
        <f t="shared" si="75"/>
        <v>0</v>
      </c>
      <c r="R480" s="34">
        <f t="shared" si="71"/>
        <v>18946.830473595128</v>
      </c>
    </row>
    <row r="481" spans="2:18" x14ac:dyDescent="0.2">
      <c r="B481" s="48" t="s">
        <v>187</v>
      </c>
      <c r="C481" s="43" t="s">
        <v>187</v>
      </c>
      <c r="D481" s="42"/>
      <c r="E481" s="48" t="s">
        <v>187</v>
      </c>
      <c r="F481" s="43"/>
      <c r="G481" s="42"/>
      <c r="H481" s="48"/>
      <c r="I481" s="43"/>
      <c r="J481" s="41">
        <f t="shared" si="72"/>
        <v>59903.97402257839</v>
      </c>
      <c r="L481" s="33">
        <v>37362</v>
      </c>
      <c r="M481" s="34">
        <f t="shared" si="73"/>
        <v>1525</v>
      </c>
      <c r="N481" s="34">
        <f t="shared" si="69"/>
        <v>51675.911466211481</v>
      </c>
      <c r="O481" s="34">
        <f t="shared" si="74"/>
        <v>725</v>
      </c>
      <c r="P481" s="34">
        <f t="shared" si="70"/>
        <v>45511.727183531024</v>
      </c>
      <c r="Q481" s="34">
        <f t="shared" si="75"/>
        <v>537.5</v>
      </c>
      <c r="R481" s="34">
        <f t="shared" si="71"/>
        <v>19484.330473595128</v>
      </c>
    </row>
    <row r="482" spans="2:18" x14ac:dyDescent="0.2">
      <c r="B482" s="48" t="s">
        <v>187</v>
      </c>
      <c r="C482" s="43" t="s">
        <v>187</v>
      </c>
      <c r="D482" s="42"/>
      <c r="E482" s="48" t="s">
        <v>187</v>
      </c>
      <c r="F482" s="43"/>
      <c r="G482" s="42"/>
      <c r="H482" s="48"/>
      <c r="I482" s="43"/>
      <c r="J482" s="41">
        <f t="shared" si="72"/>
        <v>59903.97402257839</v>
      </c>
      <c r="L482" s="33">
        <v>37363</v>
      </c>
      <c r="M482" s="34" t="str">
        <f t="shared" si="73"/>
        <v>0</v>
      </c>
      <c r="N482" s="34">
        <f t="shared" si="69"/>
        <v>51675.911466211481</v>
      </c>
      <c r="O482" s="34" t="str">
        <f t="shared" si="74"/>
        <v>0</v>
      </c>
      <c r="P482" s="34">
        <f t="shared" si="70"/>
        <v>45511.727183531024</v>
      </c>
      <c r="Q482" s="34" t="str">
        <f t="shared" si="75"/>
        <v>0</v>
      </c>
      <c r="R482" s="34">
        <f t="shared" si="71"/>
        <v>19484.330473595128</v>
      </c>
    </row>
    <row r="483" spans="2:18" x14ac:dyDescent="0.2">
      <c r="B483" s="48" t="s">
        <v>187</v>
      </c>
      <c r="C483" s="43" t="s">
        <v>187</v>
      </c>
      <c r="D483" s="42"/>
      <c r="E483" s="48" t="s">
        <v>187</v>
      </c>
      <c r="F483" s="43"/>
      <c r="G483" s="42"/>
      <c r="H483" s="48"/>
      <c r="I483" s="43"/>
      <c r="J483" s="41">
        <f t="shared" si="72"/>
        <v>59903.97402257839</v>
      </c>
      <c r="L483" s="33">
        <v>37364</v>
      </c>
      <c r="M483" s="34" t="str">
        <f t="shared" si="73"/>
        <v>0</v>
      </c>
      <c r="N483" s="34">
        <f t="shared" si="69"/>
        <v>51675.911466211481</v>
      </c>
      <c r="O483" s="34">
        <f t="shared" si="74"/>
        <v>-1162.5</v>
      </c>
      <c r="P483" s="34">
        <f t="shared" si="70"/>
        <v>44349.227183531024</v>
      </c>
      <c r="Q483" s="34" t="str">
        <f t="shared" si="75"/>
        <v>0</v>
      </c>
      <c r="R483" s="34">
        <f t="shared" si="71"/>
        <v>19484.330473595128</v>
      </c>
    </row>
    <row r="484" spans="2:18" x14ac:dyDescent="0.2">
      <c r="B484" s="48" t="s">
        <v>187</v>
      </c>
      <c r="C484" s="43" t="s">
        <v>187</v>
      </c>
      <c r="D484" s="42"/>
      <c r="E484" s="48" t="s">
        <v>187</v>
      </c>
      <c r="F484" s="43"/>
      <c r="G484" s="42"/>
      <c r="H484" s="48"/>
      <c r="I484" s="43"/>
      <c r="J484" s="41">
        <f t="shared" si="72"/>
        <v>59903.97402257839</v>
      </c>
      <c r="L484" s="33">
        <v>37365</v>
      </c>
      <c r="M484" s="34">
        <f t="shared" si="73"/>
        <v>-1975</v>
      </c>
      <c r="N484" s="34">
        <f t="shared" si="69"/>
        <v>49700.911466211481</v>
      </c>
      <c r="O484" s="34">
        <f t="shared" si="74"/>
        <v>-987.5</v>
      </c>
      <c r="P484" s="34">
        <f t="shared" si="70"/>
        <v>43361.727183531024</v>
      </c>
      <c r="Q484" s="34">
        <f t="shared" si="75"/>
        <v>-2237.5</v>
      </c>
      <c r="R484" s="34">
        <f t="shared" si="71"/>
        <v>17246.830473595128</v>
      </c>
    </row>
    <row r="485" spans="2:18" x14ac:dyDescent="0.2">
      <c r="B485" s="48" t="s">
        <v>187</v>
      </c>
      <c r="C485" s="43" t="s">
        <v>187</v>
      </c>
      <c r="D485" s="42"/>
      <c r="E485" s="48" t="s">
        <v>187</v>
      </c>
      <c r="F485" s="43"/>
      <c r="G485" s="42"/>
      <c r="H485" s="48"/>
      <c r="I485" s="43"/>
      <c r="J485" s="41">
        <f t="shared" si="72"/>
        <v>59903.97402257839</v>
      </c>
      <c r="L485" s="33">
        <v>37366</v>
      </c>
      <c r="M485" s="34" t="str">
        <f t="shared" si="73"/>
        <v>0</v>
      </c>
      <c r="N485" s="34">
        <f t="shared" si="69"/>
        <v>49700.911466211481</v>
      </c>
      <c r="O485" s="34" t="str">
        <f t="shared" si="74"/>
        <v>0</v>
      </c>
      <c r="P485" s="34">
        <f t="shared" si="70"/>
        <v>43361.727183531024</v>
      </c>
      <c r="Q485" s="34" t="str">
        <f t="shared" si="75"/>
        <v>0</v>
      </c>
      <c r="R485" s="34">
        <f t="shared" si="71"/>
        <v>17246.830473595128</v>
      </c>
    </row>
    <row r="486" spans="2:18" x14ac:dyDescent="0.2">
      <c r="B486" s="48" t="s">
        <v>187</v>
      </c>
      <c r="C486" s="43" t="s">
        <v>187</v>
      </c>
      <c r="D486" s="42"/>
      <c r="E486" s="48" t="s">
        <v>187</v>
      </c>
      <c r="F486" s="43"/>
      <c r="G486" s="42"/>
      <c r="H486" s="48"/>
      <c r="I486" s="43"/>
      <c r="J486" s="41">
        <f t="shared" si="72"/>
        <v>59903.97402257839</v>
      </c>
      <c r="L486" s="33">
        <v>37367</v>
      </c>
      <c r="M486" s="34" t="str">
        <f t="shared" si="73"/>
        <v>0</v>
      </c>
      <c r="N486" s="34">
        <f t="shared" si="69"/>
        <v>49700.911466211481</v>
      </c>
      <c r="O486" s="34" t="str">
        <f t="shared" si="74"/>
        <v>0</v>
      </c>
      <c r="P486" s="34">
        <f t="shared" si="70"/>
        <v>43361.727183531024</v>
      </c>
      <c r="Q486" s="34" t="str">
        <f t="shared" si="75"/>
        <v>0</v>
      </c>
      <c r="R486" s="34">
        <f t="shared" si="71"/>
        <v>17246.830473595128</v>
      </c>
    </row>
    <row r="487" spans="2:18" x14ac:dyDescent="0.2">
      <c r="B487" s="48" t="s">
        <v>187</v>
      </c>
      <c r="C487" s="43" t="s">
        <v>187</v>
      </c>
      <c r="D487" s="42"/>
      <c r="E487" s="48" t="s">
        <v>187</v>
      </c>
      <c r="F487" s="43"/>
      <c r="G487" s="42"/>
      <c r="H487" s="48"/>
      <c r="I487" s="43"/>
      <c r="J487" s="41">
        <f t="shared" si="72"/>
        <v>59903.97402257839</v>
      </c>
      <c r="L487" s="33">
        <v>37368</v>
      </c>
      <c r="M487" s="34">
        <f t="shared" si="73"/>
        <v>625</v>
      </c>
      <c r="N487" s="34">
        <f t="shared" si="69"/>
        <v>50325.911466211481</v>
      </c>
      <c r="O487" s="34">
        <f t="shared" si="74"/>
        <v>37.5</v>
      </c>
      <c r="P487" s="34">
        <f t="shared" si="70"/>
        <v>43399.227183531024</v>
      </c>
      <c r="Q487" s="34">
        <f t="shared" si="75"/>
        <v>37.5</v>
      </c>
      <c r="R487" s="34">
        <f t="shared" si="71"/>
        <v>17284.330473595128</v>
      </c>
    </row>
    <row r="488" spans="2:18" x14ac:dyDescent="0.2">
      <c r="B488" s="48" t="s">
        <v>187</v>
      </c>
      <c r="C488" s="43" t="s">
        <v>187</v>
      </c>
      <c r="D488" s="42"/>
      <c r="E488" s="48" t="s">
        <v>187</v>
      </c>
      <c r="F488" s="43"/>
      <c r="G488" s="42"/>
      <c r="H488" s="48"/>
      <c r="I488" s="43"/>
      <c r="J488" s="41">
        <f t="shared" si="72"/>
        <v>59903.97402257839</v>
      </c>
      <c r="L488" s="33">
        <v>37369</v>
      </c>
      <c r="M488" s="34">
        <f t="shared" si="73"/>
        <v>87.5</v>
      </c>
      <c r="N488" s="34">
        <f t="shared" si="69"/>
        <v>50413.411466211481</v>
      </c>
      <c r="O488" s="34">
        <f t="shared" si="74"/>
        <v>187.5</v>
      </c>
      <c r="P488" s="34">
        <f t="shared" si="70"/>
        <v>43586.727183531024</v>
      </c>
      <c r="Q488" s="34">
        <f t="shared" si="75"/>
        <v>-75</v>
      </c>
      <c r="R488" s="34">
        <f t="shared" si="71"/>
        <v>17209.330473595128</v>
      </c>
    </row>
    <row r="489" spans="2:18" x14ac:dyDescent="0.2">
      <c r="B489" s="48" t="s">
        <v>187</v>
      </c>
      <c r="C489" s="43" t="s">
        <v>187</v>
      </c>
      <c r="D489" s="42"/>
      <c r="E489" s="48" t="s">
        <v>187</v>
      </c>
      <c r="F489" s="43"/>
      <c r="G489" s="42"/>
      <c r="H489" s="48"/>
      <c r="I489" s="43"/>
      <c r="J489" s="41">
        <f t="shared" si="72"/>
        <v>59903.97402257839</v>
      </c>
      <c r="L489" s="33">
        <v>37370</v>
      </c>
      <c r="M489" s="34">
        <f t="shared" si="73"/>
        <v>2425</v>
      </c>
      <c r="N489" s="34">
        <f t="shared" si="69"/>
        <v>52838.411466211481</v>
      </c>
      <c r="O489" s="34">
        <f t="shared" si="74"/>
        <v>2387.5</v>
      </c>
      <c r="P489" s="34">
        <f t="shared" si="70"/>
        <v>45974.227183531024</v>
      </c>
      <c r="Q489" s="34">
        <f t="shared" si="75"/>
        <v>2525</v>
      </c>
      <c r="R489" s="34">
        <f t="shared" si="71"/>
        <v>19734.330473595128</v>
      </c>
    </row>
    <row r="490" spans="2:18" x14ac:dyDescent="0.2">
      <c r="B490" s="48" t="s">
        <v>187</v>
      </c>
      <c r="C490" s="43" t="s">
        <v>187</v>
      </c>
      <c r="D490" s="42"/>
      <c r="E490" s="48" t="s">
        <v>187</v>
      </c>
      <c r="F490" s="43"/>
      <c r="G490" s="42"/>
      <c r="H490" s="48"/>
      <c r="I490" s="43"/>
      <c r="J490" s="41">
        <f t="shared" si="72"/>
        <v>59903.97402257839</v>
      </c>
      <c r="L490" s="33">
        <v>37371</v>
      </c>
      <c r="M490" s="34" t="str">
        <f t="shared" si="73"/>
        <v>0</v>
      </c>
      <c r="N490" s="34">
        <f t="shared" si="69"/>
        <v>52838.411466211481</v>
      </c>
      <c r="O490" s="34" t="str">
        <f t="shared" si="74"/>
        <v>0</v>
      </c>
      <c r="P490" s="34">
        <f t="shared" si="70"/>
        <v>45974.227183531024</v>
      </c>
      <c r="Q490" s="34" t="str">
        <f t="shared" si="75"/>
        <v>0</v>
      </c>
      <c r="R490" s="34">
        <f t="shared" si="71"/>
        <v>19734.330473595128</v>
      </c>
    </row>
    <row r="491" spans="2:18" x14ac:dyDescent="0.2">
      <c r="B491" s="48" t="s">
        <v>187</v>
      </c>
      <c r="C491" s="43" t="s">
        <v>187</v>
      </c>
      <c r="D491" s="42"/>
      <c r="E491" s="48" t="s">
        <v>187</v>
      </c>
      <c r="F491" s="43"/>
      <c r="G491" s="42"/>
      <c r="H491" s="48"/>
      <c r="I491" s="43"/>
      <c r="J491" s="41">
        <f t="shared" si="72"/>
        <v>59903.97402257839</v>
      </c>
      <c r="L491" s="33">
        <v>37372</v>
      </c>
      <c r="M491" s="34" t="str">
        <f t="shared" si="73"/>
        <v>0</v>
      </c>
      <c r="N491" s="34">
        <f t="shared" si="69"/>
        <v>52838.411466211481</v>
      </c>
      <c r="O491" s="34" t="str">
        <f t="shared" si="74"/>
        <v>0</v>
      </c>
      <c r="P491" s="34">
        <f t="shared" si="70"/>
        <v>45974.227183531024</v>
      </c>
      <c r="Q491" s="34" t="str">
        <f t="shared" si="75"/>
        <v>0</v>
      </c>
      <c r="R491" s="34">
        <f t="shared" si="71"/>
        <v>19734.330473595128</v>
      </c>
    </row>
    <row r="492" spans="2:18" x14ac:dyDescent="0.2">
      <c r="B492" s="48" t="s">
        <v>187</v>
      </c>
      <c r="C492" s="43" t="s">
        <v>187</v>
      </c>
      <c r="D492" s="42"/>
      <c r="E492" s="48" t="s">
        <v>187</v>
      </c>
      <c r="F492" s="43"/>
      <c r="G492" s="42"/>
      <c r="H492" s="48"/>
      <c r="I492" s="43"/>
      <c r="J492" s="41">
        <f t="shared" si="72"/>
        <v>59903.97402257839</v>
      </c>
      <c r="L492" s="33">
        <v>37373</v>
      </c>
      <c r="M492" s="34" t="str">
        <f t="shared" si="73"/>
        <v>0</v>
      </c>
      <c r="N492" s="34">
        <f t="shared" si="69"/>
        <v>52838.411466211481</v>
      </c>
      <c r="O492" s="34" t="str">
        <f t="shared" si="74"/>
        <v>0</v>
      </c>
      <c r="P492" s="34">
        <f t="shared" si="70"/>
        <v>45974.227183531024</v>
      </c>
      <c r="Q492" s="34" t="str">
        <f t="shared" si="75"/>
        <v>0</v>
      </c>
      <c r="R492" s="34">
        <f t="shared" si="71"/>
        <v>19734.330473595128</v>
      </c>
    </row>
    <row r="493" spans="2:18" x14ac:dyDescent="0.2">
      <c r="B493" s="48" t="s">
        <v>187</v>
      </c>
      <c r="C493" s="43" t="s">
        <v>187</v>
      </c>
      <c r="D493" s="42"/>
      <c r="E493" s="48" t="s">
        <v>187</v>
      </c>
      <c r="F493" s="43"/>
      <c r="G493" s="42"/>
      <c r="H493" s="48"/>
      <c r="I493" s="43"/>
      <c r="J493" s="41">
        <f t="shared" si="72"/>
        <v>59903.97402257839</v>
      </c>
      <c r="L493" s="33">
        <v>37374</v>
      </c>
      <c r="M493" s="34" t="str">
        <f t="shared" si="73"/>
        <v>0</v>
      </c>
      <c r="N493" s="34">
        <f t="shared" si="69"/>
        <v>52838.411466211481</v>
      </c>
      <c r="O493" s="34" t="str">
        <f t="shared" si="74"/>
        <v>0</v>
      </c>
      <c r="P493" s="34">
        <f t="shared" si="70"/>
        <v>45974.227183531024</v>
      </c>
      <c r="Q493" s="34" t="str">
        <f t="shared" si="75"/>
        <v>0</v>
      </c>
      <c r="R493" s="34">
        <f t="shared" si="71"/>
        <v>19734.330473595128</v>
      </c>
    </row>
    <row r="494" spans="2:18" x14ac:dyDescent="0.2">
      <c r="B494" s="48" t="s">
        <v>187</v>
      </c>
      <c r="C494" s="43" t="s">
        <v>187</v>
      </c>
      <c r="D494" s="42"/>
      <c r="E494" s="48" t="s">
        <v>187</v>
      </c>
      <c r="F494" s="43"/>
      <c r="G494" s="42"/>
      <c r="H494" s="48"/>
      <c r="I494" s="43"/>
      <c r="J494" s="41">
        <f t="shared" si="72"/>
        <v>59903.97402257839</v>
      </c>
      <c r="L494" s="33">
        <v>37375</v>
      </c>
      <c r="M494" s="34" t="str">
        <f t="shared" si="73"/>
        <v>0</v>
      </c>
      <c r="N494" s="34">
        <f t="shared" si="69"/>
        <v>52838.411466211481</v>
      </c>
      <c r="O494" s="34" t="str">
        <f t="shared" si="74"/>
        <v>0</v>
      </c>
      <c r="P494" s="34">
        <f t="shared" si="70"/>
        <v>45974.227183531024</v>
      </c>
      <c r="Q494" s="34" t="str">
        <f t="shared" si="75"/>
        <v>0</v>
      </c>
      <c r="R494" s="34">
        <f t="shared" si="71"/>
        <v>19734.330473595128</v>
      </c>
    </row>
    <row r="495" spans="2:18" x14ac:dyDescent="0.2">
      <c r="B495" s="48" t="s">
        <v>187</v>
      </c>
      <c r="C495" s="43" t="s">
        <v>187</v>
      </c>
      <c r="D495" s="42"/>
      <c r="E495" s="48" t="s">
        <v>187</v>
      </c>
      <c r="F495" s="43"/>
      <c r="G495" s="42"/>
      <c r="H495" s="48"/>
      <c r="I495" s="43"/>
      <c r="J495" s="41">
        <f t="shared" si="72"/>
        <v>59903.97402257839</v>
      </c>
      <c r="L495" s="33">
        <v>37376</v>
      </c>
      <c r="M495" s="34" t="str">
        <f t="shared" si="73"/>
        <v>0</v>
      </c>
      <c r="N495" s="34">
        <f t="shared" si="69"/>
        <v>52838.411466211481</v>
      </c>
      <c r="O495" s="34" t="str">
        <f t="shared" si="74"/>
        <v>0</v>
      </c>
      <c r="P495" s="34">
        <f t="shared" si="70"/>
        <v>45974.227183531024</v>
      </c>
      <c r="Q495" s="34" t="str">
        <f t="shared" si="75"/>
        <v>0</v>
      </c>
      <c r="R495" s="34">
        <f t="shared" si="71"/>
        <v>19734.330473595128</v>
      </c>
    </row>
    <row r="496" spans="2:18" x14ac:dyDescent="0.2">
      <c r="B496" s="48" t="s">
        <v>187</v>
      </c>
      <c r="C496" s="43" t="s">
        <v>187</v>
      </c>
      <c r="D496" s="42"/>
      <c r="E496" s="48" t="s">
        <v>187</v>
      </c>
      <c r="F496" s="43"/>
      <c r="G496" s="42"/>
      <c r="H496" s="48"/>
      <c r="I496" s="43"/>
      <c r="J496" s="41">
        <f t="shared" si="72"/>
        <v>59903.97402257839</v>
      </c>
      <c r="L496" s="33">
        <v>37377</v>
      </c>
      <c r="M496" s="34" t="str">
        <f t="shared" si="73"/>
        <v>0</v>
      </c>
      <c r="N496" s="34">
        <f t="shared" si="69"/>
        <v>52838.411466211481</v>
      </c>
      <c r="O496" s="34" t="str">
        <f t="shared" si="74"/>
        <v>0</v>
      </c>
      <c r="P496" s="34">
        <f t="shared" si="70"/>
        <v>45974.227183531024</v>
      </c>
      <c r="Q496" s="34" t="str">
        <f t="shared" si="75"/>
        <v>0</v>
      </c>
      <c r="R496" s="34">
        <f t="shared" si="71"/>
        <v>19734.330473595128</v>
      </c>
    </row>
    <row r="497" spans="2:18" x14ac:dyDescent="0.2">
      <c r="B497" s="48" t="s">
        <v>187</v>
      </c>
      <c r="C497" s="43" t="s">
        <v>187</v>
      </c>
      <c r="D497" s="42"/>
      <c r="E497" s="48" t="s">
        <v>187</v>
      </c>
      <c r="F497" s="43"/>
      <c r="G497" s="42"/>
      <c r="H497" s="48"/>
      <c r="I497" s="43"/>
      <c r="J497" s="41">
        <f t="shared" si="72"/>
        <v>59903.97402257839</v>
      </c>
      <c r="L497" s="33">
        <v>37378</v>
      </c>
      <c r="M497" s="34" t="str">
        <f t="shared" si="73"/>
        <v>0</v>
      </c>
      <c r="N497" s="34">
        <f t="shared" si="69"/>
        <v>52838.411466211481</v>
      </c>
      <c r="O497" s="34" t="str">
        <f t="shared" si="74"/>
        <v>0</v>
      </c>
      <c r="P497" s="34">
        <f t="shared" si="70"/>
        <v>45974.227183531024</v>
      </c>
      <c r="Q497" s="34" t="str">
        <f t="shared" si="75"/>
        <v>0</v>
      </c>
      <c r="R497" s="34">
        <f t="shared" si="71"/>
        <v>19734.330473595128</v>
      </c>
    </row>
    <row r="498" spans="2:18" x14ac:dyDescent="0.2">
      <c r="B498" s="48" t="s">
        <v>187</v>
      </c>
      <c r="C498" s="43" t="s">
        <v>187</v>
      </c>
      <c r="D498" s="42"/>
      <c r="E498" s="48" t="s">
        <v>187</v>
      </c>
      <c r="F498" s="43"/>
      <c r="G498" s="42"/>
      <c r="H498" s="48"/>
      <c r="I498" s="43"/>
      <c r="J498" s="41">
        <f t="shared" si="72"/>
        <v>59903.97402257839</v>
      </c>
      <c r="L498" s="33">
        <v>37379</v>
      </c>
      <c r="M498" s="34" t="str">
        <f t="shared" si="73"/>
        <v>0</v>
      </c>
      <c r="N498" s="34">
        <f t="shared" si="69"/>
        <v>52838.411466211481</v>
      </c>
      <c r="O498" s="34" t="str">
        <f t="shared" si="74"/>
        <v>0</v>
      </c>
      <c r="P498" s="34">
        <f t="shared" si="70"/>
        <v>45974.227183531024</v>
      </c>
      <c r="Q498" s="34" t="str">
        <f t="shared" si="75"/>
        <v>0</v>
      </c>
      <c r="R498" s="34">
        <f t="shared" si="71"/>
        <v>19734.330473595128</v>
      </c>
    </row>
    <row r="499" spans="2:18" x14ac:dyDescent="0.2">
      <c r="B499" s="48" t="s">
        <v>187</v>
      </c>
      <c r="C499" s="43" t="s">
        <v>187</v>
      </c>
      <c r="D499" s="42"/>
      <c r="E499" s="48" t="s">
        <v>187</v>
      </c>
      <c r="F499" s="43"/>
      <c r="G499" s="42"/>
      <c r="H499" s="48"/>
      <c r="I499" s="43"/>
      <c r="J499" s="41">
        <f t="shared" si="72"/>
        <v>59903.97402257839</v>
      </c>
      <c r="L499" s="33">
        <v>37380</v>
      </c>
      <c r="M499" s="34" t="str">
        <f t="shared" si="73"/>
        <v>0</v>
      </c>
      <c r="N499" s="34">
        <f t="shared" ref="N499:N532" si="76">M499+N498</f>
        <v>52838.411466211481</v>
      </c>
      <c r="O499" s="34" t="str">
        <f t="shared" si="74"/>
        <v>0</v>
      </c>
      <c r="P499" s="34">
        <f t="shared" ref="P499:P532" si="77">O499+P498</f>
        <v>45974.227183531024</v>
      </c>
      <c r="Q499" s="34" t="str">
        <f t="shared" si="75"/>
        <v>0</v>
      </c>
      <c r="R499" s="34">
        <f t="shared" ref="R499:R532" si="78">Q499+R498</f>
        <v>19734.330473595128</v>
      </c>
    </row>
    <row r="500" spans="2:18" x14ac:dyDescent="0.2">
      <c r="B500" s="48" t="s">
        <v>187</v>
      </c>
      <c r="C500" s="43" t="s">
        <v>187</v>
      </c>
      <c r="D500" s="42"/>
      <c r="E500" s="48" t="s">
        <v>187</v>
      </c>
      <c r="F500" s="43"/>
      <c r="G500" s="42"/>
      <c r="H500" s="48"/>
      <c r="I500" s="43"/>
      <c r="J500" s="41">
        <f t="shared" si="72"/>
        <v>59903.97402257839</v>
      </c>
      <c r="L500" s="33">
        <v>37381</v>
      </c>
      <c r="M500" s="34" t="str">
        <f t="shared" si="73"/>
        <v>0</v>
      </c>
      <c r="N500" s="34">
        <f t="shared" si="76"/>
        <v>52838.411466211481</v>
      </c>
      <c r="O500" s="34" t="str">
        <f t="shared" si="74"/>
        <v>0</v>
      </c>
      <c r="P500" s="34">
        <f t="shared" si="77"/>
        <v>45974.227183531024</v>
      </c>
      <c r="Q500" s="34" t="str">
        <f t="shared" si="75"/>
        <v>0</v>
      </c>
      <c r="R500" s="34">
        <f t="shared" si="78"/>
        <v>19734.330473595128</v>
      </c>
    </row>
    <row r="501" spans="2:18" x14ac:dyDescent="0.2">
      <c r="B501" s="48" t="s">
        <v>187</v>
      </c>
      <c r="C501" s="43" t="s">
        <v>187</v>
      </c>
      <c r="D501" s="42"/>
      <c r="E501" s="48" t="s">
        <v>187</v>
      </c>
      <c r="F501" s="43"/>
      <c r="G501" s="42"/>
      <c r="H501" s="48"/>
      <c r="I501" s="43"/>
      <c r="J501" s="41">
        <f t="shared" si="72"/>
        <v>59903.97402257839</v>
      </c>
      <c r="L501" s="33">
        <v>37382</v>
      </c>
      <c r="M501" s="34" t="str">
        <f t="shared" si="73"/>
        <v>0</v>
      </c>
      <c r="N501" s="34">
        <f t="shared" si="76"/>
        <v>52838.411466211481</v>
      </c>
      <c r="O501" s="34" t="str">
        <f t="shared" si="74"/>
        <v>0</v>
      </c>
      <c r="P501" s="34">
        <f t="shared" si="77"/>
        <v>45974.227183531024</v>
      </c>
      <c r="Q501" s="34" t="str">
        <f t="shared" si="75"/>
        <v>0</v>
      </c>
      <c r="R501" s="34">
        <f t="shared" si="78"/>
        <v>19734.330473595128</v>
      </c>
    </row>
    <row r="502" spans="2:18" x14ac:dyDescent="0.2">
      <c r="B502" s="48" t="s">
        <v>187</v>
      </c>
      <c r="C502" s="43" t="s">
        <v>187</v>
      </c>
      <c r="D502" s="42"/>
      <c r="E502" s="48" t="s">
        <v>187</v>
      </c>
      <c r="F502" s="43"/>
      <c r="G502" s="42"/>
      <c r="H502" s="48"/>
      <c r="I502" s="43"/>
      <c r="J502" s="41">
        <f t="shared" si="72"/>
        <v>59903.97402257839</v>
      </c>
      <c r="L502" s="33">
        <v>37383</v>
      </c>
      <c r="M502" s="34" t="str">
        <f t="shared" si="73"/>
        <v>0</v>
      </c>
      <c r="N502" s="34">
        <f t="shared" si="76"/>
        <v>52838.411466211481</v>
      </c>
      <c r="O502" s="34" t="str">
        <f t="shared" si="74"/>
        <v>0</v>
      </c>
      <c r="P502" s="34">
        <f t="shared" si="77"/>
        <v>45974.227183531024</v>
      </c>
      <c r="Q502" s="34" t="str">
        <f t="shared" si="75"/>
        <v>0</v>
      </c>
      <c r="R502" s="34">
        <f t="shared" si="78"/>
        <v>19734.330473595128</v>
      </c>
    </row>
    <row r="503" spans="2:18" x14ac:dyDescent="0.2">
      <c r="B503" s="48" t="s">
        <v>187</v>
      </c>
      <c r="C503" s="43" t="s">
        <v>187</v>
      </c>
      <c r="D503" s="42"/>
      <c r="E503" s="48" t="s">
        <v>187</v>
      </c>
      <c r="F503" s="43"/>
      <c r="G503" s="42"/>
      <c r="H503" s="48"/>
      <c r="I503" s="43"/>
      <c r="J503" s="41">
        <f t="shared" si="72"/>
        <v>59903.97402257839</v>
      </c>
      <c r="L503" s="33">
        <v>37384</v>
      </c>
      <c r="M503" s="34" t="str">
        <f t="shared" si="73"/>
        <v>0</v>
      </c>
      <c r="N503" s="34">
        <f t="shared" si="76"/>
        <v>52838.411466211481</v>
      </c>
      <c r="O503" s="34" t="str">
        <f t="shared" si="74"/>
        <v>0</v>
      </c>
      <c r="P503" s="34">
        <f t="shared" si="77"/>
        <v>45974.227183531024</v>
      </c>
      <c r="Q503" s="34" t="str">
        <f t="shared" si="75"/>
        <v>0</v>
      </c>
      <c r="R503" s="34">
        <f t="shared" si="78"/>
        <v>19734.330473595128</v>
      </c>
    </row>
    <row r="504" spans="2:18" x14ac:dyDescent="0.2">
      <c r="B504" s="48" t="s">
        <v>187</v>
      </c>
      <c r="C504" s="43" t="s">
        <v>187</v>
      </c>
      <c r="D504" s="42"/>
      <c r="E504" s="48" t="s">
        <v>187</v>
      </c>
      <c r="F504" s="43"/>
      <c r="G504" s="42"/>
      <c r="H504" s="48"/>
      <c r="I504" s="43"/>
      <c r="J504" s="41">
        <f t="shared" si="72"/>
        <v>59903.97402257839</v>
      </c>
      <c r="L504" s="33">
        <v>37385</v>
      </c>
      <c r="M504" s="34">
        <f t="shared" si="73"/>
        <v>425</v>
      </c>
      <c r="N504" s="34">
        <f t="shared" si="76"/>
        <v>53263.411466211481</v>
      </c>
      <c r="O504" s="34" t="str">
        <f t="shared" si="74"/>
        <v>0</v>
      </c>
      <c r="P504" s="34">
        <f t="shared" si="77"/>
        <v>45974.227183531024</v>
      </c>
      <c r="Q504" s="34" t="str">
        <f t="shared" si="75"/>
        <v>0</v>
      </c>
      <c r="R504" s="34">
        <f t="shared" si="78"/>
        <v>19734.330473595128</v>
      </c>
    </row>
    <row r="505" spans="2:18" x14ac:dyDescent="0.2">
      <c r="B505" s="48" t="s">
        <v>187</v>
      </c>
      <c r="C505" s="43" t="s">
        <v>187</v>
      </c>
      <c r="D505" s="42"/>
      <c r="E505" s="48" t="s">
        <v>187</v>
      </c>
      <c r="F505" s="43"/>
      <c r="G505" s="42"/>
      <c r="H505" s="48"/>
      <c r="I505" s="43"/>
      <c r="J505" s="41">
        <f t="shared" si="72"/>
        <v>59903.97402257839</v>
      </c>
      <c r="L505" s="33">
        <v>37386</v>
      </c>
      <c r="M505" s="34">
        <f t="shared" si="73"/>
        <v>1275</v>
      </c>
      <c r="N505" s="34">
        <f t="shared" si="76"/>
        <v>54538.411466211481</v>
      </c>
      <c r="O505" s="34" t="str">
        <f t="shared" si="74"/>
        <v>0</v>
      </c>
      <c r="P505" s="34">
        <f t="shared" si="77"/>
        <v>45974.227183531024</v>
      </c>
      <c r="Q505" s="34" t="str">
        <f t="shared" si="75"/>
        <v>0</v>
      </c>
      <c r="R505" s="34">
        <f t="shared" si="78"/>
        <v>19734.330473595128</v>
      </c>
    </row>
    <row r="506" spans="2:18" x14ac:dyDescent="0.2">
      <c r="B506" s="48" t="s">
        <v>187</v>
      </c>
      <c r="C506" s="43" t="s">
        <v>187</v>
      </c>
      <c r="D506" s="42"/>
      <c r="E506" s="48" t="s">
        <v>187</v>
      </c>
      <c r="F506" s="43"/>
      <c r="G506" s="42"/>
      <c r="H506" s="48"/>
      <c r="I506" s="43"/>
      <c r="J506" s="41">
        <f t="shared" si="72"/>
        <v>59903.97402257839</v>
      </c>
      <c r="L506" s="33">
        <v>37387</v>
      </c>
      <c r="M506" s="34" t="str">
        <f t="shared" si="73"/>
        <v>0</v>
      </c>
      <c r="N506" s="34">
        <f t="shared" si="76"/>
        <v>54538.411466211481</v>
      </c>
      <c r="O506" s="34" t="str">
        <f t="shared" si="74"/>
        <v>0</v>
      </c>
      <c r="P506" s="34">
        <f t="shared" si="77"/>
        <v>45974.227183531024</v>
      </c>
      <c r="Q506" s="34" t="str">
        <f t="shared" si="75"/>
        <v>0</v>
      </c>
      <c r="R506" s="34">
        <f t="shared" si="78"/>
        <v>19734.330473595128</v>
      </c>
    </row>
    <row r="507" spans="2:18" x14ac:dyDescent="0.2">
      <c r="B507" s="48" t="s">
        <v>187</v>
      </c>
      <c r="C507" s="43" t="s">
        <v>187</v>
      </c>
      <c r="D507" s="42"/>
      <c r="E507" s="48" t="s">
        <v>187</v>
      </c>
      <c r="F507" s="43"/>
      <c r="G507" s="42"/>
      <c r="H507" s="48"/>
      <c r="I507" s="43"/>
      <c r="J507" s="41">
        <f t="shared" si="72"/>
        <v>59903.97402257839</v>
      </c>
      <c r="L507" s="33">
        <v>37388</v>
      </c>
      <c r="M507" s="34" t="str">
        <f t="shared" si="73"/>
        <v>0</v>
      </c>
      <c r="N507" s="34">
        <f t="shared" si="76"/>
        <v>54538.411466211481</v>
      </c>
      <c r="O507" s="34" t="str">
        <f t="shared" si="74"/>
        <v>0</v>
      </c>
      <c r="P507" s="34">
        <f t="shared" si="77"/>
        <v>45974.227183531024</v>
      </c>
      <c r="Q507" s="34" t="str">
        <f t="shared" si="75"/>
        <v>0</v>
      </c>
      <c r="R507" s="34">
        <f t="shared" si="78"/>
        <v>19734.330473595128</v>
      </c>
    </row>
    <row r="508" spans="2:18" x14ac:dyDescent="0.2">
      <c r="B508" s="48" t="s">
        <v>187</v>
      </c>
      <c r="C508" s="43" t="s">
        <v>187</v>
      </c>
      <c r="D508" s="42"/>
      <c r="E508" s="48" t="s">
        <v>187</v>
      </c>
      <c r="F508" s="43"/>
      <c r="G508" s="42"/>
      <c r="H508" s="48"/>
      <c r="I508" s="43"/>
      <c r="J508" s="41">
        <f t="shared" si="72"/>
        <v>59903.97402257839</v>
      </c>
      <c r="L508" s="33">
        <v>37389</v>
      </c>
      <c r="M508" s="34" t="str">
        <f t="shared" si="73"/>
        <v>0</v>
      </c>
      <c r="N508" s="34">
        <f t="shared" si="76"/>
        <v>54538.411466211481</v>
      </c>
      <c r="O508" s="34" t="str">
        <f t="shared" si="74"/>
        <v>0</v>
      </c>
      <c r="P508" s="34">
        <f t="shared" si="77"/>
        <v>45974.227183531024</v>
      </c>
      <c r="Q508" s="34" t="str">
        <f t="shared" si="75"/>
        <v>0</v>
      </c>
      <c r="R508" s="34">
        <f t="shared" si="78"/>
        <v>19734.330473595128</v>
      </c>
    </row>
    <row r="509" spans="2:18" x14ac:dyDescent="0.2">
      <c r="B509" s="48" t="s">
        <v>187</v>
      </c>
      <c r="C509" s="43" t="s">
        <v>187</v>
      </c>
      <c r="D509" s="42"/>
      <c r="E509" s="48" t="s">
        <v>187</v>
      </c>
      <c r="F509" s="43"/>
      <c r="G509" s="42"/>
      <c r="H509" s="48"/>
      <c r="I509" s="43"/>
      <c r="J509" s="41">
        <f t="shared" si="72"/>
        <v>59903.97402257839</v>
      </c>
      <c r="L509" s="33">
        <v>37390</v>
      </c>
      <c r="M509" s="34">
        <f t="shared" si="73"/>
        <v>875</v>
      </c>
      <c r="N509" s="34">
        <f t="shared" si="76"/>
        <v>55413.411466211481</v>
      </c>
      <c r="O509" s="34">
        <f t="shared" si="74"/>
        <v>-837.5</v>
      </c>
      <c r="P509" s="34">
        <f t="shared" si="77"/>
        <v>45136.727183531024</v>
      </c>
      <c r="Q509" s="34">
        <f t="shared" si="75"/>
        <v>-712.5</v>
      </c>
      <c r="R509" s="34">
        <f t="shared" si="78"/>
        <v>19021.830473595128</v>
      </c>
    </row>
    <row r="510" spans="2:18" x14ac:dyDescent="0.2">
      <c r="B510" s="48" t="s">
        <v>187</v>
      </c>
      <c r="C510" s="43" t="s">
        <v>187</v>
      </c>
      <c r="D510" s="42"/>
      <c r="E510" s="48" t="s">
        <v>187</v>
      </c>
      <c r="F510" s="43"/>
      <c r="G510" s="42"/>
      <c r="H510" s="48"/>
      <c r="I510" s="43"/>
      <c r="J510" s="41">
        <f t="shared" si="72"/>
        <v>59903.97402257839</v>
      </c>
      <c r="L510" s="33">
        <v>37391</v>
      </c>
      <c r="M510" s="34" t="str">
        <f t="shared" si="73"/>
        <v>0</v>
      </c>
      <c r="N510" s="34">
        <f t="shared" si="76"/>
        <v>55413.411466211481</v>
      </c>
      <c r="O510" s="34">
        <f t="shared" si="74"/>
        <v>-2012.5</v>
      </c>
      <c r="P510" s="34">
        <f t="shared" si="77"/>
        <v>43124.227183531024</v>
      </c>
      <c r="Q510" s="34">
        <f t="shared" si="75"/>
        <v>-662.5</v>
      </c>
      <c r="R510" s="34">
        <f t="shared" si="78"/>
        <v>18359.330473595128</v>
      </c>
    </row>
    <row r="511" spans="2:18" x14ac:dyDescent="0.2">
      <c r="B511" s="48" t="s">
        <v>187</v>
      </c>
      <c r="C511" s="43" t="s">
        <v>187</v>
      </c>
      <c r="D511" s="42"/>
      <c r="E511" s="48" t="s">
        <v>187</v>
      </c>
      <c r="F511" s="43"/>
      <c r="G511" s="42"/>
      <c r="H511" s="48"/>
      <c r="I511" s="43"/>
      <c r="J511" s="41">
        <f t="shared" si="72"/>
        <v>59903.97402257839</v>
      </c>
      <c r="L511" s="33">
        <v>37392</v>
      </c>
      <c r="M511" s="34" t="str">
        <f t="shared" si="73"/>
        <v>0</v>
      </c>
      <c r="N511" s="34">
        <f t="shared" si="76"/>
        <v>55413.411466211481</v>
      </c>
      <c r="O511" s="34" t="str">
        <f t="shared" si="74"/>
        <v>0</v>
      </c>
      <c r="P511" s="34">
        <f t="shared" si="77"/>
        <v>43124.227183531024</v>
      </c>
      <c r="Q511" s="34" t="str">
        <f t="shared" si="75"/>
        <v>0</v>
      </c>
      <c r="R511" s="34">
        <f t="shared" si="78"/>
        <v>18359.330473595128</v>
      </c>
    </row>
    <row r="512" spans="2:18" x14ac:dyDescent="0.2">
      <c r="B512" s="48" t="s">
        <v>187</v>
      </c>
      <c r="C512" s="43" t="s">
        <v>187</v>
      </c>
      <c r="D512" s="42"/>
      <c r="E512" s="48" t="s">
        <v>187</v>
      </c>
      <c r="F512" s="43"/>
      <c r="G512" s="42"/>
      <c r="H512" s="48"/>
      <c r="I512" s="43"/>
      <c r="J512" s="41">
        <f t="shared" si="72"/>
        <v>59903.97402257839</v>
      </c>
      <c r="L512" s="33">
        <v>37393</v>
      </c>
      <c r="M512" s="34" t="str">
        <f t="shared" si="73"/>
        <v>0</v>
      </c>
      <c r="N512" s="34">
        <f t="shared" si="76"/>
        <v>55413.411466211481</v>
      </c>
      <c r="O512" s="34">
        <f t="shared" si="74"/>
        <v>-500</v>
      </c>
      <c r="P512" s="34">
        <f t="shared" si="77"/>
        <v>42624.227183531024</v>
      </c>
      <c r="Q512" s="34" t="str">
        <f t="shared" si="75"/>
        <v>0</v>
      </c>
      <c r="R512" s="34">
        <f t="shared" si="78"/>
        <v>18359.330473595128</v>
      </c>
    </row>
    <row r="513" spans="2:18" x14ac:dyDescent="0.2">
      <c r="B513" s="48" t="s">
        <v>187</v>
      </c>
      <c r="C513" s="43" t="s">
        <v>187</v>
      </c>
      <c r="D513" s="42"/>
      <c r="E513" s="48" t="s">
        <v>187</v>
      </c>
      <c r="F513" s="43"/>
      <c r="G513" s="42"/>
      <c r="H513" s="48"/>
      <c r="I513" s="43"/>
      <c r="J513" s="41">
        <f t="shared" si="72"/>
        <v>59903.97402257839</v>
      </c>
      <c r="L513" s="33">
        <v>37394</v>
      </c>
      <c r="M513" s="34" t="str">
        <f t="shared" si="73"/>
        <v>0</v>
      </c>
      <c r="N513" s="34">
        <f t="shared" si="76"/>
        <v>55413.411466211481</v>
      </c>
      <c r="O513" s="34" t="str">
        <f t="shared" si="74"/>
        <v>0</v>
      </c>
      <c r="P513" s="34">
        <f t="shared" si="77"/>
        <v>42624.227183531024</v>
      </c>
      <c r="Q513" s="34" t="str">
        <f t="shared" si="75"/>
        <v>0</v>
      </c>
      <c r="R513" s="34">
        <f t="shared" si="78"/>
        <v>18359.330473595128</v>
      </c>
    </row>
    <row r="514" spans="2:18" x14ac:dyDescent="0.2">
      <c r="B514" s="48" t="s">
        <v>187</v>
      </c>
      <c r="C514" s="43" t="s">
        <v>187</v>
      </c>
      <c r="D514" s="42"/>
      <c r="E514" s="48" t="s">
        <v>187</v>
      </c>
      <c r="F514" s="43"/>
      <c r="G514" s="42"/>
      <c r="H514" s="48"/>
      <c r="I514" s="43"/>
      <c r="J514" s="41">
        <f t="shared" si="72"/>
        <v>59903.97402257839</v>
      </c>
      <c r="L514" s="33">
        <v>37395</v>
      </c>
      <c r="M514" s="34" t="str">
        <f t="shared" si="73"/>
        <v>0</v>
      </c>
      <c r="N514" s="34">
        <f t="shared" si="76"/>
        <v>55413.411466211481</v>
      </c>
      <c r="O514" s="34" t="str">
        <f t="shared" si="74"/>
        <v>0</v>
      </c>
      <c r="P514" s="34">
        <f t="shared" si="77"/>
        <v>42624.227183531024</v>
      </c>
      <c r="Q514" s="34" t="str">
        <f t="shared" si="75"/>
        <v>0</v>
      </c>
      <c r="R514" s="34">
        <f t="shared" si="78"/>
        <v>18359.330473595128</v>
      </c>
    </row>
    <row r="515" spans="2:18" x14ac:dyDescent="0.2">
      <c r="B515" s="48" t="s">
        <v>187</v>
      </c>
      <c r="C515" s="43" t="s">
        <v>187</v>
      </c>
      <c r="D515" s="42"/>
      <c r="E515" s="48" t="s">
        <v>187</v>
      </c>
      <c r="F515" s="43"/>
      <c r="G515" s="42"/>
      <c r="H515" s="48"/>
      <c r="I515" s="43"/>
      <c r="J515" s="41">
        <f t="shared" si="72"/>
        <v>59903.97402257839</v>
      </c>
      <c r="L515" s="33">
        <v>37396</v>
      </c>
      <c r="M515" s="34">
        <f t="shared" si="73"/>
        <v>-387.5</v>
      </c>
      <c r="N515" s="34">
        <f t="shared" si="76"/>
        <v>55025.911466211481</v>
      </c>
      <c r="O515" s="34">
        <f t="shared" si="74"/>
        <v>-362.5</v>
      </c>
      <c r="P515" s="34">
        <f t="shared" si="77"/>
        <v>42261.727183531024</v>
      </c>
      <c r="Q515" s="34" t="str">
        <f t="shared" si="75"/>
        <v>0</v>
      </c>
      <c r="R515" s="34">
        <f t="shared" si="78"/>
        <v>18359.330473595128</v>
      </c>
    </row>
    <row r="516" spans="2:18" x14ac:dyDescent="0.2">
      <c r="B516" s="48" t="s">
        <v>187</v>
      </c>
      <c r="C516" s="43" t="s">
        <v>187</v>
      </c>
      <c r="D516" s="42"/>
      <c r="E516" s="48" t="s">
        <v>187</v>
      </c>
      <c r="F516" s="43"/>
      <c r="G516" s="42"/>
      <c r="H516" s="48"/>
      <c r="I516" s="43"/>
      <c r="J516" s="41">
        <f t="shared" si="72"/>
        <v>59903.97402257839</v>
      </c>
      <c r="L516" s="33">
        <v>37397</v>
      </c>
      <c r="M516" s="34">
        <f t="shared" si="73"/>
        <v>925</v>
      </c>
      <c r="N516" s="34">
        <f t="shared" si="76"/>
        <v>55950.911466211481</v>
      </c>
      <c r="O516" s="34">
        <f t="shared" si="74"/>
        <v>1837.5</v>
      </c>
      <c r="P516" s="34">
        <f t="shared" si="77"/>
        <v>44099.227183531024</v>
      </c>
      <c r="Q516" s="34">
        <f t="shared" si="75"/>
        <v>937.5</v>
      </c>
      <c r="R516" s="34">
        <f t="shared" si="78"/>
        <v>19296.830473595128</v>
      </c>
    </row>
    <row r="517" spans="2:18" x14ac:dyDescent="0.2">
      <c r="B517" s="48" t="s">
        <v>187</v>
      </c>
      <c r="C517" s="43" t="s">
        <v>187</v>
      </c>
      <c r="D517" s="42"/>
      <c r="E517" s="48" t="s">
        <v>187</v>
      </c>
      <c r="F517" s="43"/>
      <c r="G517" s="42"/>
      <c r="H517" s="48"/>
      <c r="I517" s="43"/>
      <c r="J517" s="41">
        <f t="shared" si="72"/>
        <v>59903.97402257839</v>
      </c>
      <c r="L517" s="33">
        <v>37398</v>
      </c>
      <c r="M517" s="34" t="str">
        <f t="shared" si="73"/>
        <v>0</v>
      </c>
      <c r="N517" s="34">
        <f t="shared" si="76"/>
        <v>55950.911466211481</v>
      </c>
      <c r="O517" s="34" t="str">
        <f t="shared" si="74"/>
        <v>0</v>
      </c>
      <c r="P517" s="34">
        <f t="shared" si="77"/>
        <v>44099.227183531024</v>
      </c>
      <c r="Q517" s="34" t="str">
        <f t="shared" si="75"/>
        <v>0</v>
      </c>
      <c r="R517" s="34">
        <f t="shared" si="78"/>
        <v>19296.830473595128</v>
      </c>
    </row>
    <row r="518" spans="2:18" x14ac:dyDescent="0.2">
      <c r="B518" s="48" t="s">
        <v>187</v>
      </c>
      <c r="C518" s="43" t="s">
        <v>187</v>
      </c>
      <c r="D518" s="42"/>
      <c r="E518" s="48" t="s">
        <v>187</v>
      </c>
      <c r="F518" s="43"/>
      <c r="G518" s="42"/>
      <c r="H518" s="48"/>
      <c r="I518" s="43"/>
      <c r="J518" s="41">
        <f t="shared" si="72"/>
        <v>59903.97402257839</v>
      </c>
      <c r="L518" s="33">
        <v>37399</v>
      </c>
      <c r="M518" s="34" t="str">
        <f t="shared" si="73"/>
        <v>0</v>
      </c>
      <c r="N518" s="34">
        <f t="shared" si="76"/>
        <v>55950.911466211481</v>
      </c>
      <c r="O518" s="34" t="str">
        <f t="shared" si="74"/>
        <v>0</v>
      </c>
      <c r="P518" s="34">
        <f t="shared" si="77"/>
        <v>44099.227183531024</v>
      </c>
      <c r="Q518" s="34" t="str">
        <f t="shared" si="75"/>
        <v>0</v>
      </c>
      <c r="R518" s="34">
        <f t="shared" si="78"/>
        <v>19296.830473595128</v>
      </c>
    </row>
    <row r="519" spans="2:18" x14ac:dyDescent="0.2">
      <c r="B519" s="48" t="s">
        <v>187</v>
      </c>
      <c r="C519" s="43" t="s">
        <v>187</v>
      </c>
      <c r="D519" s="42"/>
      <c r="E519" s="48" t="s">
        <v>187</v>
      </c>
      <c r="F519" s="43"/>
      <c r="G519" s="42"/>
      <c r="H519" s="48"/>
      <c r="I519" s="43"/>
      <c r="J519" s="41">
        <f t="shared" si="72"/>
        <v>59903.97402257839</v>
      </c>
      <c r="L519" s="33">
        <v>37400</v>
      </c>
      <c r="M519" s="34" t="str">
        <f t="shared" si="73"/>
        <v>0</v>
      </c>
      <c r="N519" s="34">
        <f t="shared" si="76"/>
        <v>55950.911466211481</v>
      </c>
      <c r="O519" s="34">
        <f t="shared" si="74"/>
        <v>-900</v>
      </c>
      <c r="P519" s="34">
        <f t="shared" si="77"/>
        <v>43199.227183531024</v>
      </c>
      <c r="Q519" s="34" t="str">
        <f t="shared" si="75"/>
        <v>0</v>
      </c>
      <c r="R519" s="34">
        <f t="shared" si="78"/>
        <v>19296.830473595128</v>
      </c>
    </row>
    <row r="520" spans="2:18" x14ac:dyDescent="0.2">
      <c r="B520" s="48" t="s">
        <v>187</v>
      </c>
      <c r="C520" s="43" t="s">
        <v>187</v>
      </c>
      <c r="D520" s="42"/>
      <c r="E520" s="48" t="s">
        <v>187</v>
      </c>
      <c r="F520" s="43"/>
      <c r="G520" s="42"/>
      <c r="H520" s="48"/>
      <c r="I520" s="43"/>
      <c r="J520" s="41">
        <f t="shared" si="72"/>
        <v>59903.97402257839</v>
      </c>
      <c r="L520" s="33">
        <v>37401</v>
      </c>
      <c r="M520" s="34" t="str">
        <f t="shared" si="73"/>
        <v>0</v>
      </c>
      <c r="N520" s="34">
        <f t="shared" si="76"/>
        <v>55950.911466211481</v>
      </c>
      <c r="O520" s="34" t="str">
        <f t="shared" si="74"/>
        <v>0</v>
      </c>
      <c r="P520" s="34">
        <f t="shared" si="77"/>
        <v>43199.227183531024</v>
      </c>
      <c r="Q520" s="34" t="str">
        <f t="shared" si="75"/>
        <v>0</v>
      </c>
      <c r="R520" s="34">
        <f t="shared" si="78"/>
        <v>19296.830473595128</v>
      </c>
    </row>
    <row r="521" spans="2:18" x14ac:dyDescent="0.2">
      <c r="B521" s="48" t="s">
        <v>187</v>
      </c>
      <c r="C521" s="43" t="s">
        <v>187</v>
      </c>
      <c r="D521" s="42"/>
      <c r="E521" s="48" t="s">
        <v>187</v>
      </c>
      <c r="F521" s="43"/>
      <c r="G521" s="42"/>
      <c r="H521" s="48"/>
      <c r="I521" s="43"/>
      <c r="J521" s="41">
        <f t="shared" si="72"/>
        <v>59903.97402257839</v>
      </c>
      <c r="L521" s="33">
        <v>37402</v>
      </c>
      <c r="M521" s="34" t="str">
        <f t="shared" si="73"/>
        <v>0</v>
      </c>
      <c r="N521" s="34">
        <f t="shared" si="76"/>
        <v>55950.911466211481</v>
      </c>
      <c r="O521" s="34" t="str">
        <f t="shared" si="74"/>
        <v>0</v>
      </c>
      <c r="P521" s="34">
        <f t="shared" si="77"/>
        <v>43199.227183531024</v>
      </c>
      <c r="Q521" s="34" t="str">
        <f t="shared" si="75"/>
        <v>0</v>
      </c>
      <c r="R521" s="34">
        <f t="shared" si="78"/>
        <v>19296.830473595128</v>
      </c>
    </row>
    <row r="522" spans="2:18" x14ac:dyDescent="0.2">
      <c r="B522" s="48" t="s">
        <v>187</v>
      </c>
      <c r="C522" s="43" t="s">
        <v>187</v>
      </c>
      <c r="D522" s="42"/>
      <c r="E522" s="48" t="s">
        <v>187</v>
      </c>
      <c r="F522" s="43"/>
      <c r="G522" s="42"/>
      <c r="H522" s="48"/>
      <c r="I522" s="43"/>
      <c r="J522" s="41">
        <f t="shared" ref="J522:J585" si="79">J521+I522</f>
        <v>59903.97402257839</v>
      </c>
      <c r="L522" s="33">
        <v>37403</v>
      </c>
      <c r="M522" s="34" t="str">
        <f t="shared" si="73"/>
        <v>0</v>
      </c>
      <c r="N522" s="34">
        <f t="shared" si="76"/>
        <v>55950.911466211481</v>
      </c>
      <c r="O522" s="34" t="str">
        <f t="shared" si="74"/>
        <v>0</v>
      </c>
      <c r="P522" s="34">
        <f t="shared" si="77"/>
        <v>43199.227183531024</v>
      </c>
      <c r="Q522" s="34" t="str">
        <f t="shared" si="75"/>
        <v>0</v>
      </c>
      <c r="R522" s="34">
        <f t="shared" si="78"/>
        <v>19296.830473595128</v>
      </c>
    </row>
    <row r="523" spans="2:18" x14ac:dyDescent="0.2">
      <c r="B523" s="48" t="s">
        <v>187</v>
      </c>
      <c r="C523" s="43" t="s">
        <v>187</v>
      </c>
      <c r="D523" s="42"/>
      <c r="E523" s="48" t="s">
        <v>187</v>
      </c>
      <c r="F523" s="43"/>
      <c r="G523" s="42"/>
      <c r="H523" s="48"/>
      <c r="I523" s="43"/>
      <c r="J523" s="41">
        <f t="shared" si="79"/>
        <v>59903.97402257839</v>
      </c>
      <c r="L523" s="33">
        <v>37404</v>
      </c>
      <c r="M523" s="34">
        <f t="shared" si="73"/>
        <v>687.5</v>
      </c>
      <c r="N523" s="34">
        <f t="shared" si="76"/>
        <v>56638.411466211481</v>
      </c>
      <c r="O523" s="34">
        <f t="shared" si="74"/>
        <v>2225</v>
      </c>
      <c r="P523" s="34">
        <f t="shared" si="77"/>
        <v>45424.227183531024</v>
      </c>
      <c r="Q523" s="34">
        <f t="shared" si="75"/>
        <v>2001.6832212084182</v>
      </c>
      <c r="R523" s="34">
        <f t="shared" si="78"/>
        <v>21298.513694803547</v>
      </c>
    </row>
    <row r="524" spans="2:18" x14ac:dyDescent="0.2">
      <c r="B524" s="48" t="s">
        <v>187</v>
      </c>
      <c r="C524" s="43" t="s">
        <v>187</v>
      </c>
      <c r="D524" s="42"/>
      <c r="E524" s="48" t="s">
        <v>187</v>
      </c>
      <c r="F524" s="43"/>
      <c r="G524" s="42"/>
      <c r="H524" s="48"/>
      <c r="I524" s="43"/>
      <c r="J524" s="41">
        <f t="shared" si="79"/>
        <v>59903.97402257839</v>
      </c>
      <c r="L524" s="33">
        <v>37405</v>
      </c>
      <c r="M524" s="34" t="str">
        <f t="shared" ref="M524:M587" si="80">IF(ISERROR(VLOOKUP($L524,$B$11:$C$1212,2,FALSE)),"0",VLOOKUP($L524,$B$11:$C$1212,2,FALSE))</f>
        <v>0</v>
      </c>
      <c r="N524" s="34">
        <f t="shared" si="76"/>
        <v>56638.411466211481</v>
      </c>
      <c r="O524" s="34" t="str">
        <f t="shared" ref="O524:O587" si="81">IF(ISERROR(VLOOKUP($L524,$E$11:$F$1212,2,FALSE)),"0",VLOOKUP($L524,$E$11:$F$1212,2,FALSE))</f>
        <v>0</v>
      </c>
      <c r="P524" s="34">
        <f t="shared" si="77"/>
        <v>45424.227183531024</v>
      </c>
      <c r="Q524" s="34" t="str">
        <f t="shared" ref="Q524:Q587" si="82">IF(ISERROR(VLOOKUP($L524,$H$11:$I$1212,2,FALSE)),"0",VLOOKUP($L524,$H$11:$I$1212,2,FALSE))</f>
        <v>0</v>
      </c>
      <c r="R524" s="34">
        <f t="shared" si="78"/>
        <v>21298.513694803547</v>
      </c>
    </row>
    <row r="525" spans="2:18" x14ac:dyDescent="0.2">
      <c r="B525" s="48" t="s">
        <v>187</v>
      </c>
      <c r="C525" s="43" t="s">
        <v>187</v>
      </c>
      <c r="D525" s="42"/>
      <c r="E525" s="48" t="s">
        <v>187</v>
      </c>
      <c r="F525" s="43"/>
      <c r="G525" s="42"/>
      <c r="H525" s="48"/>
      <c r="I525" s="43"/>
      <c r="J525" s="41">
        <f t="shared" si="79"/>
        <v>59903.97402257839</v>
      </c>
      <c r="L525" s="33">
        <v>37406</v>
      </c>
      <c r="M525" s="34" t="str">
        <f t="shared" si="80"/>
        <v>0</v>
      </c>
      <c r="N525" s="34">
        <f t="shared" si="76"/>
        <v>56638.411466211481</v>
      </c>
      <c r="O525" s="34" t="str">
        <f t="shared" si="81"/>
        <v>0</v>
      </c>
      <c r="P525" s="34">
        <f t="shared" si="77"/>
        <v>45424.227183531024</v>
      </c>
      <c r="Q525" s="34" t="str">
        <f t="shared" si="82"/>
        <v>0</v>
      </c>
      <c r="R525" s="34">
        <f t="shared" si="78"/>
        <v>21298.513694803547</v>
      </c>
    </row>
    <row r="526" spans="2:18" x14ac:dyDescent="0.2">
      <c r="B526" s="48" t="s">
        <v>187</v>
      </c>
      <c r="C526" s="43" t="s">
        <v>187</v>
      </c>
      <c r="D526" s="42"/>
      <c r="E526" s="48" t="s">
        <v>187</v>
      </c>
      <c r="F526" s="43"/>
      <c r="G526" s="42"/>
      <c r="H526" s="48"/>
      <c r="I526" s="43"/>
      <c r="J526" s="41">
        <f t="shared" si="79"/>
        <v>59903.97402257839</v>
      </c>
      <c r="L526" s="33">
        <v>37407</v>
      </c>
      <c r="M526" s="34" t="str">
        <f t="shared" si="80"/>
        <v>0</v>
      </c>
      <c r="N526" s="34">
        <f t="shared" si="76"/>
        <v>56638.411466211481</v>
      </c>
      <c r="O526" s="34" t="str">
        <f t="shared" si="81"/>
        <v>0</v>
      </c>
      <c r="P526" s="34">
        <f t="shared" si="77"/>
        <v>45424.227183531024</v>
      </c>
      <c r="Q526" s="34" t="str">
        <f t="shared" si="82"/>
        <v>0</v>
      </c>
      <c r="R526" s="34">
        <f t="shared" si="78"/>
        <v>21298.513694803547</v>
      </c>
    </row>
    <row r="527" spans="2:18" x14ac:dyDescent="0.2">
      <c r="B527" s="48" t="s">
        <v>187</v>
      </c>
      <c r="C527" s="43" t="s">
        <v>187</v>
      </c>
      <c r="D527" s="42"/>
      <c r="E527" s="48" t="s">
        <v>187</v>
      </c>
      <c r="F527" s="43"/>
      <c r="G527" s="42"/>
      <c r="H527" s="48"/>
      <c r="I527" s="43"/>
      <c r="J527" s="41">
        <f t="shared" si="79"/>
        <v>59903.97402257839</v>
      </c>
      <c r="L527" s="33">
        <v>37408</v>
      </c>
      <c r="M527" s="34" t="str">
        <f t="shared" si="80"/>
        <v>0</v>
      </c>
      <c r="N527" s="34">
        <f t="shared" si="76"/>
        <v>56638.411466211481</v>
      </c>
      <c r="O527" s="34" t="str">
        <f t="shared" si="81"/>
        <v>0</v>
      </c>
      <c r="P527" s="34">
        <f t="shared" si="77"/>
        <v>45424.227183531024</v>
      </c>
      <c r="Q527" s="34" t="str">
        <f t="shared" si="82"/>
        <v>0</v>
      </c>
      <c r="R527" s="34">
        <f t="shared" si="78"/>
        <v>21298.513694803547</v>
      </c>
    </row>
    <row r="528" spans="2:18" x14ac:dyDescent="0.2">
      <c r="B528" s="48" t="s">
        <v>187</v>
      </c>
      <c r="C528" s="43" t="s">
        <v>187</v>
      </c>
      <c r="D528" s="42"/>
      <c r="E528" s="48" t="s">
        <v>187</v>
      </c>
      <c r="F528" s="43"/>
      <c r="G528" s="42"/>
      <c r="H528" s="48"/>
      <c r="I528" s="43"/>
      <c r="J528" s="41">
        <f t="shared" si="79"/>
        <v>59903.97402257839</v>
      </c>
      <c r="L528" s="33">
        <v>37409</v>
      </c>
      <c r="M528" s="34" t="str">
        <f t="shared" si="80"/>
        <v>0</v>
      </c>
      <c r="N528" s="34">
        <f t="shared" si="76"/>
        <v>56638.411466211481</v>
      </c>
      <c r="O528" s="34" t="str">
        <f t="shared" si="81"/>
        <v>0</v>
      </c>
      <c r="P528" s="34">
        <f t="shared" si="77"/>
        <v>45424.227183531024</v>
      </c>
      <c r="Q528" s="34" t="str">
        <f t="shared" si="82"/>
        <v>0</v>
      </c>
      <c r="R528" s="34">
        <f t="shared" si="78"/>
        <v>21298.513694803547</v>
      </c>
    </row>
    <row r="529" spans="2:18" x14ac:dyDescent="0.2">
      <c r="B529" s="48" t="s">
        <v>187</v>
      </c>
      <c r="C529" s="43" t="s">
        <v>187</v>
      </c>
      <c r="D529" s="42"/>
      <c r="E529" s="48" t="s">
        <v>187</v>
      </c>
      <c r="F529" s="43"/>
      <c r="G529" s="42"/>
      <c r="H529" s="48"/>
      <c r="I529" s="43"/>
      <c r="J529" s="41">
        <f t="shared" si="79"/>
        <v>59903.97402257839</v>
      </c>
      <c r="L529" s="33">
        <v>37410</v>
      </c>
      <c r="M529" s="34" t="str">
        <f t="shared" si="80"/>
        <v>0</v>
      </c>
      <c r="N529" s="34">
        <f t="shared" si="76"/>
        <v>56638.411466211481</v>
      </c>
      <c r="O529" s="34" t="str">
        <f t="shared" si="81"/>
        <v>0</v>
      </c>
      <c r="P529" s="34">
        <f t="shared" si="77"/>
        <v>45424.227183531024</v>
      </c>
      <c r="Q529" s="34" t="str">
        <f t="shared" si="82"/>
        <v>0</v>
      </c>
      <c r="R529" s="34">
        <f t="shared" si="78"/>
        <v>21298.513694803547</v>
      </c>
    </row>
    <row r="530" spans="2:18" x14ac:dyDescent="0.2">
      <c r="B530" s="48" t="s">
        <v>187</v>
      </c>
      <c r="C530" s="43" t="s">
        <v>187</v>
      </c>
      <c r="D530" s="42"/>
      <c r="E530" s="48" t="s">
        <v>187</v>
      </c>
      <c r="F530" s="43"/>
      <c r="G530" s="42"/>
      <c r="H530" s="48"/>
      <c r="I530" s="43"/>
      <c r="J530" s="41">
        <f t="shared" si="79"/>
        <v>59903.97402257839</v>
      </c>
      <c r="L530" s="33">
        <v>37411</v>
      </c>
      <c r="M530" s="34" t="str">
        <f t="shared" si="80"/>
        <v>0</v>
      </c>
      <c r="N530" s="34">
        <f t="shared" si="76"/>
        <v>56638.411466211481</v>
      </c>
      <c r="O530" s="34" t="str">
        <f t="shared" si="81"/>
        <v>0</v>
      </c>
      <c r="P530" s="34">
        <f t="shared" si="77"/>
        <v>45424.227183531024</v>
      </c>
      <c r="Q530" s="34" t="str">
        <f t="shared" si="82"/>
        <v>0</v>
      </c>
      <c r="R530" s="34">
        <f t="shared" si="78"/>
        <v>21298.513694803547</v>
      </c>
    </row>
    <row r="531" spans="2:18" x14ac:dyDescent="0.2">
      <c r="B531" s="48" t="s">
        <v>187</v>
      </c>
      <c r="C531" s="43" t="s">
        <v>187</v>
      </c>
      <c r="D531" s="42"/>
      <c r="E531" s="48" t="s">
        <v>187</v>
      </c>
      <c r="F531" s="43"/>
      <c r="G531" s="42"/>
      <c r="H531" s="48"/>
      <c r="I531" s="43"/>
      <c r="J531" s="41">
        <f t="shared" si="79"/>
        <v>59903.97402257839</v>
      </c>
      <c r="L531" s="33">
        <v>37412</v>
      </c>
      <c r="M531" s="34" t="str">
        <f t="shared" si="80"/>
        <v>0</v>
      </c>
      <c r="N531" s="34">
        <f t="shared" si="76"/>
        <v>56638.411466211481</v>
      </c>
      <c r="O531" s="34" t="str">
        <f t="shared" si="81"/>
        <v>0</v>
      </c>
      <c r="P531" s="34">
        <f t="shared" si="77"/>
        <v>45424.227183531024</v>
      </c>
      <c r="Q531" s="34" t="str">
        <f t="shared" si="82"/>
        <v>0</v>
      </c>
      <c r="R531" s="34">
        <f t="shared" si="78"/>
        <v>21298.513694803547</v>
      </c>
    </row>
    <row r="532" spans="2:18" x14ac:dyDescent="0.2">
      <c r="B532" s="48" t="s">
        <v>187</v>
      </c>
      <c r="C532" s="43" t="s">
        <v>187</v>
      </c>
      <c r="D532" s="42"/>
      <c r="E532" s="48" t="s">
        <v>187</v>
      </c>
      <c r="F532" s="43"/>
      <c r="G532" s="42"/>
      <c r="H532" s="48"/>
      <c r="I532" s="43"/>
      <c r="J532" s="41">
        <f t="shared" si="79"/>
        <v>59903.97402257839</v>
      </c>
      <c r="L532" s="33">
        <v>37413</v>
      </c>
      <c r="M532" s="34" t="str">
        <f t="shared" si="80"/>
        <v>0</v>
      </c>
      <c r="N532" s="34">
        <f t="shared" si="76"/>
        <v>56638.411466211481</v>
      </c>
      <c r="O532" s="34" t="str">
        <f t="shared" si="81"/>
        <v>0</v>
      </c>
      <c r="P532" s="34">
        <f t="shared" si="77"/>
        <v>45424.227183531024</v>
      </c>
      <c r="Q532" s="34" t="str">
        <f t="shared" si="82"/>
        <v>0</v>
      </c>
      <c r="R532" s="34">
        <f t="shared" si="78"/>
        <v>21298.513694803547</v>
      </c>
    </row>
    <row r="533" spans="2:18" x14ac:dyDescent="0.2">
      <c r="B533" s="48" t="s">
        <v>187</v>
      </c>
      <c r="C533" s="43" t="s">
        <v>187</v>
      </c>
      <c r="D533" s="42"/>
      <c r="E533" s="48" t="s">
        <v>187</v>
      </c>
      <c r="F533" s="43"/>
      <c r="G533" s="42"/>
      <c r="H533" s="48"/>
      <c r="I533" s="43"/>
      <c r="J533" s="41">
        <f t="shared" si="79"/>
        <v>59903.97402257839</v>
      </c>
      <c r="L533" s="33">
        <v>37414</v>
      </c>
      <c r="M533" s="34" t="str">
        <f t="shared" si="80"/>
        <v>0</v>
      </c>
      <c r="N533" s="34">
        <f t="shared" ref="N533:N596" si="83">M533+N532</f>
        <v>56638.411466211481</v>
      </c>
      <c r="O533" s="34" t="str">
        <f t="shared" si="81"/>
        <v>0</v>
      </c>
      <c r="P533" s="34">
        <f t="shared" ref="P533:P596" si="84">O533+P532</f>
        <v>45424.227183531024</v>
      </c>
      <c r="Q533" s="34" t="str">
        <f t="shared" si="82"/>
        <v>0</v>
      </c>
      <c r="R533" s="34">
        <f t="shared" ref="R533:R596" si="85">Q533+R532</f>
        <v>21298.513694803547</v>
      </c>
    </row>
    <row r="534" spans="2:18" x14ac:dyDescent="0.2">
      <c r="B534" s="48" t="s">
        <v>187</v>
      </c>
      <c r="C534" s="43" t="s">
        <v>187</v>
      </c>
      <c r="D534" s="42"/>
      <c r="E534" s="48" t="s">
        <v>187</v>
      </c>
      <c r="F534" s="43"/>
      <c r="G534" s="42"/>
      <c r="H534" s="48"/>
      <c r="I534" s="43"/>
      <c r="J534" s="41">
        <f t="shared" si="79"/>
        <v>59903.97402257839</v>
      </c>
      <c r="L534" s="33">
        <v>37415</v>
      </c>
      <c r="M534" s="34" t="str">
        <f t="shared" si="80"/>
        <v>0</v>
      </c>
      <c r="N534" s="34">
        <f t="shared" si="83"/>
        <v>56638.411466211481</v>
      </c>
      <c r="O534" s="34" t="str">
        <f t="shared" si="81"/>
        <v>0</v>
      </c>
      <c r="P534" s="34">
        <f t="shared" si="84"/>
        <v>45424.227183531024</v>
      </c>
      <c r="Q534" s="34" t="str">
        <f t="shared" si="82"/>
        <v>0</v>
      </c>
      <c r="R534" s="34">
        <f t="shared" si="85"/>
        <v>21298.513694803547</v>
      </c>
    </row>
    <row r="535" spans="2:18" x14ac:dyDescent="0.2">
      <c r="B535" s="48" t="s">
        <v>187</v>
      </c>
      <c r="C535" s="43" t="s">
        <v>187</v>
      </c>
      <c r="D535" s="42"/>
      <c r="E535" s="48" t="s">
        <v>187</v>
      </c>
      <c r="F535" s="43"/>
      <c r="G535" s="42"/>
      <c r="H535" s="48"/>
      <c r="I535" s="43"/>
      <c r="J535" s="41">
        <f t="shared" si="79"/>
        <v>59903.97402257839</v>
      </c>
      <c r="L535" s="33">
        <v>37416</v>
      </c>
      <c r="M535" s="34" t="str">
        <f t="shared" si="80"/>
        <v>0</v>
      </c>
      <c r="N535" s="34">
        <f t="shared" si="83"/>
        <v>56638.411466211481</v>
      </c>
      <c r="O535" s="34" t="str">
        <f t="shared" si="81"/>
        <v>0</v>
      </c>
      <c r="P535" s="34">
        <f t="shared" si="84"/>
        <v>45424.227183531024</v>
      </c>
      <c r="Q535" s="34" t="str">
        <f t="shared" si="82"/>
        <v>0</v>
      </c>
      <c r="R535" s="34">
        <f t="shared" si="85"/>
        <v>21298.513694803547</v>
      </c>
    </row>
    <row r="536" spans="2:18" x14ac:dyDescent="0.2">
      <c r="B536" s="48" t="s">
        <v>187</v>
      </c>
      <c r="C536" s="43" t="s">
        <v>187</v>
      </c>
      <c r="D536" s="42"/>
      <c r="E536" s="48" t="s">
        <v>187</v>
      </c>
      <c r="F536" s="43"/>
      <c r="G536" s="42"/>
      <c r="H536" s="48"/>
      <c r="I536" s="43"/>
      <c r="J536" s="41">
        <f t="shared" si="79"/>
        <v>59903.97402257839</v>
      </c>
      <c r="L536" s="33">
        <v>37417</v>
      </c>
      <c r="M536" s="34" t="str">
        <f t="shared" si="80"/>
        <v>0</v>
      </c>
      <c r="N536" s="34">
        <f t="shared" si="83"/>
        <v>56638.411466211481</v>
      </c>
      <c r="O536" s="34" t="str">
        <f t="shared" si="81"/>
        <v>0</v>
      </c>
      <c r="P536" s="34">
        <f t="shared" si="84"/>
        <v>45424.227183531024</v>
      </c>
      <c r="Q536" s="34" t="str">
        <f t="shared" si="82"/>
        <v>0</v>
      </c>
      <c r="R536" s="34">
        <f t="shared" si="85"/>
        <v>21298.513694803547</v>
      </c>
    </row>
    <row r="537" spans="2:18" x14ac:dyDescent="0.2">
      <c r="B537" s="48" t="s">
        <v>187</v>
      </c>
      <c r="C537" s="43" t="s">
        <v>187</v>
      </c>
      <c r="D537" s="42"/>
      <c r="E537" s="48" t="s">
        <v>187</v>
      </c>
      <c r="F537" s="43"/>
      <c r="G537" s="42"/>
      <c r="H537" s="48"/>
      <c r="I537" s="43"/>
      <c r="J537" s="41">
        <f t="shared" si="79"/>
        <v>59903.97402257839</v>
      </c>
      <c r="L537" s="33">
        <v>37418</v>
      </c>
      <c r="M537" s="34" t="str">
        <f t="shared" si="80"/>
        <v>0</v>
      </c>
      <c r="N537" s="34">
        <f t="shared" si="83"/>
        <v>56638.411466211481</v>
      </c>
      <c r="O537" s="34" t="str">
        <f t="shared" si="81"/>
        <v>0</v>
      </c>
      <c r="P537" s="34">
        <f t="shared" si="84"/>
        <v>45424.227183531024</v>
      </c>
      <c r="Q537" s="34" t="str">
        <f t="shared" si="82"/>
        <v>0</v>
      </c>
      <c r="R537" s="34">
        <f t="shared" si="85"/>
        <v>21298.513694803547</v>
      </c>
    </row>
    <row r="538" spans="2:18" x14ac:dyDescent="0.2">
      <c r="B538" s="48" t="s">
        <v>187</v>
      </c>
      <c r="C538" s="43" t="s">
        <v>187</v>
      </c>
      <c r="D538" s="42"/>
      <c r="E538" s="48" t="s">
        <v>187</v>
      </c>
      <c r="F538" s="43"/>
      <c r="G538" s="42"/>
      <c r="H538" s="48"/>
      <c r="I538" s="43"/>
      <c r="J538" s="41">
        <f t="shared" si="79"/>
        <v>59903.97402257839</v>
      </c>
      <c r="L538" s="33">
        <v>37419</v>
      </c>
      <c r="M538" s="34" t="str">
        <f t="shared" si="80"/>
        <v>0</v>
      </c>
      <c r="N538" s="34">
        <f t="shared" si="83"/>
        <v>56638.411466211481</v>
      </c>
      <c r="O538" s="34" t="str">
        <f t="shared" si="81"/>
        <v>0</v>
      </c>
      <c r="P538" s="34">
        <f t="shared" si="84"/>
        <v>45424.227183531024</v>
      </c>
      <c r="Q538" s="34" t="str">
        <f t="shared" si="82"/>
        <v>0</v>
      </c>
      <c r="R538" s="34">
        <f t="shared" si="85"/>
        <v>21298.513694803547</v>
      </c>
    </row>
    <row r="539" spans="2:18" x14ac:dyDescent="0.2">
      <c r="B539" s="48" t="s">
        <v>187</v>
      </c>
      <c r="C539" s="43" t="s">
        <v>187</v>
      </c>
      <c r="D539" s="42"/>
      <c r="E539" s="48" t="s">
        <v>187</v>
      </c>
      <c r="F539" s="43"/>
      <c r="G539" s="42"/>
      <c r="H539" s="48"/>
      <c r="I539" s="43"/>
      <c r="J539" s="41">
        <f t="shared" si="79"/>
        <v>59903.97402257839</v>
      </c>
      <c r="L539" s="33">
        <v>37420</v>
      </c>
      <c r="M539" s="34" t="str">
        <f t="shared" si="80"/>
        <v>0</v>
      </c>
      <c r="N539" s="34">
        <f t="shared" si="83"/>
        <v>56638.411466211481</v>
      </c>
      <c r="O539" s="34" t="str">
        <f t="shared" si="81"/>
        <v>0</v>
      </c>
      <c r="P539" s="34">
        <f t="shared" si="84"/>
        <v>45424.227183531024</v>
      </c>
      <c r="Q539" s="34" t="str">
        <f t="shared" si="82"/>
        <v>0</v>
      </c>
      <c r="R539" s="34">
        <f t="shared" si="85"/>
        <v>21298.513694803547</v>
      </c>
    </row>
    <row r="540" spans="2:18" x14ac:dyDescent="0.2">
      <c r="B540" s="48" t="s">
        <v>187</v>
      </c>
      <c r="C540" s="43" t="s">
        <v>187</v>
      </c>
      <c r="D540" s="42"/>
      <c r="E540" s="48" t="s">
        <v>187</v>
      </c>
      <c r="F540" s="43"/>
      <c r="G540" s="42"/>
      <c r="H540" s="48"/>
      <c r="I540" s="43"/>
      <c r="J540" s="41">
        <f t="shared" si="79"/>
        <v>59903.97402257839</v>
      </c>
      <c r="L540" s="33">
        <v>37421</v>
      </c>
      <c r="M540" s="34" t="str">
        <f t="shared" si="80"/>
        <v>0</v>
      </c>
      <c r="N540" s="34">
        <f t="shared" si="83"/>
        <v>56638.411466211481</v>
      </c>
      <c r="O540" s="34" t="str">
        <f t="shared" si="81"/>
        <v>0</v>
      </c>
      <c r="P540" s="34">
        <f t="shared" si="84"/>
        <v>45424.227183531024</v>
      </c>
      <c r="Q540" s="34" t="str">
        <f t="shared" si="82"/>
        <v>0</v>
      </c>
      <c r="R540" s="34">
        <f t="shared" si="85"/>
        <v>21298.513694803547</v>
      </c>
    </row>
    <row r="541" spans="2:18" x14ac:dyDescent="0.2">
      <c r="B541" s="48" t="s">
        <v>187</v>
      </c>
      <c r="C541" s="43" t="s">
        <v>187</v>
      </c>
      <c r="D541" s="42"/>
      <c r="E541" s="48" t="s">
        <v>187</v>
      </c>
      <c r="F541" s="43"/>
      <c r="G541" s="42"/>
      <c r="H541" s="48"/>
      <c r="I541" s="43"/>
      <c r="J541" s="41">
        <f t="shared" si="79"/>
        <v>59903.97402257839</v>
      </c>
      <c r="L541" s="33">
        <v>37422</v>
      </c>
      <c r="M541" s="34" t="str">
        <f t="shared" si="80"/>
        <v>0</v>
      </c>
      <c r="N541" s="34">
        <f t="shared" si="83"/>
        <v>56638.411466211481</v>
      </c>
      <c r="O541" s="34" t="str">
        <f t="shared" si="81"/>
        <v>0</v>
      </c>
      <c r="P541" s="34">
        <f t="shared" si="84"/>
        <v>45424.227183531024</v>
      </c>
      <c r="Q541" s="34" t="str">
        <f t="shared" si="82"/>
        <v>0</v>
      </c>
      <c r="R541" s="34">
        <f t="shared" si="85"/>
        <v>21298.513694803547</v>
      </c>
    </row>
    <row r="542" spans="2:18" x14ac:dyDescent="0.2">
      <c r="B542" s="48" t="s">
        <v>187</v>
      </c>
      <c r="C542" s="43" t="s">
        <v>187</v>
      </c>
      <c r="D542" s="42"/>
      <c r="E542" s="48" t="s">
        <v>187</v>
      </c>
      <c r="F542" s="43"/>
      <c r="G542" s="42"/>
      <c r="H542" s="48"/>
      <c r="I542" s="43"/>
      <c r="J542" s="41">
        <f t="shared" si="79"/>
        <v>59903.97402257839</v>
      </c>
      <c r="L542" s="33">
        <v>37423</v>
      </c>
      <c r="M542" s="34" t="str">
        <f t="shared" si="80"/>
        <v>0</v>
      </c>
      <c r="N542" s="34">
        <f t="shared" si="83"/>
        <v>56638.411466211481</v>
      </c>
      <c r="O542" s="34" t="str">
        <f t="shared" si="81"/>
        <v>0</v>
      </c>
      <c r="P542" s="34">
        <f t="shared" si="84"/>
        <v>45424.227183531024</v>
      </c>
      <c r="Q542" s="34" t="str">
        <f t="shared" si="82"/>
        <v>0</v>
      </c>
      <c r="R542" s="34">
        <f t="shared" si="85"/>
        <v>21298.513694803547</v>
      </c>
    </row>
    <row r="543" spans="2:18" x14ac:dyDescent="0.2">
      <c r="B543" s="48" t="s">
        <v>187</v>
      </c>
      <c r="C543" s="43" t="s">
        <v>187</v>
      </c>
      <c r="D543" s="42"/>
      <c r="E543" s="48" t="s">
        <v>187</v>
      </c>
      <c r="F543" s="43"/>
      <c r="G543" s="42"/>
      <c r="H543" s="48"/>
      <c r="I543" s="43"/>
      <c r="J543" s="41">
        <f t="shared" si="79"/>
        <v>59903.97402257839</v>
      </c>
      <c r="L543" s="33">
        <v>37424</v>
      </c>
      <c r="M543" s="34" t="str">
        <f t="shared" si="80"/>
        <v>0</v>
      </c>
      <c r="N543" s="34">
        <f t="shared" si="83"/>
        <v>56638.411466211481</v>
      </c>
      <c r="O543" s="34" t="str">
        <f t="shared" si="81"/>
        <v>0</v>
      </c>
      <c r="P543" s="34">
        <f t="shared" si="84"/>
        <v>45424.227183531024</v>
      </c>
      <c r="Q543" s="34" t="str">
        <f t="shared" si="82"/>
        <v>0</v>
      </c>
      <c r="R543" s="34">
        <f t="shared" si="85"/>
        <v>21298.513694803547</v>
      </c>
    </row>
    <row r="544" spans="2:18" x14ac:dyDescent="0.2">
      <c r="B544" s="48" t="s">
        <v>187</v>
      </c>
      <c r="C544" s="43" t="s">
        <v>187</v>
      </c>
      <c r="D544" s="42"/>
      <c r="E544" s="48" t="s">
        <v>187</v>
      </c>
      <c r="F544" s="43"/>
      <c r="G544" s="42"/>
      <c r="H544" s="48"/>
      <c r="I544" s="43"/>
      <c r="J544" s="41">
        <f t="shared" si="79"/>
        <v>59903.97402257839</v>
      </c>
      <c r="L544" s="33">
        <v>37425</v>
      </c>
      <c r="M544" s="34" t="str">
        <f t="shared" si="80"/>
        <v>0</v>
      </c>
      <c r="N544" s="34">
        <f t="shared" si="83"/>
        <v>56638.411466211481</v>
      </c>
      <c r="O544" s="34" t="str">
        <f t="shared" si="81"/>
        <v>0</v>
      </c>
      <c r="P544" s="34">
        <f t="shared" si="84"/>
        <v>45424.227183531024</v>
      </c>
      <c r="Q544" s="34" t="str">
        <f t="shared" si="82"/>
        <v>0</v>
      </c>
      <c r="R544" s="34">
        <f t="shared" si="85"/>
        <v>21298.513694803547</v>
      </c>
    </row>
    <row r="545" spans="2:18" x14ac:dyDescent="0.2">
      <c r="B545" s="48" t="s">
        <v>187</v>
      </c>
      <c r="C545" s="43" t="s">
        <v>187</v>
      </c>
      <c r="D545" s="42"/>
      <c r="E545" s="48" t="s">
        <v>187</v>
      </c>
      <c r="F545" s="43"/>
      <c r="G545" s="42"/>
      <c r="H545" s="48"/>
      <c r="I545" s="43"/>
      <c r="J545" s="41">
        <f t="shared" si="79"/>
        <v>59903.97402257839</v>
      </c>
      <c r="L545" s="33">
        <v>37426</v>
      </c>
      <c r="M545" s="34" t="str">
        <f t="shared" si="80"/>
        <v>0</v>
      </c>
      <c r="N545" s="34">
        <f t="shared" si="83"/>
        <v>56638.411466211481</v>
      </c>
      <c r="O545" s="34" t="str">
        <f t="shared" si="81"/>
        <v>0</v>
      </c>
      <c r="P545" s="34">
        <f t="shared" si="84"/>
        <v>45424.227183531024</v>
      </c>
      <c r="Q545" s="34" t="str">
        <f t="shared" si="82"/>
        <v>0</v>
      </c>
      <c r="R545" s="34">
        <f t="shared" si="85"/>
        <v>21298.513694803547</v>
      </c>
    </row>
    <row r="546" spans="2:18" x14ac:dyDescent="0.2">
      <c r="B546" s="48" t="s">
        <v>187</v>
      </c>
      <c r="C546" s="43" t="s">
        <v>187</v>
      </c>
      <c r="D546" s="42"/>
      <c r="E546" s="48" t="s">
        <v>187</v>
      </c>
      <c r="F546" s="43"/>
      <c r="G546" s="42"/>
      <c r="H546" s="48"/>
      <c r="I546" s="43"/>
      <c r="J546" s="41">
        <f t="shared" si="79"/>
        <v>59903.97402257839</v>
      </c>
      <c r="L546" s="33">
        <v>37427</v>
      </c>
      <c r="M546" s="34" t="str">
        <f t="shared" si="80"/>
        <v>0</v>
      </c>
      <c r="N546" s="34">
        <f t="shared" si="83"/>
        <v>56638.411466211481</v>
      </c>
      <c r="O546" s="34" t="str">
        <f t="shared" si="81"/>
        <v>0</v>
      </c>
      <c r="P546" s="34">
        <f t="shared" si="84"/>
        <v>45424.227183531024</v>
      </c>
      <c r="Q546" s="34" t="str">
        <f t="shared" si="82"/>
        <v>0</v>
      </c>
      <c r="R546" s="34">
        <f t="shared" si="85"/>
        <v>21298.513694803547</v>
      </c>
    </row>
    <row r="547" spans="2:18" x14ac:dyDescent="0.2">
      <c r="B547" s="48" t="s">
        <v>187</v>
      </c>
      <c r="C547" s="43" t="s">
        <v>187</v>
      </c>
      <c r="D547" s="42"/>
      <c r="E547" s="48" t="s">
        <v>187</v>
      </c>
      <c r="F547" s="43"/>
      <c r="G547" s="42"/>
      <c r="H547" s="48"/>
      <c r="I547" s="43"/>
      <c r="J547" s="41">
        <f t="shared" si="79"/>
        <v>59903.97402257839</v>
      </c>
      <c r="L547" s="33">
        <v>37428</v>
      </c>
      <c r="M547" s="34" t="str">
        <f t="shared" si="80"/>
        <v>0</v>
      </c>
      <c r="N547" s="34">
        <f t="shared" si="83"/>
        <v>56638.411466211481</v>
      </c>
      <c r="O547" s="34" t="str">
        <f t="shared" si="81"/>
        <v>0</v>
      </c>
      <c r="P547" s="34">
        <f t="shared" si="84"/>
        <v>45424.227183531024</v>
      </c>
      <c r="Q547" s="34" t="str">
        <f t="shared" si="82"/>
        <v>0</v>
      </c>
      <c r="R547" s="34">
        <f t="shared" si="85"/>
        <v>21298.513694803547</v>
      </c>
    </row>
    <row r="548" spans="2:18" x14ac:dyDescent="0.2">
      <c r="B548" s="48" t="s">
        <v>187</v>
      </c>
      <c r="C548" s="43" t="s">
        <v>187</v>
      </c>
      <c r="D548" s="42"/>
      <c r="E548" s="48" t="s">
        <v>187</v>
      </c>
      <c r="F548" s="43"/>
      <c r="G548" s="42"/>
      <c r="H548" s="48"/>
      <c r="I548" s="43"/>
      <c r="J548" s="41">
        <f t="shared" si="79"/>
        <v>59903.97402257839</v>
      </c>
      <c r="L548" s="33">
        <v>37429</v>
      </c>
      <c r="M548" s="34" t="str">
        <f t="shared" si="80"/>
        <v>0</v>
      </c>
      <c r="N548" s="34">
        <f t="shared" si="83"/>
        <v>56638.411466211481</v>
      </c>
      <c r="O548" s="34" t="str">
        <f t="shared" si="81"/>
        <v>0</v>
      </c>
      <c r="P548" s="34">
        <f t="shared" si="84"/>
        <v>45424.227183531024</v>
      </c>
      <c r="Q548" s="34" t="str">
        <f t="shared" si="82"/>
        <v>0</v>
      </c>
      <c r="R548" s="34">
        <f t="shared" si="85"/>
        <v>21298.513694803547</v>
      </c>
    </row>
    <row r="549" spans="2:18" x14ac:dyDescent="0.2">
      <c r="B549" s="48" t="s">
        <v>187</v>
      </c>
      <c r="C549" s="43" t="s">
        <v>187</v>
      </c>
      <c r="D549" s="42"/>
      <c r="E549" s="48" t="s">
        <v>187</v>
      </c>
      <c r="F549" s="43"/>
      <c r="G549" s="42"/>
      <c r="H549" s="48"/>
      <c r="I549" s="43"/>
      <c r="J549" s="41">
        <f t="shared" si="79"/>
        <v>59903.97402257839</v>
      </c>
      <c r="L549" s="33">
        <v>37430</v>
      </c>
      <c r="M549" s="34" t="str">
        <f t="shared" si="80"/>
        <v>0</v>
      </c>
      <c r="N549" s="34">
        <f t="shared" si="83"/>
        <v>56638.411466211481</v>
      </c>
      <c r="O549" s="34" t="str">
        <f t="shared" si="81"/>
        <v>0</v>
      </c>
      <c r="P549" s="34">
        <f t="shared" si="84"/>
        <v>45424.227183531024</v>
      </c>
      <c r="Q549" s="34" t="str">
        <f t="shared" si="82"/>
        <v>0</v>
      </c>
      <c r="R549" s="34">
        <f t="shared" si="85"/>
        <v>21298.513694803547</v>
      </c>
    </row>
    <row r="550" spans="2:18" x14ac:dyDescent="0.2">
      <c r="B550" s="48" t="s">
        <v>187</v>
      </c>
      <c r="C550" s="43" t="s">
        <v>187</v>
      </c>
      <c r="D550" s="42"/>
      <c r="E550" s="48" t="s">
        <v>187</v>
      </c>
      <c r="F550" s="43"/>
      <c r="G550" s="42"/>
      <c r="H550" s="48"/>
      <c r="I550" s="43"/>
      <c r="J550" s="41">
        <f t="shared" si="79"/>
        <v>59903.97402257839</v>
      </c>
      <c r="L550" s="33">
        <v>37431</v>
      </c>
      <c r="M550" s="34" t="str">
        <f t="shared" si="80"/>
        <v>0</v>
      </c>
      <c r="N550" s="34">
        <f t="shared" si="83"/>
        <v>56638.411466211481</v>
      </c>
      <c r="O550" s="34" t="str">
        <f t="shared" si="81"/>
        <v>0</v>
      </c>
      <c r="P550" s="34">
        <f t="shared" si="84"/>
        <v>45424.227183531024</v>
      </c>
      <c r="Q550" s="34" t="str">
        <f t="shared" si="82"/>
        <v>0</v>
      </c>
      <c r="R550" s="34">
        <f t="shared" si="85"/>
        <v>21298.513694803547</v>
      </c>
    </row>
    <row r="551" spans="2:18" x14ac:dyDescent="0.2">
      <c r="B551" s="48" t="s">
        <v>187</v>
      </c>
      <c r="C551" s="43" t="s">
        <v>187</v>
      </c>
      <c r="D551" s="42"/>
      <c r="E551" s="48" t="s">
        <v>187</v>
      </c>
      <c r="F551" s="43"/>
      <c r="G551" s="42"/>
      <c r="H551" s="48"/>
      <c r="I551" s="43"/>
      <c r="J551" s="41">
        <f t="shared" si="79"/>
        <v>59903.97402257839</v>
      </c>
      <c r="L551" s="33">
        <v>37432</v>
      </c>
      <c r="M551" s="34" t="str">
        <f t="shared" si="80"/>
        <v>0</v>
      </c>
      <c r="N551" s="34">
        <f t="shared" si="83"/>
        <v>56638.411466211481</v>
      </c>
      <c r="O551" s="34" t="str">
        <f t="shared" si="81"/>
        <v>0</v>
      </c>
      <c r="P551" s="34">
        <f t="shared" si="84"/>
        <v>45424.227183531024</v>
      </c>
      <c r="Q551" s="34" t="str">
        <f t="shared" si="82"/>
        <v>0</v>
      </c>
      <c r="R551" s="34">
        <f t="shared" si="85"/>
        <v>21298.513694803547</v>
      </c>
    </row>
    <row r="552" spans="2:18" x14ac:dyDescent="0.2">
      <c r="B552" s="48" t="s">
        <v>187</v>
      </c>
      <c r="C552" s="43" t="s">
        <v>187</v>
      </c>
      <c r="D552" s="42"/>
      <c r="E552" s="48" t="s">
        <v>187</v>
      </c>
      <c r="F552" s="43"/>
      <c r="G552" s="42"/>
      <c r="H552" s="48"/>
      <c r="I552" s="43"/>
      <c r="J552" s="41">
        <f t="shared" si="79"/>
        <v>59903.97402257839</v>
      </c>
      <c r="L552" s="33">
        <v>37433</v>
      </c>
      <c r="M552" s="34" t="str">
        <f t="shared" si="80"/>
        <v>0</v>
      </c>
      <c r="N552" s="34">
        <f t="shared" si="83"/>
        <v>56638.411466211481</v>
      </c>
      <c r="O552" s="34" t="str">
        <f t="shared" si="81"/>
        <v>0</v>
      </c>
      <c r="P552" s="34">
        <f t="shared" si="84"/>
        <v>45424.227183531024</v>
      </c>
      <c r="Q552" s="34" t="str">
        <f t="shared" si="82"/>
        <v>0</v>
      </c>
      <c r="R552" s="34">
        <f t="shared" si="85"/>
        <v>21298.513694803547</v>
      </c>
    </row>
    <row r="553" spans="2:18" x14ac:dyDescent="0.2">
      <c r="B553" s="48" t="s">
        <v>187</v>
      </c>
      <c r="C553" s="43" t="s">
        <v>187</v>
      </c>
      <c r="D553" s="42"/>
      <c r="E553" s="48" t="s">
        <v>187</v>
      </c>
      <c r="F553" s="43"/>
      <c r="G553" s="42"/>
      <c r="H553" s="48"/>
      <c r="I553" s="43"/>
      <c r="J553" s="41">
        <f t="shared" si="79"/>
        <v>59903.97402257839</v>
      </c>
      <c r="L553" s="33">
        <v>37434</v>
      </c>
      <c r="M553" s="34" t="str">
        <f t="shared" si="80"/>
        <v>0</v>
      </c>
      <c r="N553" s="34">
        <f t="shared" si="83"/>
        <v>56638.411466211481</v>
      </c>
      <c r="O553" s="34" t="str">
        <f t="shared" si="81"/>
        <v>0</v>
      </c>
      <c r="P553" s="34">
        <f t="shared" si="84"/>
        <v>45424.227183531024</v>
      </c>
      <c r="Q553" s="34" t="str">
        <f t="shared" si="82"/>
        <v>0</v>
      </c>
      <c r="R553" s="34">
        <f t="shared" si="85"/>
        <v>21298.513694803547</v>
      </c>
    </row>
    <row r="554" spans="2:18" x14ac:dyDescent="0.2">
      <c r="B554" s="48" t="s">
        <v>187</v>
      </c>
      <c r="C554" s="43" t="s">
        <v>187</v>
      </c>
      <c r="D554" s="42"/>
      <c r="E554" s="48" t="s">
        <v>187</v>
      </c>
      <c r="F554" s="43"/>
      <c r="G554" s="42"/>
      <c r="H554" s="48"/>
      <c r="I554" s="43"/>
      <c r="J554" s="41">
        <f t="shared" si="79"/>
        <v>59903.97402257839</v>
      </c>
      <c r="L554" s="33">
        <v>37435</v>
      </c>
      <c r="M554" s="34">
        <f t="shared" si="80"/>
        <v>250</v>
      </c>
      <c r="N554" s="34">
        <f t="shared" si="83"/>
        <v>56888.411466211481</v>
      </c>
      <c r="O554" s="34" t="str">
        <f t="shared" si="81"/>
        <v>0</v>
      </c>
      <c r="P554" s="34">
        <f t="shared" si="84"/>
        <v>45424.227183531024</v>
      </c>
      <c r="Q554" s="34" t="str">
        <f t="shared" si="82"/>
        <v>0</v>
      </c>
      <c r="R554" s="34">
        <f t="shared" si="85"/>
        <v>21298.513694803547</v>
      </c>
    </row>
    <row r="555" spans="2:18" x14ac:dyDescent="0.2">
      <c r="B555" s="48" t="s">
        <v>187</v>
      </c>
      <c r="C555" s="43" t="s">
        <v>187</v>
      </c>
      <c r="D555" s="42"/>
      <c r="E555" s="48" t="s">
        <v>187</v>
      </c>
      <c r="F555" s="43"/>
      <c r="G555" s="42"/>
      <c r="H555" s="48"/>
      <c r="I555" s="43"/>
      <c r="J555" s="41">
        <f t="shared" si="79"/>
        <v>59903.97402257839</v>
      </c>
      <c r="L555" s="33">
        <v>37436</v>
      </c>
      <c r="M555" s="34" t="str">
        <f t="shared" si="80"/>
        <v>0</v>
      </c>
      <c r="N555" s="34">
        <f t="shared" si="83"/>
        <v>56888.411466211481</v>
      </c>
      <c r="O555" s="34" t="str">
        <f t="shared" si="81"/>
        <v>0</v>
      </c>
      <c r="P555" s="34">
        <f t="shared" si="84"/>
        <v>45424.227183531024</v>
      </c>
      <c r="Q555" s="34" t="str">
        <f t="shared" si="82"/>
        <v>0</v>
      </c>
      <c r="R555" s="34">
        <f t="shared" si="85"/>
        <v>21298.513694803547</v>
      </c>
    </row>
    <row r="556" spans="2:18" x14ac:dyDescent="0.2">
      <c r="B556" s="48" t="s">
        <v>187</v>
      </c>
      <c r="C556" s="43" t="s">
        <v>187</v>
      </c>
      <c r="D556" s="42"/>
      <c r="E556" s="48" t="s">
        <v>187</v>
      </c>
      <c r="F556" s="43"/>
      <c r="G556" s="42"/>
      <c r="H556" s="48"/>
      <c r="I556" s="43"/>
      <c r="J556" s="41">
        <f t="shared" si="79"/>
        <v>59903.97402257839</v>
      </c>
      <c r="L556" s="33">
        <v>37437</v>
      </c>
      <c r="M556" s="34" t="str">
        <f t="shared" si="80"/>
        <v>0</v>
      </c>
      <c r="N556" s="34">
        <f t="shared" si="83"/>
        <v>56888.411466211481</v>
      </c>
      <c r="O556" s="34" t="str">
        <f t="shared" si="81"/>
        <v>0</v>
      </c>
      <c r="P556" s="34">
        <f t="shared" si="84"/>
        <v>45424.227183531024</v>
      </c>
      <c r="Q556" s="34" t="str">
        <f t="shared" si="82"/>
        <v>0</v>
      </c>
      <c r="R556" s="34">
        <f t="shared" si="85"/>
        <v>21298.513694803547</v>
      </c>
    </row>
    <row r="557" spans="2:18" x14ac:dyDescent="0.2">
      <c r="B557" s="48" t="s">
        <v>187</v>
      </c>
      <c r="C557" s="43" t="s">
        <v>187</v>
      </c>
      <c r="D557" s="42"/>
      <c r="E557" s="48" t="s">
        <v>187</v>
      </c>
      <c r="F557" s="43"/>
      <c r="G557" s="42"/>
      <c r="H557" s="48"/>
      <c r="I557" s="43"/>
      <c r="J557" s="41">
        <f t="shared" si="79"/>
        <v>59903.97402257839</v>
      </c>
      <c r="L557" s="33">
        <v>37438</v>
      </c>
      <c r="M557" s="34" t="str">
        <f t="shared" si="80"/>
        <v>0</v>
      </c>
      <c r="N557" s="34">
        <f t="shared" si="83"/>
        <v>56888.411466211481</v>
      </c>
      <c r="O557" s="34" t="str">
        <f t="shared" si="81"/>
        <v>0</v>
      </c>
      <c r="P557" s="34">
        <f t="shared" si="84"/>
        <v>45424.227183531024</v>
      </c>
      <c r="Q557" s="34">
        <f t="shared" si="82"/>
        <v>-712.5</v>
      </c>
      <c r="R557" s="34">
        <f t="shared" si="85"/>
        <v>20586.013694803547</v>
      </c>
    </row>
    <row r="558" spans="2:18" x14ac:dyDescent="0.2">
      <c r="B558" s="48" t="s">
        <v>187</v>
      </c>
      <c r="C558" s="43" t="s">
        <v>187</v>
      </c>
      <c r="D558" s="42"/>
      <c r="E558" s="48" t="s">
        <v>187</v>
      </c>
      <c r="F558" s="43"/>
      <c r="G558" s="42"/>
      <c r="H558" s="48"/>
      <c r="I558" s="43"/>
      <c r="J558" s="41">
        <f t="shared" si="79"/>
        <v>59903.97402257839</v>
      </c>
      <c r="L558" s="33">
        <v>37439</v>
      </c>
      <c r="M558" s="34">
        <f t="shared" si="80"/>
        <v>-1150</v>
      </c>
      <c r="N558" s="34">
        <f t="shared" si="83"/>
        <v>55738.411466211481</v>
      </c>
      <c r="O558" s="34" t="str">
        <f t="shared" si="81"/>
        <v>0</v>
      </c>
      <c r="P558" s="34">
        <f t="shared" si="84"/>
        <v>45424.227183531024</v>
      </c>
      <c r="Q558" s="34">
        <f t="shared" si="82"/>
        <v>-200</v>
      </c>
      <c r="R558" s="34">
        <f t="shared" si="85"/>
        <v>20386.013694803547</v>
      </c>
    </row>
    <row r="559" spans="2:18" x14ac:dyDescent="0.2">
      <c r="B559" s="48" t="s">
        <v>187</v>
      </c>
      <c r="C559" s="43" t="s">
        <v>187</v>
      </c>
      <c r="D559" s="42"/>
      <c r="E559" s="48" t="s">
        <v>187</v>
      </c>
      <c r="F559" s="43"/>
      <c r="G559" s="42"/>
      <c r="H559" s="48"/>
      <c r="I559" s="43"/>
      <c r="J559" s="41">
        <f t="shared" si="79"/>
        <v>59903.97402257839</v>
      </c>
      <c r="L559" s="33">
        <v>37440</v>
      </c>
      <c r="M559" s="34">
        <f t="shared" si="80"/>
        <v>700</v>
      </c>
      <c r="N559" s="34">
        <f t="shared" si="83"/>
        <v>56438.411466211481</v>
      </c>
      <c r="O559" s="34" t="str">
        <f t="shared" si="81"/>
        <v>0</v>
      </c>
      <c r="P559" s="34">
        <f t="shared" si="84"/>
        <v>45424.227183531024</v>
      </c>
      <c r="Q559" s="34" t="str">
        <f t="shared" si="82"/>
        <v>0</v>
      </c>
      <c r="R559" s="34">
        <f t="shared" si="85"/>
        <v>20386.013694803547</v>
      </c>
    </row>
    <row r="560" spans="2:18" x14ac:dyDescent="0.2">
      <c r="B560" s="48" t="s">
        <v>187</v>
      </c>
      <c r="C560" s="43" t="s">
        <v>187</v>
      </c>
      <c r="D560" s="42"/>
      <c r="E560" s="48" t="s">
        <v>187</v>
      </c>
      <c r="F560" s="43"/>
      <c r="G560" s="42"/>
      <c r="H560" s="48"/>
      <c r="I560" s="43"/>
      <c r="J560" s="41">
        <f t="shared" si="79"/>
        <v>59903.97402257839</v>
      </c>
      <c r="L560" s="33">
        <v>37441</v>
      </c>
      <c r="M560" s="34">
        <f t="shared" si="80"/>
        <v>-487.5</v>
      </c>
      <c r="N560" s="34">
        <f t="shared" si="83"/>
        <v>55950.911466211481</v>
      </c>
      <c r="O560" s="34" t="str">
        <f t="shared" si="81"/>
        <v>0</v>
      </c>
      <c r="P560" s="34">
        <f t="shared" si="84"/>
        <v>45424.227183531024</v>
      </c>
      <c r="Q560" s="34" t="str">
        <f t="shared" si="82"/>
        <v>0</v>
      </c>
      <c r="R560" s="34">
        <f t="shared" si="85"/>
        <v>20386.013694803547</v>
      </c>
    </row>
    <row r="561" spans="2:18" x14ac:dyDescent="0.2">
      <c r="B561" s="48" t="s">
        <v>187</v>
      </c>
      <c r="C561" s="43" t="s">
        <v>187</v>
      </c>
      <c r="D561" s="42"/>
      <c r="E561" s="48" t="s">
        <v>187</v>
      </c>
      <c r="F561" s="43"/>
      <c r="G561" s="42"/>
      <c r="H561" s="48"/>
      <c r="I561" s="43"/>
      <c r="J561" s="41">
        <f t="shared" si="79"/>
        <v>59903.97402257839</v>
      </c>
      <c r="L561" s="33">
        <v>37442</v>
      </c>
      <c r="M561" s="34">
        <f t="shared" si="80"/>
        <v>1875</v>
      </c>
      <c r="N561" s="34">
        <f t="shared" si="83"/>
        <v>57825.911466211481</v>
      </c>
      <c r="O561" s="34" t="str">
        <f t="shared" si="81"/>
        <v>0</v>
      </c>
      <c r="P561" s="34">
        <f t="shared" si="84"/>
        <v>45424.227183531024</v>
      </c>
      <c r="Q561" s="34">
        <f t="shared" si="82"/>
        <v>737.5</v>
      </c>
      <c r="R561" s="34">
        <f t="shared" si="85"/>
        <v>21123.513694803547</v>
      </c>
    </row>
    <row r="562" spans="2:18" x14ac:dyDescent="0.2">
      <c r="B562" s="48" t="s">
        <v>187</v>
      </c>
      <c r="C562" s="43" t="s">
        <v>187</v>
      </c>
      <c r="D562" s="42"/>
      <c r="E562" s="48" t="s">
        <v>187</v>
      </c>
      <c r="F562" s="43"/>
      <c r="G562" s="42"/>
      <c r="H562" s="48"/>
      <c r="I562" s="43"/>
      <c r="J562" s="41">
        <f t="shared" si="79"/>
        <v>59903.97402257839</v>
      </c>
      <c r="L562" s="33">
        <v>37443</v>
      </c>
      <c r="M562" s="34" t="str">
        <f t="shared" si="80"/>
        <v>0</v>
      </c>
      <c r="N562" s="34">
        <f t="shared" si="83"/>
        <v>57825.911466211481</v>
      </c>
      <c r="O562" s="34" t="str">
        <f t="shared" si="81"/>
        <v>0</v>
      </c>
      <c r="P562" s="34">
        <f t="shared" si="84"/>
        <v>45424.227183531024</v>
      </c>
      <c r="Q562" s="34" t="str">
        <f t="shared" si="82"/>
        <v>0</v>
      </c>
      <c r="R562" s="34">
        <f t="shared" si="85"/>
        <v>21123.513694803547</v>
      </c>
    </row>
    <row r="563" spans="2:18" x14ac:dyDescent="0.2">
      <c r="B563" s="48" t="s">
        <v>187</v>
      </c>
      <c r="C563" s="43" t="s">
        <v>187</v>
      </c>
      <c r="D563" s="42"/>
      <c r="E563" s="48" t="s">
        <v>187</v>
      </c>
      <c r="F563" s="43"/>
      <c r="G563" s="42"/>
      <c r="H563" s="48"/>
      <c r="I563" s="43"/>
      <c r="J563" s="41">
        <f t="shared" si="79"/>
        <v>59903.97402257839</v>
      </c>
      <c r="L563" s="33">
        <v>37444</v>
      </c>
      <c r="M563" s="34" t="str">
        <f t="shared" si="80"/>
        <v>0</v>
      </c>
      <c r="N563" s="34">
        <f t="shared" si="83"/>
        <v>57825.911466211481</v>
      </c>
      <c r="O563" s="34" t="str">
        <f t="shared" si="81"/>
        <v>0</v>
      </c>
      <c r="P563" s="34">
        <f t="shared" si="84"/>
        <v>45424.227183531024</v>
      </c>
      <c r="Q563" s="34" t="str">
        <f t="shared" si="82"/>
        <v>0</v>
      </c>
      <c r="R563" s="34">
        <f t="shared" si="85"/>
        <v>21123.513694803547</v>
      </c>
    </row>
    <row r="564" spans="2:18" x14ac:dyDescent="0.2">
      <c r="B564" s="48" t="s">
        <v>187</v>
      </c>
      <c r="C564" s="43" t="s">
        <v>187</v>
      </c>
      <c r="D564" s="42"/>
      <c r="E564" s="48" t="s">
        <v>187</v>
      </c>
      <c r="F564" s="43"/>
      <c r="G564" s="42"/>
      <c r="H564" s="48"/>
      <c r="I564" s="43"/>
      <c r="J564" s="41">
        <f t="shared" si="79"/>
        <v>59903.97402257839</v>
      </c>
      <c r="L564" s="33">
        <v>37445</v>
      </c>
      <c r="M564" s="34" t="str">
        <f t="shared" si="80"/>
        <v>0</v>
      </c>
      <c r="N564" s="34">
        <f t="shared" si="83"/>
        <v>57825.911466211481</v>
      </c>
      <c r="O564" s="34" t="str">
        <f t="shared" si="81"/>
        <v>0</v>
      </c>
      <c r="P564" s="34">
        <f t="shared" si="84"/>
        <v>45424.227183531024</v>
      </c>
      <c r="Q564" s="34" t="str">
        <f t="shared" si="82"/>
        <v>0</v>
      </c>
      <c r="R564" s="34">
        <f t="shared" si="85"/>
        <v>21123.513694803547</v>
      </c>
    </row>
    <row r="565" spans="2:18" x14ac:dyDescent="0.2">
      <c r="B565" s="48" t="s">
        <v>187</v>
      </c>
      <c r="C565" s="43" t="s">
        <v>187</v>
      </c>
      <c r="D565" s="42"/>
      <c r="E565" s="48" t="s">
        <v>187</v>
      </c>
      <c r="F565" s="43"/>
      <c r="G565" s="42"/>
      <c r="H565" s="48"/>
      <c r="I565" s="43"/>
      <c r="J565" s="41">
        <f t="shared" si="79"/>
        <v>59903.97402257839</v>
      </c>
      <c r="L565" s="33">
        <v>37446</v>
      </c>
      <c r="M565" s="34" t="str">
        <f t="shared" si="80"/>
        <v>0</v>
      </c>
      <c r="N565" s="34">
        <f t="shared" si="83"/>
        <v>57825.911466211481</v>
      </c>
      <c r="O565" s="34" t="str">
        <f t="shared" si="81"/>
        <v>0</v>
      </c>
      <c r="P565" s="34">
        <f t="shared" si="84"/>
        <v>45424.227183531024</v>
      </c>
      <c r="Q565" s="34" t="str">
        <f t="shared" si="82"/>
        <v>0</v>
      </c>
      <c r="R565" s="34">
        <f t="shared" si="85"/>
        <v>21123.513694803547</v>
      </c>
    </row>
    <row r="566" spans="2:18" x14ac:dyDescent="0.2">
      <c r="B566" s="48" t="s">
        <v>187</v>
      </c>
      <c r="C566" s="43" t="s">
        <v>187</v>
      </c>
      <c r="D566" s="42"/>
      <c r="E566" s="48" t="s">
        <v>187</v>
      </c>
      <c r="F566" s="43"/>
      <c r="G566" s="42"/>
      <c r="H566" s="48"/>
      <c r="I566" s="43"/>
      <c r="J566" s="41">
        <f t="shared" si="79"/>
        <v>59903.97402257839</v>
      </c>
      <c r="L566" s="33">
        <v>37447</v>
      </c>
      <c r="M566" s="34">
        <f t="shared" si="80"/>
        <v>2512.5</v>
      </c>
      <c r="N566" s="34">
        <f t="shared" si="83"/>
        <v>60338.411466211481</v>
      </c>
      <c r="O566" s="34" t="str">
        <f t="shared" si="81"/>
        <v>0</v>
      </c>
      <c r="P566" s="34">
        <f t="shared" si="84"/>
        <v>45424.227183531024</v>
      </c>
      <c r="Q566" s="34" t="str">
        <f t="shared" si="82"/>
        <v>0</v>
      </c>
      <c r="R566" s="34">
        <f t="shared" si="85"/>
        <v>21123.513694803547</v>
      </c>
    </row>
    <row r="567" spans="2:18" x14ac:dyDescent="0.2">
      <c r="B567" s="48" t="s">
        <v>187</v>
      </c>
      <c r="C567" s="43" t="s">
        <v>187</v>
      </c>
      <c r="D567" s="42"/>
      <c r="E567" s="48" t="s">
        <v>187</v>
      </c>
      <c r="F567" s="43"/>
      <c r="G567" s="42"/>
      <c r="H567" s="48"/>
      <c r="I567" s="43"/>
      <c r="J567" s="41">
        <f t="shared" si="79"/>
        <v>59903.97402257839</v>
      </c>
      <c r="L567" s="33">
        <v>37448</v>
      </c>
      <c r="M567" s="34" t="str">
        <f t="shared" si="80"/>
        <v>0</v>
      </c>
      <c r="N567" s="34">
        <f t="shared" si="83"/>
        <v>60338.411466211481</v>
      </c>
      <c r="O567" s="34" t="str">
        <f t="shared" si="81"/>
        <v>0</v>
      </c>
      <c r="P567" s="34">
        <f t="shared" si="84"/>
        <v>45424.227183531024</v>
      </c>
      <c r="Q567" s="34">
        <f t="shared" si="82"/>
        <v>-2625</v>
      </c>
      <c r="R567" s="34">
        <f t="shared" si="85"/>
        <v>18498.513694803547</v>
      </c>
    </row>
    <row r="568" spans="2:18" x14ac:dyDescent="0.2">
      <c r="B568" s="48" t="s">
        <v>187</v>
      </c>
      <c r="C568" s="43" t="s">
        <v>187</v>
      </c>
      <c r="D568" s="42"/>
      <c r="E568" s="48" t="s">
        <v>187</v>
      </c>
      <c r="F568" s="43"/>
      <c r="G568" s="42"/>
      <c r="H568" s="48"/>
      <c r="I568" s="43"/>
      <c r="J568" s="41">
        <f t="shared" si="79"/>
        <v>59903.97402257839</v>
      </c>
      <c r="L568" s="33">
        <v>37449</v>
      </c>
      <c r="M568" s="34" t="str">
        <f t="shared" si="80"/>
        <v>0</v>
      </c>
      <c r="N568" s="34">
        <f t="shared" si="83"/>
        <v>60338.411466211481</v>
      </c>
      <c r="O568" s="34" t="str">
        <f t="shared" si="81"/>
        <v>0</v>
      </c>
      <c r="P568" s="34">
        <f t="shared" si="84"/>
        <v>45424.227183531024</v>
      </c>
      <c r="Q568" s="34" t="str">
        <f t="shared" si="82"/>
        <v>0</v>
      </c>
      <c r="R568" s="34">
        <f t="shared" si="85"/>
        <v>18498.513694803547</v>
      </c>
    </row>
    <row r="569" spans="2:18" x14ac:dyDescent="0.2">
      <c r="B569" s="48" t="s">
        <v>187</v>
      </c>
      <c r="C569" s="43" t="s">
        <v>187</v>
      </c>
      <c r="D569" s="42"/>
      <c r="E569" s="48" t="s">
        <v>187</v>
      </c>
      <c r="F569" s="43"/>
      <c r="G569" s="42"/>
      <c r="H569" s="48"/>
      <c r="I569" s="43"/>
      <c r="J569" s="41">
        <f t="shared" si="79"/>
        <v>59903.97402257839</v>
      </c>
      <c r="L569" s="33">
        <v>37450</v>
      </c>
      <c r="M569" s="34" t="str">
        <f t="shared" si="80"/>
        <v>0</v>
      </c>
      <c r="N569" s="34">
        <f t="shared" si="83"/>
        <v>60338.411466211481</v>
      </c>
      <c r="O569" s="34" t="str">
        <f t="shared" si="81"/>
        <v>0</v>
      </c>
      <c r="P569" s="34">
        <f t="shared" si="84"/>
        <v>45424.227183531024</v>
      </c>
      <c r="Q569" s="34" t="str">
        <f t="shared" si="82"/>
        <v>0</v>
      </c>
      <c r="R569" s="34">
        <f t="shared" si="85"/>
        <v>18498.513694803547</v>
      </c>
    </row>
    <row r="570" spans="2:18" x14ac:dyDescent="0.2">
      <c r="B570" s="48" t="s">
        <v>187</v>
      </c>
      <c r="C570" s="43" t="s">
        <v>187</v>
      </c>
      <c r="D570" s="42"/>
      <c r="E570" s="48" t="s">
        <v>187</v>
      </c>
      <c r="F570" s="43"/>
      <c r="G570" s="42"/>
      <c r="H570" s="48"/>
      <c r="I570" s="43"/>
      <c r="J570" s="41">
        <f t="shared" si="79"/>
        <v>59903.97402257839</v>
      </c>
      <c r="L570" s="33">
        <v>37451</v>
      </c>
      <c r="M570" s="34" t="str">
        <f t="shared" si="80"/>
        <v>0</v>
      </c>
      <c r="N570" s="34">
        <f t="shared" si="83"/>
        <v>60338.411466211481</v>
      </c>
      <c r="O570" s="34" t="str">
        <f t="shared" si="81"/>
        <v>0</v>
      </c>
      <c r="P570" s="34">
        <f t="shared" si="84"/>
        <v>45424.227183531024</v>
      </c>
      <c r="Q570" s="34" t="str">
        <f t="shared" si="82"/>
        <v>0</v>
      </c>
      <c r="R570" s="34">
        <f t="shared" si="85"/>
        <v>18498.513694803547</v>
      </c>
    </row>
    <row r="571" spans="2:18" x14ac:dyDescent="0.2">
      <c r="B571" s="48" t="s">
        <v>187</v>
      </c>
      <c r="C571" s="43" t="s">
        <v>187</v>
      </c>
      <c r="D571" s="42"/>
      <c r="E571" s="48" t="s">
        <v>187</v>
      </c>
      <c r="F571" s="43"/>
      <c r="G571" s="42"/>
      <c r="H571" s="48"/>
      <c r="I571" s="43"/>
      <c r="J571" s="41">
        <f t="shared" si="79"/>
        <v>59903.97402257839</v>
      </c>
      <c r="L571" s="33">
        <v>37452</v>
      </c>
      <c r="M571" s="34" t="str">
        <f t="shared" si="80"/>
        <v>0</v>
      </c>
      <c r="N571" s="34">
        <f t="shared" si="83"/>
        <v>60338.411466211481</v>
      </c>
      <c r="O571" s="34" t="str">
        <f t="shared" si="81"/>
        <v>0</v>
      </c>
      <c r="P571" s="34">
        <f t="shared" si="84"/>
        <v>45424.227183531024</v>
      </c>
      <c r="Q571" s="34" t="str">
        <f t="shared" si="82"/>
        <v>0</v>
      </c>
      <c r="R571" s="34">
        <f t="shared" si="85"/>
        <v>18498.513694803547</v>
      </c>
    </row>
    <row r="572" spans="2:18" x14ac:dyDescent="0.2">
      <c r="B572" s="48" t="s">
        <v>187</v>
      </c>
      <c r="C572" s="43" t="s">
        <v>187</v>
      </c>
      <c r="D572" s="42"/>
      <c r="E572" s="48" t="s">
        <v>187</v>
      </c>
      <c r="F572" s="43"/>
      <c r="G572" s="42"/>
      <c r="H572" s="48"/>
      <c r="I572" s="43"/>
      <c r="J572" s="41">
        <f t="shared" si="79"/>
        <v>59903.97402257839</v>
      </c>
      <c r="L572" s="33">
        <v>37453</v>
      </c>
      <c r="M572" s="34" t="str">
        <f t="shared" si="80"/>
        <v>0</v>
      </c>
      <c r="N572" s="34">
        <f t="shared" si="83"/>
        <v>60338.411466211481</v>
      </c>
      <c r="O572" s="34" t="str">
        <f t="shared" si="81"/>
        <v>0</v>
      </c>
      <c r="P572" s="34">
        <f t="shared" si="84"/>
        <v>45424.227183531024</v>
      </c>
      <c r="Q572" s="34" t="str">
        <f t="shared" si="82"/>
        <v>0</v>
      </c>
      <c r="R572" s="34">
        <f t="shared" si="85"/>
        <v>18498.513694803547</v>
      </c>
    </row>
    <row r="573" spans="2:18" x14ac:dyDescent="0.2">
      <c r="B573" s="48" t="s">
        <v>187</v>
      </c>
      <c r="C573" s="43" t="s">
        <v>187</v>
      </c>
      <c r="D573" s="42"/>
      <c r="E573" s="48" t="s">
        <v>187</v>
      </c>
      <c r="F573" s="43"/>
      <c r="G573" s="42"/>
      <c r="H573" s="48"/>
      <c r="I573" s="43"/>
      <c r="J573" s="41">
        <f t="shared" si="79"/>
        <v>59903.97402257839</v>
      </c>
      <c r="L573" s="33">
        <v>37454</v>
      </c>
      <c r="M573" s="34" t="str">
        <f t="shared" si="80"/>
        <v>0</v>
      </c>
      <c r="N573" s="34">
        <f t="shared" si="83"/>
        <v>60338.411466211481</v>
      </c>
      <c r="O573" s="34" t="str">
        <f t="shared" si="81"/>
        <v>0</v>
      </c>
      <c r="P573" s="34">
        <f t="shared" si="84"/>
        <v>45424.227183531024</v>
      </c>
      <c r="Q573" s="34" t="str">
        <f t="shared" si="82"/>
        <v>0</v>
      </c>
      <c r="R573" s="34">
        <f t="shared" si="85"/>
        <v>18498.513694803547</v>
      </c>
    </row>
    <row r="574" spans="2:18" x14ac:dyDescent="0.2">
      <c r="B574" s="48" t="s">
        <v>187</v>
      </c>
      <c r="C574" s="43" t="s">
        <v>187</v>
      </c>
      <c r="D574" s="42"/>
      <c r="E574" s="48" t="s">
        <v>187</v>
      </c>
      <c r="F574" s="43"/>
      <c r="G574" s="42"/>
      <c r="H574" s="48"/>
      <c r="I574" s="43"/>
      <c r="J574" s="41">
        <f t="shared" si="79"/>
        <v>59903.97402257839</v>
      </c>
      <c r="L574" s="33">
        <v>37455</v>
      </c>
      <c r="M574" s="34" t="str">
        <f t="shared" si="80"/>
        <v>0</v>
      </c>
      <c r="N574" s="34">
        <f t="shared" si="83"/>
        <v>60338.411466211481</v>
      </c>
      <c r="O574" s="34" t="str">
        <f t="shared" si="81"/>
        <v>0</v>
      </c>
      <c r="P574" s="34">
        <f t="shared" si="84"/>
        <v>45424.227183531024</v>
      </c>
      <c r="Q574" s="34" t="str">
        <f t="shared" si="82"/>
        <v>0</v>
      </c>
      <c r="R574" s="34">
        <f t="shared" si="85"/>
        <v>18498.513694803547</v>
      </c>
    </row>
    <row r="575" spans="2:18" x14ac:dyDescent="0.2">
      <c r="B575" s="48" t="s">
        <v>187</v>
      </c>
      <c r="C575" s="43" t="s">
        <v>187</v>
      </c>
      <c r="D575" s="42"/>
      <c r="E575" s="48" t="s">
        <v>187</v>
      </c>
      <c r="F575" s="43"/>
      <c r="G575" s="42"/>
      <c r="H575" s="48"/>
      <c r="I575" s="43"/>
      <c r="J575" s="41">
        <f t="shared" si="79"/>
        <v>59903.97402257839</v>
      </c>
      <c r="L575" s="33">
        <v>37456</v>
      </c>
      <c r="M575" s="34" t="str">
        <f t="shared" si="80"/>
        <v>0</v>
      </c>
      <c r="N575" s="34">
        <f t="shared" si="83"/>
        <v>60338.411466211481</v>
      </c>
      <c r="O575" s="34" t="str">
        <f t="shared" si="81"/>
        <v>0</v>
      </c>
      <c r="P575" s="34">
        <f t="shared" si="84"/>
        <v>45424.227183531024</v>
      </c>
      <c r="Q575" s="34" t="str">
        <f t="shared" si="82"/>
        <v>0</v>
      </c>
      <c r="R575" s="34">
        <f t="shared" si="85"/>
        <v>18498.513694803547</v>
      </c>
    </row>
    <row r="576" spans="2:18" x14ac:dyDescent="0.2">
      <c r="B576" s="48" t="s">
        <v>187</v>
      </c>
      <c r="C576" s="43" t="s">
        <v>187</v>
      </c>
      <c r="D576" s="42"/>
      <c r="E576" s="48" t="s">
        <v>187</v>
      </c>
      <c r="F576" s="43"/>
      <c r="G576" s="42"/>
      <c r="H576" s="48"/>
      <c r="I576" s="43"/>
      <c r="J576" s="41">
        <f t="shared" si="79"/>
        <v>59903.97402257839</v>
      </c>
      <c r="L576" s="33">
        <v>37457</v>
      </c>
      <c r="M576" s="34" t="str">
        <f t="shared" si="80"/>
        <v>0</v>
      </c>
      <c r="N576" s="34">
        <f t="shared" si="83"/>
        <v>60338.411466211481</v>
      </c>
      <c r="O576" s="34" t="str">
        <f t="shared" si="81"/>
        <v>0</v>
      </c>
      <c r="P576" s="34">
        <f t="shared" si="84"/>
        <v>45424.227183531024</v>
      </c>
      <c r="Q576" s="34" t="str">
        <f t="shared" si="82"/>
        <v>0</v>
      </c>
      <c r="R576" s="34">
        <f t="shared" si="85"/>
        <v>18498.513694803547</v>
      </c>
    </row>
    <row r="577" spans="2:18" x14ac:dyDescent="0.2">
      <c r="B577" s="48" t="s">
        <v>187</v>
      </c>
      <c r="C577" s="43" t="s">
        <v>187</v>
      </c>
      <c r="D577" s="42"/>
      <c r="E577" s="48" t="s">
        <v>187</v>
      </c>
      <c r="F577" s="43"/>
      <c r="G577" s="42"/>
      <c r="H577" s="48"/>
      <c r="I577" s="43"/>
      <c r="J577" s="41">
        <f t="shared" si="79"/>
        <v>59903.97402257839</v>
      </c>
      <c r="L577" s="33">
        <v>37458</v>
      </c>
      <c r="M577" s="34" t="str">
        <f t="shared" si="80"/>
        <v>0</v>
      </c>
      <c r="N577" s="34">
        <f t="shared" si="83"/>
        <v>60338.411466211481</v>
      </c>
      <c r="O577" s="34" t="str">
        <f t="shared" si="81"/>
        <v>0</v>
      </c>
      <c r="P577" s="34">
        <f t="shared" si="84"/>
        <v>45424.227183531024</v>
      </c>
      <c r="Q577" s="34" t="str">
        <f t="shared" si="82"/>
        <v>0</v>
      </c>
      <c r="R577" s="34">
        <f t="shared" si="85"/>
        <v>18498.513694803547</v>
      </c>
    </row>
    <row r="578" spans="2:18" x14ac:dyDescent="0.2">
      <c r="B578" s="48" t="s">
        <v>187</v>
      </c>
      <c r="C578" s="43" t="s">
        <v>187</v>
      </c>
      <c r="D578" s="42"/>
      <c r="E578" s="48" t="s">
        <v>187</v>
      </c>
      <c r="F578" s="43"/>
      <c r="G578" s="42"/>
      <c r="H578" s="48"/>
      <c r="I578" s="43"/>
      <c r="J578" s="41">
        <f t="shared" si="79"/>
        <v>59903.97402257839</v>
      </c>
      <c r="L578" s="33">
        <v>37459</v>
      </c>
      <c r="M578" s="34" t="str">
        <f t="shared" si="80"/>
        <v>0</v>
      </c>
      <c r="N578" s="34">
        <f t="shared" si="83"/>
        <v>60338.411466211481</v>
      </c>
      <c r="O578" s="34" t="str">
        <f t="shared" si="81"/>
        <v>0</v>
      </c>
      <c r="P578" s="34">
        <f t="shared" si="84"/>
        <v>45424.227183531024</v>
      </c>
      <c r="Q578" s="34" t="str">
        <f t="shared" si="82"/>
        <v>0</v>
      </c>
      <c r="R578" s="34">
        <f t="shared" si="85"/>
        <v>18498.513694803547</v>
      </c>
    </row>
    <row r="579" spans="2:18" x14ac:dyDescent="0.2">
      <c r="B579" s="48" t="s">
        <v>187</v>
      </c>
      <c r="C579" s="43" t="s">
        <v>187</v>
      </c>
      <c r="D579" s="42"/>
      <c r="E579" s="48" t="s">
        <v>187</v>
      </c>
      <c r="F579" s="43"/>
      <c r="G579" s="42"/>
      <c r="H579" s="48"/>
      <c r="I579" s="43"/>
      <c r="J579" s="41">
        <f t="shared" si="79"/>
        <v>59903.97402257839</v>
      </c>
      <c r="L579" s="33">
        <v>37460</v>
      </c>
      <c r="M579" s="34" t="str">
        <f t="shared" si="80"/>
        <v>0</v>
      </c>
      <c r="N579" s="34">
        <f t="shared" si="83"/>
        <v>60338.411466211481</v>
      </c>
      <c r="O579" s="34" t="str">
        <f t="shared" si="81"/>
        <v>0</v>
      </c>
      <c r="P579" s="34">
        <f t="shared" si="84"/>
        <v>45424.227183531024</v>
      </c>
      <c r="Q579" s="34" t="str">
        <f t="shared" si="82"/>
        <v>0</v>
      </c>
      <c r="R579" s="34">
        <f t="shared" si="85"/>
        <v>18498.513694803547</v>
      </c>
    </row>
    <row r="580" spans="2:18" x14ac:dyDescent="0.2">
      <c r="B580" s="48" t="s">
        <v>187</v>
      </c>
      <c r="C580" s="43" t="s">
        <v>187</v>
      </c>
      <c r="D580" s="42"/>
      <c r="E580" s="48" t="s">
        <v>187</v>
      </c>
      <c r="F580" s="43"/>
      <c r="G580" s="42"/>
      <c r="H580" s="48"/>
      <c r="I580" s="43"/>
      <c r="J580" s="41">
        <f t="shared" si="79"/>
        <v>59903.97402257839</v>
      </c>
      <c r="L580" s="33">
        <v>37461</v>
      </c>
      <c r="M580" s="34" t="str">
        <f t="shared" si="80"/>
        <v>0</v>
      </c>
      <c r="N580" s="34">
        <f t="shared" si="83"/>
        <v>60338.411466211481</v>
      </c>
      <c r="O580" s="34" t="str">
        <f t="shared" si="81"/>
        <v>0</v>
      </c>
      <c r="P580" s="34">
        <f t="shared" si="84"/>
        <v>45424.227183531024</v>
      </c>
      <c r="Q580" s="34" t="str">
        <f t="shared" si="82"/>
        <v>0</v>
      </c>
      <c r="R580" s="34">
        <f t="shared" si="85"/>
        <v>18498.513694803547</v>
      </c>
    </row>
    <row r="581" spans="2:18" x14ac:dyDescent="0.2">
      <c r="B581" s="48" t="s">
        <v>187</v>
      </c>
      <c r="C581" s="43" t="s">
        <v>187</v>
      </c>
      <c r="D581" s="42"/>
      <c r="E581" s="48" t="s">
        <v>187</v>
      </c>
      <c r="F581" s="43"/>
      <c r="G581" s="42"/>
      <c r="H581" s="48"/>
      <c r="I581" s="43"/>
      <c r="J581" s="41">
        <f t="shared" si="79"/>
        <v>59903.97402257839</v>
      </c>
      <c r="L581" s="33">
        <v>37462</v>
      </c>
      <c r="M581" s="34" t="str">
        <f t="shared" si="80"/>
        <v>0</v>
      </c>
      <c r="N581" s="34">
        <f t="shared" si="83"/>
        <v>60338.411466211481</v>
      </c>
      <c r="O581" s="34" t="str">
        <f t="shared" si="81"/>
        <v>0</v>
      </c>
      <c r="P581" s="34">
        <f t="shared" si="84"/>
        <v>45424.227183531024</v>
      </c>
      <c r="Q581" s="34" t="str">
        <f t="shared" si="82"/>
        <v>0</v>
      </c>
      <c r="R581" s="34">
        <f t="shared" si="85"/>
        <v>18498.513694803547</v>
      </c>
    </row>
    <row r="582" spans="2:18" x14ac:dyDescent="0.2">
      <c r="B582" s="48" t="s">
        <v>187</v>
      </c>
      <c r="C582" s="43" t="s">
        <v>187</v>
      </c>
      <c r="D582" s="42"/>
      <c r="E582" s="48" t="s">
        <v>187</v>
      </c>
      <c r="F582" s="43"/>
      <c r="G582" s="42"/>
      <c r="H582" s="48"/>
      <c r="I582" s="43"/>
      <c r="J582" s="41">
        <f t="shared" si="79"/>
        <v>59903.97402257839</v>
      </c>
      <c r="L582" s="33">
        <v>37463</v>
      </c>
      <c r="M582" s="34" t="str">
        <f t="shared" si="80"/>
        <v>0</v>
      </c>
      <c r="N582" s="34">
        <f t="shared" si="83"/>
        <v>60338.411466211481</v>
      </c>
      <c r="O582" s="34" t="str">
        <f t="shared" si="81"/>
        <v>0</v>
      </c>
      <c r="P582" s="34">
        <f t="shared" si="84"/>
        <v>45424.227183531024</v>
      </c>
      <c r="Q582" s="34" t="str">
        <f t="shared" si="82"/>
        <v>0</v>
      </c>
      <c r="R582" s="34">
        <f t="shared" si="85"/>
        <v>18498.513694803547</v>
      </c>
    </row>
    <row r="583" spans="2:18" x14ac:dyDescent="0.2">
      <c r="B583" s="48" t="s">
        <v>187</v>
      </c>
      <c r="C583" s="43" t="s">
        <v>187</v>
      </c>
      <c r="D583" s="42"/>
      <c r="E583" s="48" t="s">
        <v>187</v>
      </c>
      <c r="F583" s="43"/>
      <c r="G583" s="42"/>
      <c r="H583" s="48"/>
      <c r="I583" s="43"/>
      <c r="J583" s="41">
        <f t="shared" si="79"/>
        <v>59903.97402257839</v>
      </c>
      <c r="L583" s="33">
        <v>37464</v>
      </c>
      <c r="M583" s="34" t="str">
        <f t="shared" si="80"/>
        <v>0</v>
      </c>
      <c r="N583" s="34">
        <f t="shared" si="83"/>
        <v>60338.411466211481</v>
      </c>
      <c r="O583" s="34" t="str">
        <f t="shared" si="81"/>
        <v>0</v>
      </c>
      <c r="P583" s="34">
        <f t="shared" si="84"/>
        <v>45424.227183531024</v>
      </c>
      <c r="Q583" s="34" t="str">
        <f t="shared" si="82"/>
        <v>0</v>
      </c>
      <c r="R583" s="34">
        <f t="shared" si="85"/>
        <v>18498.513694803547</v>
      </c>
    </row>
    <row r="584" spans="2:18" x14ac:dyDescent="0.2">
      <c r="B584" s="48" t="s">
        <v>187</v>
      </c>
      <c r="C584" s="43" t="s">
        <v>187</v>
      </c>
      <c r="D584" s="42"/>
      <c r="E584" s="48" t="s">
        <v>187</v>
      </c>
      <c r="F584" s="43"/>
      <c r="G584" s="42"/>
      <c r="H584" s="48"/>
      <c r="I584" s="43"/>
      <c r="J584" s="41">
        <f t="shared" si="79"/>
        <v>59903.97402257839</v>
      </c>
      <c r="L584" s="33">
        <v>37465</v>
      </c>
      <c r="M584" s="34" t="str">
        <f t="shared" si="80"/>
        <v>0</v>
      </c>
      <c r="N584" s="34">
        <f t="shared" si="83"/>
        <v>60338.411466211481</v>
      </c>
      <c r="O584" s="34" t="str">
        <f t="shared" si="81"/>
        <v>0</v>
      </c>
      <c r="P584" s="34">
        <f t="shared" si="84"/>
        <v>45424.227183531024</v>
      </c>
      <c r="Q584" s="34" t="str">
        <f t="shared" si="82"/>
        <v>0</v>
      </c>
      <c r="R584" s="34">
        <f t="shared" si="85"/>
        <v>18498.513694803547</v>
      </c>
    </row>
    <row r="585" spans="2:18" x14ac:dyDescent="0.2">
      <c r="B585" s="48" t="s">
        <v>187</v>
      </c>
      <c r="C585" s="43" t="s">
        <v>187</v>
      </c>
      <c r="D585" s="42"/>
      <c r="E585" s="48" t="s">
        <v>187</v>
      </c>
      <c r="F585" s="43"/>
      <c r="G585" s="42"/>
      <c r="H585" s="48"/>
      <c r="I585" s="43"/>
      <c r="J585" s="41">
        <f t="shared" si="79"/>
        <v>59903.97402257839</v>
      </c>
      <c r="L585" s="33">
        <v>37466</v>
      </c>
      <c r="M585" s="34" t="str">
        <f t="shared" si="80"/>
        <v>0</v>
      </c>
      <c r="N585" s="34">
        <f t="shared" si="83"/>
        <v>60338.411466211481</v>
      </c>
      <c r="O585" s="34" t="str">
        <f t="shared" si="81"/>
        <v>0</v>
      </c>
      <c r="P585" s="34">
        <f t="shared" si="84"/>
        <v>45424.227183531024</v>
      </c>
      <c r="Q585" s="34" t="str">
        <f t="shared" si="82"/>
        <v>0</v>
      </c>
      <c r="R585" s="34">
        <f t="shared" si="85"/>
        <v>18498.513694803547</v>
      </c>
    </row>
    <row r="586" spans="2:18" x14ac:dyDescent="0.2">
      <c r="B586" s="48" t="s">
        <v>187</v>
      </c>
      <c r="C586" s="43" t="s">
        <v>187</v>
      </c>
      <c r="D586" s="42"/>
      <c r="E586" s="48" t="s">
        <v>187</v>
      </c>
      <c r="F586" s="43"/>
      <c r="G586" s="42"/>
      <c r="H586" s="48"/>
      <c r="I586" s="43"/>
      <c r="J586" s="41">
        <f t="shared" ref="J586:J649" si="86">J585+I586</f>
        <v>59903.97402257839</v>
      </c>
      <c r="L586" s="33">
        <v>37467</v>
      </c>
      <c r="M586" s="34">
        <f t="shared" si="80"/>
        <v>-3312.5</v>
      </c>
      <c r="N586" s="34">
        <f t="shared" si="83"/>
        <v>57025.911466211481</v>
      </c>
      <c r="O586" s="34" t="str">
        <f t="shared" si="81"/>
        <v>0</v>
      </c>
      <c r="P586" s="34">
        <f t="shared" si="84"/>
        <v>45424.227183531024</v>
      </c>
      <c r="Q586" s="34" t="str">
        <f t="shared" si="82"/>
        <v>0</v>
      </c>
      <c r="R586" s="34">
        <f t="shared" si="85"/>
        <v>18498.513694803547</v>
      </c>
    </row>
    <row r="587" spans="2:18" x14ac:dyDescent="0.2">
      <c r="B587" s="48" t="s">
        <v>187</v>
      </c>
      <c r="C587" s="43" t="s">
        <v>187</v>
      </c>
      <c r="D587" s="42"/>
      <c r="E587" s="48" t="s">
        <v>187</v>
      </c>
      <c r="F587" s="43"/>
      <c r="G587" s="42"/>
      <c r="H587" s="48"/>
      <c r="I587" s="43"/>
      <c r="J587" s="41">
        <f t="shared" si="86"/>
        <v>59903.97402257839</v>
      </c>
      <c r="L587" s="33">
        <v>37468</v>
      </c>
      <c r="M587" s="34" t="str">
        <f t="shared" si="80"/>
        <v>0</v>
      </c>
      <c r="N587" s="34">
        <f t="shared" si="83"/>
        <v>57025.911466211481</v>
      </c>
      <c r="O587" s="34" t="str">
        <f t="shared" si="81"/>
        <v>0</v>
      </c>
      <c r="P587" s="34">
        <f t="shared" si="84"/>
        <v>45424.227183531024</v>
      </c>
      <c r="Q587" s="34">
        <f t="shared" si="82"/>
        <v>8175</v>
      </c>
      <c r="R587" s="34">
        <f t="shared" si="85"/>
        <v>26673.513694803547</v>
      </c>
    </row>
    <row r="588" spans="2:18" x14ac:dyDescent="0.2">
      <c r="B588" s="48" t="s">
        <v>187</v>
      </c>
      <c r="C588" s="43" t="s">
        <v>187</v>
      </c>
      <c r="D588" s="42"/>
      <c r="E588" s="48" t="s">
        <v>187</v>
      </c>
      <c r="F588" s="43"/>
      <c r="G588" s="42"/>
      <c r="H588" s="48"/>
      <c r="I588" s="43"/>
      <c r="J588" s="41">
        <f t="shared" si="86"/>
        <v>59903.97402257839</v>
      </c>
      <c r="L588" s="33">
        <v>37469</v>
      </c>
      <c r="M588" s="34">
        <f t="shared" ref="M588:M651" si="87">IF(ISERROR(VLOOKUP($L588,$B$11:$C$1212,2,FALSE)),"0",VLOOKUP($L588,$B$11:$C$1212,2,FALSE))</f>
        <v>2375</v>
      </c>
      <c r="N588" s="34">
        <f t="shared" si="83"/>
        <v>59400.911466211481</v>
      </c>
      <c r="O588" s="34" t="str">
        <f t="shared" ref="O588:O651" si="88">IF(ISERROR(VLOOKUP($L588,$E$11:$F$1212,2,FALSE)),"0",VLOOKUP($L588,$E$11:$F$1212,2,FALSE))</f>
        <v>0</v>
      </c>
      <c r="P588" s="34">
        <f t="shared" si="84"/>
        <v>45424.227183531024</v>
      </c>
      <c r="Q588" s="34" t="str">
        <f t="shared" ref="Q588:Q651" si="89">IF(ISERROR(VLOOKUP($L588,$H$11:$I$1212,2,FALSE)),"0",VLOOKUP($L588,$H$11:$I$1212,2,FALSE))</f>
        <v>0</v>
      </c>
      <c r="R588" s="34">
        <f t="shared" si="85"/>
        <v>26673.513694803547</v>
      </c>
    </row>
    <row r="589" spans="2:18" x14ac:dyDescent="0.2">
      <c r="B589" s="48" t="s">
        <v>187</v>
      </c>
      <c r="C589" s="43" t="s">
        <v>187</v>
      </c>
      <c r="D589" s="42"/>
      <c r="E589" s="48" t="s">
        <v>187</v>
      </c>
      <c r="F589" s="43"/>
      <c r="G589" s="42"/>
      <c r="H589" s="48"/>
      <c r="I589" s="43"/>
      <c r="J589" s="41">
        <f t="shared" si="86"/>
        <v>59903.97402257839</v>
      </c>
      <c r="L589" s="33">
        <v>37470</v>
      </c>
      <c r="M589" s="34" t="str">
        <f t="shared" si="87"/>
        <v>0</v>
      </c>
      <c r="N589" s="34">
        <f t="shared" si="83"/>
        <v>59400.911466211481</v>
      </c>
      <c r="O589" s="34" t="str">
        <f t="shared" si="88"/>
        <v>0</v>
      </c>
      <c r="P589" s="34">
        <f t="shared" si="84"/>
        <v>45424.227183531024</v>
      </c>
      <c r="Q589" s="34" t="str">
        <f t="shared" si="89"/>
        <v>0</v>
      </c>
      <c r="R589" s="34">
        <f t="shared" si="85"/>
        <v>26673.513694803547</v>
      </c>
    </row>
    <row r="590" spans="2:18" x14ac:dyDescent="0.2">
      <c r="B590" s="48" t="s">
        <v>187</v>
      </c>
      <c r="C590" s="43" t="s">
        <v>187</v>
      </c>
      <c r="D590" s="42"/>
      <c r="E590" s="48" t="s">
        <v>187</v>
      </c>
      <c r="F590" s="43"/>
      <c r="G590" s="42"/>
      <c r="H590" s="48"/>
      <c r="I590" s="43"/>
      <c r="J590" s="41">
        <f t="shared" si="86"/>
        <v>59903.97402257839</v>
      </c>
      <c r="L590" s="33">
        <v>37471</v>
      </c>
      <c r="M590" s="34" t="str">
        <f t="shared" si="87"/>
        <v>0</v>
      </c>
      <c r="N590" s="34">
        <f t="shared" si="83"/>
        <v>59400.911466211481</v>
      </c>
      <c r="O590" s="34" t="str">
        <f t="shared" si="88"/>
        <v>0</v>
      </c>
      <c r="P590" s="34">
        <f t="shared" si="84"/>
        <v>45424.227183531024</v>
      </c>
      <c r="Q590" s="34" t="str">
        <f t="shared" si="89"/>
        <v>0</v>
      </c>
      <c r="R590" s="34">
        <f t="shared" si="85"/>
        <v>26673.513694803547</v>
      </c>
    </row>
    <row r="591" spans="2:18" x14ac:dyDescent="0.2">
      <c r="B591" s="48" t="s">
        <v>187</v>
      </c>
      <c r="C591" s="43" t="s">
        <v>187</v>
      </c>
      <c r="D591" s="42"/>
      <c r="E591" s="48" t="s">
        <v>187</v>
      </c>
      <c r="F591" s="43"/>
      <c r="G591" s="42"/>
      <c r="H591" s="48"/>
      <c r="I591" s="43"/>
      <c r="J591" s="41">
        <f t="shared" si="86"/>
        <v>59903.97402257839</v>
      </c>
      <c r="L591" s="33">
        <v>37472</v>
      </c>
      <c r="M591" s="34" t="str">
        <f t="shared" si="87"/>
        <v>0</v>
      </c>
      <c r="N591" s="34">
        <f t="shared" si="83"/>
        <v>59400.911466211481</v>
      </c>
      <c r="O591" s="34" t="str">
        <f t="shared" si="88"/>
        <v>0</v>
      </c>
      <c r="P591" s="34">
        <f t="shared" si="84"/>
        <v>45424.227183531024</v>
      </c>
      <c r="Q591" s="34" t="str">
        <f t="shared" si="89"/>
        <v>0</v>
      </c>
      <c r="R591" s="34">
        <f t="shared" si="85"/>
        <v>26673.513694803547</v>
      </c>
    </row>
    <row r="592" spans="2:18" x14ac:dyDescent="0.2">
      <c r="B592" s="48" t="s">
        <v>187</v>
      </c>
      <c r="C592" s="43" t="s">
        <v>187</v>
      </c>
      <c r="D592" s="42"/>
      <c r="E592" s="48" t="s">
        <v>187</v>
      </c>
      <c r="F592" s="43"/>
      <c r="G592" s="42"/>
      <c r="H592" s="48"/>
      <c r="I592" s="43"/>
      <c r="J592" s="41">
        <f t="shared" si="86"/>
        <v>59903.97402257839</v>
      </c>
      <c r="L592" s="33">
        <v>37473</v>
      </c>
      <c r="M592" s="34" t="str">
        <f t="shared" si="87"/>
        <v>0</v>
      </c>
      <c r="N592" s="34">
        <f t="shared" si="83"/>
        <v>59400.911466211481</v>
      </c>
      <c r="O592" s="34" t="str">
        <f t="shared" si="88"/>
        <v>0</v>
      </c>
      <c r="P592" s="34">
        <f t="shared" si="84"/>
        <v>45424.227183531024</v>
      </c>
      <c r="Q592" s="34" t="str">
        <f t="shared" si="89"/>
        <v>0</v>
      </c>
      <c r="R592" s="34">
        <f t="shared" si="85"/>
        <v>26673.513694803547</v>
      </c>
    </row>
    <row r="593" spans="2:18" x14ac:dyDescent="0.2">
      <c r="B593" s="48" t="s">
        <v>187</v>
      </c>
      <c r="C593" s="43" t="s">
        <v>187</v>
      </c>
      <c r="D593" s="42"/>
      <c r="E593" s="48" t="s">
        <v>187</v>
      </c>
      <c r="F593" s="43"/>
      <c r="G593" s="42"/>
      <c r="H593" s="48"/>
      <c r="I593" s="43"/>
      <c r="J593" s="41">
        <f t="shared" si="86"/>
        <v>59903.97402257839</v>
      </c>
      <c r="L593" s="33">
        <v>37474</v>
      </c>
      <c r="M593" s="34" t="str">
        <f t="shared" si="87"/>
        <v>0</v>
      </c>
      <c r="N593" s="34">
        <f t="shared" si="83"/>
        <v>59400.911466211481</v>
      </c>
      <c r="O593" s="34" t="str">
        <f t="shared" si="88"/>
        <v>0</v>
      </c>
      <c r="P593" s="34">
        <f t="shared" si="84"/>
        <v>45424.227183531024</v>
      </c>
      <c r="Q593" s="34" t="str">
        <f t="shared" si="89"/>
        <v>0</v>
      </c>
      <c r="R593" s="34">
        <f t="shared" si="85"/>
        <v>26673.513694803547</v>
      </c>
    </row>
    <row r="594" spans="2:18" x14ac:dyDescent="0.2">
      <c r="B594" s="48" t="s">
        <v>187</v>
      </c>
      <c r="C594" s="43" t="s">
        <v>187</v>
      </c>
      <c r="D594" s="42"/>
      <c r="E594" s="48" t="s">
        <v>187</v>
      </c>
      <c r="F594" s="43"/>
      <c r="G594" s="42"/>
      <c r="H594" s="48"/>
      <c r="I594" s="43"/>
      <c r="J594" s="41">
        <f t="shared" si="86"/>
        <v>59903.97402257839</v>
      </c>
      <c r="L594" s="33">
        <v>37475</v>
      </c>
      <c r="M594" s="34" t="str">
        <f t="shared" si="87"/>
        <v>0</v>
      </c>
      <c r="N594" s="34">
        <f t="shared" si="83"/>
        <v>59400.911466211481</v>
      </c>
      <c r="O594" s="34" t="str">
        <f t="shared" si="88"/>
        <v>0</v>
      </c>
      <c r="P594" s="34">
        <f t="shared" si="84"/>
        <v>45424.227183531024</v>
      </c>
      <c r="Q594" s="34" t="str">
        <f t="shared" si="89"/>
        <v>0</v>
      </c>
      <c r="R594" s="34">
        <f t="shared" si="85"/>
        <v>26673.513694803547</v>
      </c>
    </row>
    <row r="595" spans="2:18" x14ac:dyDescent="0.2">
      <c r="B595" s="48" t="s">
        <v>187</v>
      </c>
      <c r="C595" s="43" t="s">
        <v>187</v>
      </c>
      <c r="D595" s="42"/>
      <c r="E595" s="48" t="s">
        <v>187</v>
      </c>
      <c r="F595" s="43"/>
      <c r="G595" s="42"/>
      <c r="H595" s="48"/>
      <c r="I595" s="43"/>
      <c r="J595" s="41">
        <f t="shared" si="86"/>
        <v>59903.97402257839</v>
      </c>
      <c r="L595" s="33">
        <v>37476</v>
      </c>
      <c r="M595" s="34" t="str">
        <f t="shared" si="87"/>
        <v>0</v>
      </c>
      <c r="N595" s="34">
        <f t="shared" si="83"/>
        <v>59400.911466211481</v>
      </c>
      <c r="O595" s="34" t="str">
        <f t="shared" si="88"/>
        <v>0</v>
      </c>
      <c r="P595" s="34">
        <f t="shared" si="84"/>
        <v>45424.227183531024</v>
      </c>
      <c r="Q595" s="34" t="str">
        <f t="shared" si="89"/>
        <v>0</v>
      </c>
      <c r="R595" s="34">
        <f t="shared" si="85"/>
        <v>26673.513694803547</v>
      </c>
    </row>
    <row r="596" spans="2:18" x14ac:dyDescent="0.2">
      <c r="B596" s="48" t="s">
        <v>187</v>
      </c>
      <c r="C596" s="43" t="s">
        <v>187</v>
      </c>
      <c r="D596" s="42"/>
      <c r="E596" s="48" t="s">
        <v>187</v>
      </c>
      <c r="F596" s="43"/>
      <c r="G596" s="42"/>
      <c r="H596" s="48"/>
      <c r="I596" s="43"/>
      <c r="J596" s="41">
        <f t="shared" si="86"/>
        <v>59903.97402257839</v>
      </c>
      <c r="L596" s="33">
        <v>37477</v>
      </c>
      <c r="M596" s="34">
        <f t="shared" si="87"/>
        <v>-1100</v>
      </c>
      <c r="N596" s="34">
        <f t="shared" si="83"/>
        <v>58300.911466211481</v>
      </c>
      <c r="O596" s="34">
        <f t="shared" si="88"/>
        <v>-587.5</v>
      </c>
      <c r="P596" s="34">
        <f t="shared" si="84"/>
        <v>44836.727183531024</v>
      </c>
      <c r="Q596" s="34">
        <f t="shared" si="89"/>
        <v>-900</v>
      </c>
      <c r="R596" s="34">
        <f t="shared" si="85"/>
        <v>25773.513694803547</v>
      </c>
    </row>
    <row r="597" spans="2:18" x14ac:dyDescent="0.2">
      <c r="B597" s="48" t="s">
        <v>187</v>
      </c>
      <c r="C597" s="43" t="s">
        <v>187</v>
      </c>
      <c r="D597" s="42"/>
      <c r="E597" s="48" t="s">
        <v>187</v>
      </c>
      <c r="F597" s="43"/>
      <c r="G597" s="42"/>
      <c r="H597" s="48"/>
      <c r="I597" s="43"/>
      <c r="J597" s="41">
        <f t="shared" si="86"/>
        <v>59903.97402257839</v>
      </c>
      <c r="L597" s="33">
        <v>37478</v>
      </c>
      <c r="M597" s="34" t="str">
        <f t="shared" si="87"/>
        <v>0</v>
      </c>
      <c r="N597" s="34">
        <f t="shared" ref="N597:N660" si="90">M597+N596</f>
        <v>58300.911466211481</v>
      </c>
      <c r="O597" s="34" t="str">
        <f t="shared" si="88"/>
        <v>0</v>
      </c>
      <c r="P597" s="34">
        <f t="shared" ref="P597:P660" si="91">O597+P596</f>
        <v>44836.727183531024</v>
      </c>
      <c r="Q597" s="34" t="str">
        <f t="shared" si="89"/>
        <v>0</v>
      </c>
      <c r="R597" s="34">
        <f t="shared" ref="R597:R660" si="92">Q597+R596</f>
        <v>25773.513694803547</v>
      </c>
    </row>
    <row r="598" spans="2:18" x14ac:dyDescent="0.2">
      <c r="B598" s="48" t="s">
        <v>187</v>
      </c>
      <c r="C598" s="43" t="s">
        <v>187</v>
      </c>
      <c r="D598" s="42"/>
      <c r="E598" s="48" t="s">
        <v>187</v>
      </c>
      <c r="F598" s="43"/>
      <c r="G598" s="42"/>
      <c r="H598" s="48"/>
      <c r="I598" s="43"/>
      <c r="J598" s="41">
        <f t="shared" si="86"/>
        <v>59903.97402257839</v>
      </c>
      <c r="L598" s="33">
        <v>37479</v>
      </c>
      <c r="M598" s="34" t="str">
        <f t="shared" si="87"/>
        <v>0</v>
      </c>
      <c r="N598" s="34">
        <f t="shared" si="90"/>
        <v>58300.911466211481</v>
      </c>
      <c r="O598" s="34" t="str">
        <f t="shared" si="88"/>
        <v>0</v>
      </c>
      <c r="P598" s="34">
        <f t="shared" si="91"/>
        <v>44836.727183531024</v>
      </c>
      <c r="Q598" s="34" t="str">
        <f t="shared" si="89"/>
        <v>0</v>
      </c>
      <c r="R598" s="34">
        <f t="shared" si="92"/>
        <v>25773.513694803547</v>
      </c>
    </row>
    <row r="599" spans="2:18" x14ac:dyDescent="0.2">
      <c r="B599" s="48" t="s">
        <v>187</v>
      </c>
      <c r="C599" s="43" t="s">
        <v>187</v>
      </c>
      <c r="D599" s="42"/>
      <c r="E599" s="48" t="s">
        <v>187</v>
      </c>
      <c r="F599" s="43"/>
      <c r="G599" s="42"/>
      <c r="H599" s="48"/>
      <c r="I599" s="43"/>
      <c r="J599" s="41">
        <f t="shared" si="86"/>
        <v>59903.97402257839</v>
      </c>
      <c r="L599" s="33">
        <v>37480</v>
      </c>
      <c r="M599" s="34" t="str">
        <f t="shared" si="87"/>
        <v>0</v>
      </c>
      <c r="N599" s="34">
        <f t="shared" si="90"/>
        <v>58300.911466211481</v>
      </c>
      <c r="O599" s="34">
        <f t="shared" si="88"/>
        <v>-612.5</v>
      </c>
      <c r="P599" s="34">
        <f t="shared" si="91"/>
        <v>44224.227183531024</v>
      </c>
      <c r="Q599" s="34" t="str">
        <f t="shared" si="89"/>
        <v>0</v>
      </c>
      <c r="R599" s="34">
        <f t="shared" si="92"/>
        <v>25773.513694803547</v>
      </c>
    </row>
    <row r="600" spans="2:18" x14ac:dyDescent="0.2">
      <c r="B600" s="48" t="s">
        <v>187</v>
      </c>
      <c r="C600" s="43" t="s">
        <v>187</v>
      </c>
      <c r="D600" s="42"/>
      <c r="E600" s="48" t="s">
        <v>187</v>
      </c>
      <c r="F600" s="43"/>
      <c r="G600" s="42"/>
      <c r="H600" s="48"/>
      <c r="I600" s="43"/>
      <c r="J600" s="41">
        <f t="shared" si="86"/>
        <v>59903.97402257839</v>
      </c>
      <c r="L600" s="33">
        <v>37481</v>
      </c>
      <c r="M600" s="34">
        <f t="shared" si="87"/>
        <v>-1600</v>
      </c>
      <c r="N600" s="34">
        <f t="shared" si="90"/>
        <v>56700.911466211481</v>
      </c>
      <c r="O600" s="34">
        <f t="shared" si="88"/>
        <v>-12.5</v>
      </c>
      <c r="P600" s="34">
        <f t="shared" si="91"/>
        <v>44211.727183531024</v>
      </c>
      <c r="Q600" s="34" t="str">
        <f t="shared" si="89"/>
        <v>0</v>
      </c>
      <c r="R600" s="34">
        <f t="shared" si="92"/>
        <v>25773.513694803547</v>
      </c>
    </row>
    <row r="601" spans="2:18" x14ac:dyDescent="0.2">
      <c r="B601" s="48" t="s">
        <v>187</v>
      </c>
      <c r="C601" s="43" t="s">
        <v>187</v>
      </c>
      <c r="D601" s="42"/>
      <c r="E601" s="48" t="s">
        <v>187</v>
      </c>
      <c r="F601" s="43"/>
      <c r="G601" s="42"/>
      <c r="H601" s="48"/>
      <c r="I601" s="43"/>
      <c r="J601" s="41">
        <f t="shared" si="86"/>
        <v>59903.97402257839</v>
      </c>
      <c r="L601" s="33">
        <v>37482</v>
      </c>
      <c r="M601" s="34">
        <f t="shared" si="87"/>
        <v>-2650</v>
      </c>
      <c r="N601" s="34">
        <f t="shared" si="90"/>
        <v>54050.911466211481</v>
      </c>
      <c r="O601" s="34">
        <f t="shared" si="88"/>
        <v>-2550</v>
      </c>
      <c r="P601" s="34">
        <f t="shared" si="91"/>
        <v>41661.727183531024</v>
      </c>
      <c r="Q601" s="34">
        <f t="shared" si="89"/>
        <v>-4658.6401172183514</v>
      </c>
      <c r="R601" s="34">
        <f t="shared" si="92"/>
        <v>21114.873577585196</v>
      </c>
    </row>
    <row r="602" spans="2:18" x14ac:dyDescent="0.2">
      <c r="B602" s="48" t="s">
        <v>187</v>
      </c>
      <c r="C602" s="43" t="s">
        <v>187</v>
      </c>
      <c r="D602" s="42"/>
      <c r="E602" s="48" t="s">
        <v>187</v>
      </c>
      <c r="F602" s="43"/>
      <c r="G602" s="42"/>
      <c r="H602" s="48"/>
      <c r="I602" s="43"/>
      <c r="J602" s="41">
        <f t="shared" si="86"/>
        <v>59903.97402257839</v>
      </c>
      <c r="L602" s="33">
        <v>37483</v>
      </c>
      <c r="M602" s="34">
        <f t="shared" si="87"/>
        <v>-800</v>
      </c>
      <c r="N602" s="34">
        <f t="shared" si="90"/>
        <v>53250.911466211481</v>
      </c>
      <c r="O602" s="34">
        <f t="shared" si="88"/>
        <v>-2512.5</v>
      </c>
      <c r="P602" s="34">
        <f t="shared" si="91"/>
        <v>39149.227183531024</v>
      </c>
      <c r="Q602" s="34">
        <f t="shared" si="89"/>
        <v>-2100</v>
      </c>
      <c r="R602" s="34">
        <f t="shared" si="92"/>
        <v>19014.873577585196</v>
      </c>
    </row>
    <row r="603" spans="2:18" x14ac:dyDescent="0.2">
      <c r="B603" s="48" t="s">
        <v>187</v>
      </c>
      <c r="C603" s="43" t="s">
        <v>187</v>
      </c>
      <c r="D603" s="42"/>
      <c r="E603" s="48" t="s">
        <v>187</v>
      </c>
      <c r="F603" s="43"/>
      <c r="G603" s="42"/>
      <c r="H603" s="48"/>
      <c r="I603" s="43"/>
      <c r="J603" s="41">
        <f t="shared" si="86"/>
        <v>59903.97402257839</v>
      </c>
      <c r="L603" s="33">
        <v>37484</v>
      </c>
      <c r="M603" s="34" t="str">
        <f t="shared" si="87"/>
        <v>0</v>
      </c>
      <c r="N603" s="34">
        <f t="shared" si="90"/>
        <v>53250.911466211481</v>
      </c>
      <c r="O603" s="34">
        <f t="shared" si="88"/>
        <v>-1687.5</v>
      </c>
      <c r="P603" s="34">
        <f t="shared" si="91"/>
        <v>37461.727183531024</v>
      </c>
      <c r="Q603" s="34">
        <f t="shared" si="89"/>
        <v>-1687.5</v>
      </c>
      <c r="R603" s="34">
        <f t="shared" si="92"/>
        <v>17327.373577585196</v>
      </c>
    </row>
    <row r="604" spans="2:18" x14ac:dyDescent="0.2">
      <c r="B604" s="48" t="s">
        <v>187</v>
      </c>
      <c r="C604" s="43" t="s">
        <v>187</v>
      </c>
      <c r="D604" s="42"/>
      <c r="E604" s="48" t="s">
        <v>187</v>
      </c>
      <c r="F604" s="43"/>
      <c r="G604" s="42"/>
      <c r="H604" s="48"/>
      <c r="I604" s="43"/>
      <c r="J604" s="41">
        <f t="shared" si="86"/>
        <v>59903.97402257839</v>
      </c>
      <c r="L604" s="33">
        <v>37485</v>
      </c>
      <c r="M604" s="34" t="str">
        <f t="shared" si="87"/>
        <v>0</v>
      </c>
      <c r="N604" s="34">
        <f t="shared" si="90"/>
        <v>53250.911466211481</v>
      </c>
      <c r="O604" s="34" t="str">
        <f t="shared" si="88"/>
        <v>0</v>
      </c>
      <c r="P604" s="34">
        <f t="shared" si="91"/>
        <v>37461.727183531024</v>
      </c>
      <c r="Q604" s="34" t="str">
        <f t="shared" si="89"/>
        <v>0</v>
      </c>
      <c r="R604" s="34">
        <f t="shared" si="92"/>
        <v>17327.373577585196</v>
      </c>
    </row>
    <row r="605" spans="2:18" x14ac:dyDescent="0.2">
      <c r="B605" s="48" t="s">
        <v>187</v>
      </c>
      <c r="C605" s="43" t="s">
        <v>187</v>
      </c>
      <c r="D605" s="42"/>
      <c r="E605" s="48" t="s">
        <v>187</v>
      </c>
      <c r="F605" s="43"/>
      <c r="G605" s="42"/>
      <c r="H605" s="48"/>
      <c r="I605" s="43"/>
      <c r="J605" s="41">
        <f t="shared" si="86"/>
        <v>59903.97402257839</v>
      </c>
      <c r="L605" s="33">
        <v>37486</v>
      </c>
      <c r="M605" s="34" t="str">
        <f t="shared" si="87"/>
        <v>0</v>
      </c>
      <c r="N605" s="34">
        <f t="shared" si="90"/>
        <v>53250.911466211481</v>
      </c>
      <c r="O605" s="34" t="str">
        <f t="shared" si="88"/>
        <v>0</v>
      </c>
      <c r="P605" s="34">
        <f t="shared" si="91"/>
        <v>37461.727183531024</v>
      </c>
      <c r="Q605" s="34" t="str">
        <f t="shared" si="89"/>
        <v>0</v>
      </c>
      <c r="R605" s="34">
        <f t="shared" si="92"/>
        <v>17327.373577585196</v>
      </c>
    </row>
    <row r="606" spans="2:18" x14ac:dyDescent="0.2">
      <c r="B606" s="48" t="s">
        <v>187</v>
      </c>
      <c r="C606" s="43" t="s">
        <v>187</v>
      </c>
      <c r="D606" s="42"/>
      <c r="E606" s="48" t="s">
        <v>187</v>
      </c>
      <c r="F606" s="43"/>
      <c r="G606" s="42"/>
      <c r="H606" s="48"/>
      <c r="I606" s="43"/>
      <c r="J606" s="41">
        <f t="shared" si="86"/>
        <v>59903.97402257839</v>
      </c>
      <c r="L606" s="33">
        <v>37487</v>
      </c>
      <c r="M606" s="34" t="str">
        <f t="shared" si="87"/>
        <v>0</v>
      </c>
      <c r="N606" s="34">
        <f t="shared" si="90"/>
        <v>53250.911466211481</v>
      </c>
      <c r="O606" s="34">
        <f t="shared" si="88"/>
        <v>1462.5</v>
      </c>
      <c r="P606" s="34">
        <f t="shared" si="91"/>
        <v>38924.227183531024</v>
      </c>
      <c r="Q606" s="34" t="str">
        <f t="shared" si="89"/>
        <v>0</v>
      </c>
      <c r="R606" s="34">
        <f t="shared" si="92"/>
        <v>17327.373577585196</v>
      </c>
    </row>
    <row r="607" spans="2:18" x14ac:dyDescent="0.2">
      <c r="B607" s="48" t="s">
        <v>187</v>
      </c>
      <c r="C607" s="43" t="s">
        <v>187</v>
      </c>
      <c r="D607" s="42"/>
      <c r="E607" s="48" t="s">
        <v>187</v>
      </c>
      <c r="F607" s="43"/>
      <c r="G607" s="42"/>
      <c r="H607" s="48"/>
      <c r="I607" s="43"/>
      <c r="J607" s="41">
        <f t="shared" si="86"/>
        <v>59903.97402257839</v>
      </c>
      <c r="L607" s="33">
        <v>37488</v>
      </c>
      <c r="M607" s="34" t="str">
        <f t="shared" si="87"/>
        <v>0</v>
      </c>
      <c r="N607" s="34">
        <f t="shared" si="90"/>
        <v>53250.911466211481</v>
      </c>
      <c r="O607" s="34" t="str">
        <f t="shared" si="88"/>
        <v>0</v>
      </c>
      <c r="P607" s="34">
        <f t="shared" si="91"/>
        <v>38924.227183531024</v>
      </c>
      <c r="Q607" s="34" t="str">
        <f t="shared" si="89"/>
        <v>0</v>
      </c>
      <c r="R607" s="34">
        <f t="shared" si="92"/>
        <v>17327.373577585196</v>
      </c>
    </row>
    <row r="608" spans="2:18" x14ac:dyDescent="0.2">
      <c r="B608" s="48" t="s">
        <v>187</v>
      </c>
      <c r="C608" s="43" t="s">
        <v>187</v>
      </c>
      <c r="D608" s="42"/>
      <c r="E608" s="48" t="s">
        <v>187</v>
      </c>
      <c r="F608" s="43"/>
      <c r="G608" s="42"/>
      <c r="H608" s="48"/>
      <c r="I608" s="43"/>
      <c r="J608" s="41">
        <f t="shared" si="86"/>
        <v>59903.97402257839</v>
      </c>
      <c r="L608" s="33">
        <v>37489</v>
      </c>
      <c r="M608" s="34" t="str">
        <f t="shared" si="87"/>
        <v>0</v>
      </c>
      <c r="N608" s="34">
        <f t="shared" si="90"/>
        <v>53250.911466211481</v>
      </c>
      <c r="O608" s="34" t="str">
        <f t="shared" si="88"/>
        <v>0</v>
      </c>
      <c r="P608" s="34">
        <f t="shared" si="91"/>
        <v>38924.227183531024</v>
      </c>
      <c r="Q608" s="34" t="str">
        <f t="shared" si="89"/>
        <v>0</v>
      </c>
      <c r="R608" s="34">
        <f t="shared" si="92"/>
        <v>17327.373577585196</v>
      </c>
    </row>
    <row r="609" spans="2:18" x14ac:dyDescent="0.2">
      <c r="B609" s="48" t="s">
        <v>187</v>
      </c>
      <c r="C609" s="43" t="s">
        <v>187</v>
      </c>
      <c r="D609" s="42"/>
      <c r="E609" s="48" t="s">
        <v>187</v>
      </c>
      <c r="F609" s="43"/>
      <c r="G609" s="42"/>
      <c r="H609" s="48"/>
      <c r="I609" s="43"/>
      <c r="J609" s="41">
        <f t="shared" si="86"/>
        <v>59903.97402257839</v>
      </c>
      <c r="L609" s="33">
        <v>37490</v>
      </c>
      <c r="M609" s="34" t="str">
        <f t="shared" si="87"/>
        <v>0</v>
      </c>
      <c r="N609" s="34">
        <f t="shared" si="90"/>
        <v>53250.911466211481</v>
      </c>
      <c r="O609" s="34" t="str">
        <f t="shared" si="88"/>
        <v>0</v>
      </c>
      <c r="P609" s="34">
        <f t="shared" si="91"/>
        <v>38924.227183531024</v>
      </c>
      <c r="Q609" s="34" t="str">
        <f t="shared" si="89"/>
        <v>0</v>
      </c>
      <c r="R609" s="34">
        <f t="shared" si="92"/>
        <v>17327.373577585196</v>
      </c>
    </row>
    <row r="610" spans="2:18" x14ac:dyDescent="0.2">
      <c r="B610" s="48" t="s">
        <v>187</v>
      </c>
      <c r="C610" s="43" t="s">
        <v>187</v>
      </c>
      <c r="D610" s="42"/>
      <c r="E610" s="48" t="s">
        <v>187</v>
      </c>
      <c r="F610" s="43"/>
      <c r="G610" s="42"/>
      <c r="H610" s="48"/>
      <c r="I610" s="43"/>
      <c r="J610" s="41">
        <f t="shared" si="86"/>
        <v>59903.97402257839</v>
      </c>
      <c r="L610" s="33">
        <v>37491</v>
      </c>
      <c r="M610" s="34" t="str">
        <f t="shared" si="87"/>
        <v>0</v>
      </c>
      <c r="N610" s="34">
        <f t="shared" si="90"/>
        <v>53250.911466211481</v>
      </c>
      <c r="O610" s="34" t="str">
        <f t="shared" si="88"/>
        <v>0</v>
      </c>
      <c r="P610" s="34">
        <f t="shared" si="91"/>
        <v>38924.227183531024</v>
      </c>
      <c r="Q610" s="34" t="str">
        <f t="shared" si="89"/>
        <v>0</v>
      </c>
      <c r="R610" s="34">
        <f t="shared" si="92"/>
        <v>17327.373577585196</v>
      </c>
    </row>
    <row r="611" spans="2:18" x14ac:dyDescent="0.2">
      <c r="B611" s="48" t="s">
        <v>187</v>
      </c>
      <c r="C611" s="43" t="s">
        <v>187</v>
      </c>
      <c r="D611" s="42"/>
      <c r="E611" s="48" t="s">
        <v>187</v>
      </c>
      <c r="F611" s="43"/>
      <c r="G611" s="42"/>
      <c r="H611" s="48"/>
      <c r="I611" s="43"/>
      <c r="J611" s="41">
        <f t="shared" si="86"/>
        <v>59903.97402257839</v>
      </c>
      <c r="L611" s="33">
        <v>37492</v>
      </c>
      <c r="M611" s="34" t="str">
        <f t="shared" si="87"/>
        <v>0</v>
      </c>
      <c r="N611" s="34">
        <f t="shared" si="90"/>
        <v>53250.911466211481</v>
      </c>
      <c r="O611" s="34" t="str">
        <f t="shared" si="88"/>
        <v>0</v>
      </c>
      <c r="P611" s="34">
        <f t="shared" si="91"/>
        <v>38924.227183531024</v>
      </c>
      <c r="Q611" s="34" t="str">
        <f t="shared" si="89"/>
        <v>0</v>
      </c>
      <c r="R611" s="34">
        <f t="shared" si="92"/>
        <v>17327.373577585196</v>
      </c>
    </row>
    <row r="612" spans="2:18" x14ac:dyDescent="0.2">
      <c r="B612" s="48" t="s">
        <v>187</v>
      </c>
      <c r="C612" s="43" t="s">
        <v>187</v>
      </c>
      <c r="D612" s="42"/>
      <c r="E612" s="48" t="s">
        <v>187</v>
      </c>
      <c r="F612" s="43"/>
      <c r="G612" s="42"/>
      <c r="H612" s="48"/>
      <c r="I612" s="43"/>
      <c r="J612" s="41">
        <f t="shared" si="86"/>
        <v>59903.97402257839</v>
      </c>
      <c r="L612" s="33">
        <v>37493</v>
      </c>
      <c r="M612" s="34" t="str">
        <f t="shared" si="87"/>
        <v>0</v>
      </c>
      <c r="N612" s="34">
        <f t="shared" si="90"/>
        <v>53250.911466211481</v>
      </c>
      <c r="O612" s="34" t="str">
        <f t="shared" si="88"/>
        <v>0</v>
      </c>
      <c r="P612" s="34">
        <f t="shared" si="91"/>
        <v>38924.227183531024</v>
      </c>
      <c r="Q612" s="34" t="str">
        <f t="shared" si="89"/>
        <v>0</v>
      </c>
      <c r="R612" s="34">
        <f t="shared" si="92"/>
        <v>17327.373577585196</v>
      </c>
    </row>
    <row r="613" spans="2:18" x14ac:dyDescent="0.2">
      <c r="B613" s="48" t="s">
        <v>187</v>
      </c>
      <c r="C613" s="43" t="s">
        <v>187</v>
      </c>
      <c r="D613" s="42"/>
      <c r="E613" s="48" t="s">
        <v>187</v>
      </c>
      <c r="F613" s="43"/>
      <c r="G613" s="42"/>
      <c r="H613" s="48"/>
      <c r="I613" s="43"/>
      <c r="J613" s="41">
        <f t="shared" si="86"/>
        <v>59903.97402257839</v>
      </c>
      <c r="L613" s="33">
        <v>37494</v>
      </c>
      <c r="M613" s="34" t="str">
        <f t="shared" si="87"/>
        <v>0</v>
      </c>
      <c r="N613" s="34">
        <f t="shared" si="90"/>
        <v>53250.911466211481</v>
      </c>
      <c r="O613" s="34" t="str">
        <f t="shared" si="88"/>
        <v>0</v>
      </c>
      <c r="P613" s="34">
        <f t="shared" si="91"/>
        <v>38924.227183531024</v>
      </c>
      <c r="Q613" s="34" t="str">
        <f t="shared" si="89"/>
        <v>0</v>
      </c>
      <c r="R613" s="34">
        <f t="shared" si="92"/>
        <v>17327.373577585196</v>
      </c>
    </row>
    <row r="614" spans="2:18" x14ac:dyDescent="0.2">
      <c r="B614" s="48" t="s">
        <v>187</v>
      </c>
      <c r="C614" s="43" t="s">
        <v>187</v>
      </c>
      <c r="D614" s="42"/>
      <c r="E614" s="48" t="s">
        <v>187</v>
      </c>
      <c r="F614" s="43"/>
      <c r="G614" s="42"/>
      <c r="H614" s="48"/>
      <c r="I614" s="43"/>
      <c r="J614" s="41">
        <f t="shared" si="86"/>
        <v>59903.97402257839</v>
      </c>
      <c r="L614" s="33">
        <v>37495</v>
      </c>
      <c r="M614" s="34" t="str">
        <f t="shared" si="87"/>
        <v>0</v>
      </c>
      <c r="N614" s="34">
        <f t="shared" si="90"/>
        <v>53250.911466211481</v>
      </c>
      <c r="O614" s="34" t="str">
        <f t="shared" si="88"/>
        <v>0</v>
      </c>
      <c r="P614" s="34">
        <f t="shared" si="91"/>
        <v>38924.227183531024</v>
      </c>
      <c r="Q614" s="34" t="str">
        <f t="shared" si="89"/>
        <v>0</v>
      </c>
      <c r="R614" s="34">
        <f t="shared" si="92"/>
        <v>17327.373577585196</v>
      </c>
    </row>
    <row r="615" spans="2:18" x14ac:dyDescent="0.2">
      <c r="B615" s="48" t="s">
        <v>187</v>
      </c>
      <c r="C615" s="43" t="s">
        <v>187</v>
      </c>
      <c r="D615" s="42"/>
      <c r="E615" s="48" t="s">
        <v>187</v>
      </c>
      <c r="F615" s="43"/>
      <c r="G615" s="42"/>
      <c r="H615" s="48"/>
      <c r="I615" s="43"/>
      <c r="J615" s="41">
        <f t="shared" si="86"/>
        <v>59903.97402257839</v>
      </c>
      <c r="L615" s="33">
        <v>37496</v>
      </c>
      <c r="M615" s="34">
        <f t="shared" si="87"/>
        <v>2550</v>
      </c>
      <c r="N615" s="34">
        <f t="shared" si="90"/>
        <v>55800.911466211481</v>
      </c>
      <c r="O615" s="34" t="str">
        <f t="shared" si="88"/>
        <v>0</v>
      </c>
      <c r="P615" s="34">
        <f t="shared" si="91"/>
        <v>38924.227183531024</v>
      </c>
      <c r="Q615" s="34" t="str">
        <f t="shared" si="89"/>
        <v>0</v>
      </c>
      <c r="R615" s="34">
        <f t="shared" si="92"/>
        <v>17327.373577585196</v>
      </c>
    </row>
    <row r="616" spans="2:18" x14ac:dyDescent="0.2">
      <c r="B616" s="48" t="s">
        <v>187</v>
      </c>
      <c r="C616" s="43" t="s">
        <v>187</v>
      </c>
      <c r="D616" s="42"/>
      <c r="E616" s="48" t="s">
        <v>187</v>
      </c>
      <c r="F616" s="43"/>
      <c r="G616" s="42"/>
      <c r="H616" s="48"/>
      <c r="I616" s="43"/>
      <c r="J616" s="41">
        <f t="shared" si="86"/>
        <v>59903.97402257839</v>
      </c>
      <c r="L616" s="33">
        <v>37497</v>
      </c>
      <c r="M616" s="34" t="str">
        <f t="shared" si="87"/>
        <v>0</v>
      </c>
      <c r="N616" s="34">
        <f t="shared" si="90"/>
        <v>55800.911466211481</v>
      </c>
      <c r="O616" s="34">
        <f t="shared" si="88"/>
        <v>-962.5</v>
      </c>
      <c r="P616" s="34">
        <f t="shared" si="91"/>
        <v>37961.727183531024</v>
      </c>
      <c r="Q616" s="34">
        <f t="shared" si="89"/>
        <v>-925</v>
      </c>
      <c r="R616" s="34">
        <f t="shared" si="92"/>
        <v>16402.373577585196</v>
      </c>
    </row>
    <row r="617" spans="2:18" x14ac:dyDescent="0.2">
      <c r="B617" s="48" t="s">
        <v>187</v>
      </c>
      <c r="C617" s="43" t="s">
        <v>187</v>
      </c>
      <c r="D617" s="42"/>
      <c r="E617" s="48" t="s">
        <v>187</v>
      </c>
      <c r="F617" s="43"/>
      <c r="G617" s="42"/>
      <c r="H617" s="48"/>
      <c r="I617" s="43"/>
      <c r="J617" s="41">
        <f t="shared" si="86"/>
        <v>59903.97402257839</v>
      </c>
      <c r="L617" s="33">
        <v>37498</v>
      </c>
      <c r="M617" s="34" t="str">
        <f t="shared" si="87"/>
        <v>0</v>
      </c>
      <c r="N617" s="34">
        <f t="shared" si="90"/>
        <v>55800.911466211481</v>
      </c>
      <c r="O617" s="34" t="str">
        <f t="shared" si="88"/>
        <v>0</v>
      </c>
      <c r="P617" s="34">
        <f t="shared" si="91"/>
        <v>37961.727183531024</v>
      </c>
      <c r="Q617" s="34" t="str">
        <f t="shared" si="89"/>
        <v>0</v>
      </c>
      <c r="R617" s="34">
        <f t="shared" si="92"/>
        <v>16402.373577585196</v>
      </c>
    </row>
    <row r="618" spans="2:18" x14ac:dyDescent="0.2">
      <c r="B618" s="48" t="s">
        <v>187</v>
      </c>
      <c r="C618" s="43" t="s">
        <v>187</v>
      </c>
      <c r="D618" s="42"/>
      <c r="E618" s="48" t="s">
        <v>187</v>
      </c>
      <c r="F618" s="43"/>
      <c r="G618" s="42"/>
      <c r="H618" s="48"/>
      <c r="I618" s="43"/>
      <c r="J618" s="41">
        <f t="shared" si="86"/>
        <v>59903.97402257839</v>
      </c>
      <c r="L618" s="33">
        <v>37499</v>
      </c>
      <c r="M618" s="34" t="str">
        <f t="shared" si="87"/>
        <v>0</v>
      </c>
      <c r="N618" s="34">
        <f t="shared" si="90"/>
        <v>55800.911466211481</v>
      </c>
      <c r="O618" s="34" t="str">
        <f t="shared" si="88"/>
        <v>0</v>
      </c>
      <c r="P618" s="34">
        <f t="shared" si="91"/>
        <v>37961.727183531024</v>
      </c>
      <c r="Q618" s="34" t="str">
        <f t="shared" si="89"/>
        <v>0</v>
      </c>
      <c r="R618" s="34">
        <f t="shared" si="92"/>
        <v>16402.373577585196</v>
      </c>
    </row>
    <row r="619" spans="2:18" x14ac:dyDescent="0.2">
      <c r="B619" s="48" t="s">
        <v>187</v>
      </c>
      <c r="C619" s="43" t="s">
        <v>187</v>
      </c>
      <c r="D619" s="42"/>
      <c r="E619" s="48" t="s">
        <v>187</v>
      </c>
      <c r="F619" s="43"/>
      <c r="G619" s="42"/>
      <c r="H619" s="48"/>
      <c r="I619" s="43"/>
      <c r="J619" s="41">
        <f t="shared" si="86"/>
        <v>59903.97402257839</v>
      </c>
      <c r="L619" s="33">
        <v>37500</v>
      </c>
      <c r="M619" s="34" t="str">
        <f t="shared" si="87"/>
        <v>0</v>
      </c>
      <c r="N619" s="34">
        <f t="shared" si="90"/>
        <v>55800.911466211481</v>
      </c>
      <c r="O619" s="34" t="str">
        <f t="shared" si="88"/>
        <v>0</v>
      </c>
      <c r="P619" s="34">
        <f t="shared" si="91"/>
        <v>37961.727183531024</v>
      </c>
      <c r="Q619" s="34" t="str">
        <f t="shared" si="89"/>
        <v>0</v>
      </c>
      <c r="R619" s="34">
        <f t="shared" si="92"/>
        <v>16402.373577585196</v>
      </c>
    </row>
    <row r="620" spans="2:18" x14ac:dyDescent="0.2">
      <c r="B620" s="48" t="s">
        <v>187</v>
      </c>
      <c r="C620" s="43" t="s">
        <v>187</v>
      </c>
      <c r="D620" s="42"/>
      <c r="E620" s="48" t="s">
        <v>187</v>
      </c>
      <c r="F620" s="43"/>
      <c r="G620" s="42"/>
      <c r="H620" s="48"/>
      <c r="I620" s="43"/>
      <c r="J620" s="41">
        <f t="shared" si="86"/>
        <v>59903.97402257839</v>
      </c>
      <c r="L620" s="33">
        <v>37501</v>
      </c>
      <c r="M620" s="34" t="str">
        <f t="shared" si="87"/>
        <v>0</v>
      </c>
      <c r="N620" s="34">
        <f t="shared" si="90"/>
        <v>55800.911466211481</v>
      </c>
      <c r="O620" s="34" t="str">
        <f t="shared" si="88"/>
        <v>0</v>
      </c>
      <c r="P620" s="34">
        <f t="shared" si="91"/>
        <v>37961.727183531024</v>
      </c>
      <c r="Q620" s="34" t="str">
        <f t="shared" si="89"/>
        <v>0</v>
      </c>
      <c r="R620" s="34">
        <f t="shared" si="92"/>
        <v>16402.373577585196</v>
      </c>
    </row>
    <row r="621" spans="2:18" x14ac:dyDescent="0.2">
      <c r="B621" s="48" t="s">
        <v>187</v>
      </c>
      <c r="C621" s="43" t="s">
        <v>187</v>
      </c>
      <c r="D621" s="42"/>
      <c r="E621" s="48" t="s">
        <v>187</v>
      </c>
      <c r="F621" s="43"/>
      <c r="G621" s="42"/>
      <c r="H621" s="48"/>
      <c r="I621" s="43"/>
      <c r="J621" s="41">
        <f t="shared" si="86"/>
        <v>59903.97402257839</v>
      </c>
      <c r="L621" s="33">
        <v>37502</v>
      </c>
      <c r="M621" s="34" t="str">
        <f t="shared" si="87"/>
        <v>0</v>
      </c>
      <c r="N621" s="34">
        <f t="shared" si="90"/>
        <v>55800.911466211481</v>
      </c>
      <c r="O621" s="34" t="str">
        <f t="shared" si="88"/>
        <v>0</v>
      </c>
      <c r="P621" s="34">
        <f t="shared" si="91"/>
        <v>37961.727183531024</v>
      </c>
      <c r="Q621" s="34" t="str">
        <f t="shared" si="89"/>
        <v>0</v>
      </c>
      <c r="R621" s="34">
        <f t="shared" si="92"/>
        <v>16402.373577585196</v>
      </c>
    </row>
    <row r="622" spans="2:18" x14ac:dyDescent="0.2">
      <c r="B622" s="48" t="s">
        <v>187</v>
      </c>
      <c r="C622" s="43" t="s">
        <v>187</v>
      </c>
      <c r="D622" s="42"/>
      <c r="E622" s="48" t="s">
        <v>187</v>
      </c>
      <c r="F622" s="43"/>
      <c r="G622" s="42"/>
      <c r="H622" s="48"/>
      <c r="I622" s="43"/>
      <c r="J622" s="41">
        <f t="shared" si="86"/>
        <v>59903.97402257839</v>
      </c>
      <c r="L622" s="33">
        <v>37503</v>
      </c>
      <c r="M622" s="34" t="str">
        <f t="shared" si="87"/>
        <v>0</v>
      </c>
      <c r="N622" s="34">
        <f t="shared" si="90"/>
        <v>55800.911466211481</v>
      </c>
      <c r="O622" s="34" t="str">
        <f t="shared" si="88"/>
        <v>0</v>
      </c>
      <c r="P622" s="34">
        <f t="shared" si="91"/>
        <v>37961.727183531024</v>
      </c>
      <c r="Q622" s="34" t="str">
        <f t="shared" si="89"/>
        <v>0</v>
      </c>
      <c r="R622" s="34">
        <f t="shared" si="92"/>
        <v>16402.373577585196</v>
      </c>
    </row>
    <row r="623" spans="2:18" x14ac:dyDescent="0.2">
      <c r="B623" s="48" t="s">
        <v>187</v>
      </c>
      <c r="C623" s="43" t="s">
        <v>187</v>
      </c>
      <c r="D623" s="42"/>
      <c r="E623" s="48" t="s">
        <v>187</v>
      </c>
      <c r="F623" s="43"/>
      <c r="G623" s="42"/>
      <c r="H623" s="48"/>
      <c r="I623" s="43"/>
      <c r="J623" s="41">
        <f t="shared" si="86"/>
        <v>59903.97402257839</v>
      </c>
      <c r="L623" s="33">
        <v>37504</v>
      </c>
      <c r="M623" s="34" t="str">
        <f t="shared" si="87"/>
        <v>0</v>
      </c>
      <c r="N623" s="34">
        <f t="shared" si="90"/>
        <v>55800.911466211481</v>
      </c>
      <c r="O623" s="34" t="str">
        <f t="shared" si="88"/>
        <v>0</v>
      </c>
      <c r="P623" s="34">
        <f t="shared" si="91"/>
        <v>37961.727183531024</v>
      </c>
      <c r="Q623" s="34" t="str">
        <f t="shared" si="89"/>
        <v>0</v>
      </c>
      <c r="R623" s="34">
        <f t="shared" si="92"/>
        <v>16402.373577585196</v>
      </c>
    </row>
    <row r="624" spans="2:18" x14ac:dyDescent="0.2">
      <c r="B624" s="48" t="s">
        <v>187</v>
      </c>
      <c r="C624" s="43" t="s">
        <v>187</v>
      </c>
      <c r="D624" s="42"/>
      <c r="E624" s="48" t="s">
        <v>187</v>
      </c>
      <c r="F624" s="43"/>
      <c r="G624" s="42"/>
      <c r="H624" s="48"/>
      <c r="I624" s="43"/>
      <c r="J624" s="41">
        <f t="shared" si="86"/>
        <v>59903.97402257839</v>
      </c>
      <c r="L624" s="33">
        <v>37505</v>
      </c>
      <c r="M624" s="34" t="str">
        <f t="shared" si="87"/>
        <v>0</v>
      </c>
      <c r="N624" s="34">
        <f t="shared" si="90"/>
        <v>55800.911466211481</v>
      </c>
      <c r="O624" s="34" t="str">
        <f t="shared" si="88"/>
        <v>0</v>
      </c>
      <c r="P624" s="34">
        <f t="shared" si="91"/>
        <v>37961.727183531024</v>
      </c>
      <c r="Q624" s="34" t="str">
        <f t="shared" si="89"/>
        <v>0</v>
      </c>
      <c r="R624" s="34">
        <f t="shared" si="92"/>
        <v>16402.373577585196</v>
      </c>
    </row>
    <row r="625" spans="2:18" x14ac:dyDescent="0.2">
      <c r="B625" s="48" t="s">
        <v>187</v>
      </c>
      <c r="C625" s="43" t="s">
        <v>187</v>
      </c>
      <c r="D625" s="42"/>
      <c r="E625" s="48" t="s">
        <v>187</v>
      </c>
      <c r="F625" s="43"/>
      <c r="G625" s="42"/>
      <c r="H625" s="48"/>
      <c r="I625" s="43"/>
      <c r="J625" s="41">
        <f t="shared" si="86"/>
        <v>59903.97402257839</v>
      </c>
      <c r="L625" s="33">
        <v>37506</v>
      </c>
      <c r="M625" s="34" t="str">
        <f t="shared" si="87"/>
        <v>0</v>
      </c>
      <c r="N625" s="34">
        <f t="shared" si="90"/>
        <v>55800.911466211481</v>
      </c>
      <c r="O625" s="34" t="str">
        <f t="shared" si="88"/>
        <v>0</v>
      </c>
      <c r="P625" s="34">
        <f t="shared" si="91"/>
        <v>37961.727183531024</v>
      </c>
      <c r="Q625" s="34" t="str">
        <f t="shared" si="89"/>
        <v>0</v>
      </c>
      <c r="R625" s="34">
        <f t="shared" si="92"/>
        <v>16402.373577585196</v>
      </c>
    </row>
    <row r="626" spans="2:18" x14ac:dyDescent="0.2">
      <c r="B626" s="48" t="s">
        <v>187</v>
      </c>
      <c r="C626" s="43" t="s">
        <v>187</v>
      </c>
      <c r="D626" s="42"/>
      <c r="E626" s="48" t="s">
        <v>187</v>
      </c>
      <c r="F626" s="43"/>
      <c r="G626" s="42"/>
      <c r="H626" s="48"/>
      <c r="I626" s="43"/>
      <c r="J626" s="41">
        <f t="shared" si="86"/>
        <v>59903.97402257839</v>
      </c>
      <c r="L626" s="33">
        <v>37507</v>
      </c>
      <c r="M626" s="34" t="str">
        <f t="shared" si="87"/>
        <v>0</v>
      </c>
      <c r="N626" s="34">
        <f t="shared" si="90"/>
        <v>55800.911466211481</v>
      </c>
      <c r="O626" s="34" t="str">
        <f t="shared" si="88"/>
        <v>0</v>
      </c>
      <c r="P626" s="34">
        <f t="shared" si="91"/>
        <v>37961.727183531024</v>
      </c>
      <c r="Q626" s="34" t="str">
        <f t="shared" si="89"/>
        <v>0</v>
      </c>
      <c r="R626" s="34">
        <f t="shared" si="92"/>
        <v>16402.373577585196</v>
      </c>
    </row>
    <row r="627" spans="2:18" x14ac:dyDescent="0.2">
      <c r="B627" s="48" t="s">
        <v>187</v>
      </c>
      <c r="C627" s="43" t="s">
        <v>187</v>
      </c>
      <c r="D627" s="42"/>
      <c r="E627" s="48" t="s">
        <v>187</v>
      </c>
      <c r="F627" s="43"/>
      <c r="G627" s="42"/>
      <c r="H627" s="48"/>
      <c r="I627" s="43"/>
      <c r="J627" s="41">
        <f t="shared" si="86"/>
        <v>59903.97402257839</v>
      </c>
      <c r="L627" s="33">
        <v>37508</v>
      </c>
      <c r="M627" s="34" t="str">
        <f t="shared" si="87"/>
        <v>0</v>
      </c>
      <c r="N627" s="34">
        <f t="shared" si="90"/>
        <v>55800.911466211481</v>
      </c>
      <c r="O627" s="34" t="str">
        <f t="shared" si="88"/>
        <v>0</v>
      </c>
      <c r="P627" s="34">
        <f t="shared" si="91"/>
        <v>37961.727183531024</v>
      </c>
      <c r="Q627" s="34" t="str">
        <f t="shared" si="89"/>
        <v>0</v>
      </c>
      <c r="R627" s="34">
        <f t="shared" si="92"/>
        <v>16402.373577585196</v>
      </c>
    </row>
    <row r="628" spans="2:18" x14ac:dyDescent="0.2">
      <c r="B628" s="48" t="s">
        <v>187</v>
      </c>
      <c r="C628" s="43" t="s">
        <v>187</v>
      </c>
      <c r="D628" s="42"/>
      <c r="E628" s="48" t="s">
        <v>187</v>
      </c>
      <c r="F628" s="43"/>
      <c r="G628" s="42"/>
      <c r="H628" s="48"/>
      <c r="I628" s="43"/>
      <c r="J628" s="41">
        <f t="shared" si="86"/>
        <v>59903.97402257839</v>
      </c>
      <c r="L628" s="33">
        <v>37509</v>
      </c>
      <c r="M628" s="34" t="str">
        <f t="shared" si="87"/>
        <v>0</v>
      </c>
      <c r="N628" s="34">
        <f t="shared" si="90"/>
        <v>55800.911466211481</v>
      </c>
      <c r="O628" s="34" t="str">
        <f t="shared" si="88"/>
        <v>0</v>
      </c>
      <c r="P628" s="34">
        <f t="shared" si="91"/>
        <v>37961.727183531024</v>
      </c>
      <c r="Q628" s="34" t="str">
        <f t="shared" si="89"/>
        <v>0</v>
      </c>
      <c r="R628" s="34">
        <f t="shared" si="92"/>
        <v>16402.373577585196</v>
      </c>
    </row>
    <row r="629" spans="2:18" x14ac:dyDescent="0.2">
      <c r="B629" s="48" t="s">
        <v>187</v>
      </c>
      <c r="C629" s="43" t="s">
        <v>187</v>
      </c>
      <c r="D629" s="42"/>
      <c r="E629" s="48" t="s">
        <v>187</v>
      </c>
      <c r="F629" s="43"/>
      <c r="G629" s="42"/>
      <c r="H629" s="48"/>
      <c r="I629" s="43"/>
      <c r="J629" s="41">
        <f t="shared" si="86"/>
        <v>59903.97402257839</v>
      </c>
      <c r="L629" s="33">
        <v>37510</v>
      </c>
      <c r="M629" s="34">
        <f t="shared" si="87"/>
        <v>-675</v>
      </c>
      <c r="N629" s="34">
        <f t="shared" si="90"/>
        <v>55125.911466211481</v>
      </c>
      <c r="O629" s="34" t="str">
        <f t="shared" si="88"/>
        <v>0</v>
      </c>
      <c r="P629" s="34">
        <f t="shared" si="91"/>
        <v>37961.727183531024</v>
      </c>
      <c r="Q629" s="34" t="str">
        <f t="shared" si="89"/>
        <v>0</v>
      </c>
      <c r="R629" s="34">
        <f t="shared" si="92"/>
        <v>16402.373577585196</v>
      </c>
    </row>
    <row r="630" spans="2:18" x14ac:dyDescent="0.2">
      <c r="B630" s="48" t="s">
        <v>187</v>
      </c>
      <c r="C630" s="43" t="s">
        <v>187</v>
      </c>
      <c r="D630" s="42"/>
      <c r="E630" s="48" t="s">
        <v>187</v>
      </c>
      <c r="F630" s="43"/>
      <c r="G630" s="42"/>
      <c r="H630" s="48"/>
      <c r="I630" s="43"/>
      <c r="J630" s="41">
        <f t="shared" si="86"/>
        <v>59903.97402257839</v>
      </c>
      <c r="L630" s="33">
        <v>37511</v>
      </c>
      <c r="M630" s="34">
        <f t="shared" si="87"/>
        <v>4137.5</v>
      </c>
      <c r="N630" s="34">
        <f t="shared" si="90"/>
        <v>59263.411466211481</v>
      </c>
      <c r="O630" s="34" t="str">
        <f t="shared" si="88"/>
        <v>0</v>
      </c>
      <c r="P630" s="34">
        <f t="shared" si="91"/>
        <v>37961.727183531024</v>
      </c>
      <c r="Q630" s="34" t="str">
        <f t="shared" si="89"/>
        <v>0</v>
      </c>
      <c r="R630" s="34">
        <f t="shared" si="92"/>
        <v>16402.373577585196</v>
      </c>
    </row>
    <row r="631" spans="2:18" x14ac:dyDescent="0.2">
      <c r="B631" s="48" t="s">
        <v>187</v>
      </c>
      <c r="C631" s="43" t="s">
        <v>187</v>
      </c>
      <c r="D631" s="42"/>
      <c r="E631" s="48" t="s">
        <v>187</v>
      </c>
      <c r="F631" s="43"/>
      <c r="G631" s="42"/>
      <c r="H631" s="48"/>
      <c r="I631" s="43"/>
      <c r="J631" s="41">
        <f t="shared" si="86"/>
        <v>59903.97402257839</v>
      </c>
      <c r="L631" s="33">
        <v>37512</v>
      </c>
      <c r="M631" s="34" t="str">
        <f t="shared" si="87"/>
        <v>0</v>
      </c>
      <c r="N631" s="34">
        <f t="shared" si="90"/>
        <v>59263.411466211481</v>
      </c>
      <c r="O631" s="34" t="str">
        <f t="shared" si="88"/>
        <v>0</v>
      </c>
      <c r="P631" s="34">
        <f t="shared" si="91"/>
        <v>37961.727183531024</v>
      </c>
      <c r="Q631" s="34" t="str">
        <f t="shared" si="89"/>
        <v>0</v>
      </c>
      <c r="R631" s="34">
        <f t="shared" si="92"/>
        <v>16402.373577585196</v>
      </c>
    </row>
    <row r="632" spans="2:18" x14ac:dyDescent="0.2">
      <c r="B632" s="48" t="s">
        <v>187</v>
      </c>
      <c r="C632" s="43" t="s">
        <v>187</v>
      </c>
      <c r="D632" s="42"/>
      <c r="E632" s="48" t="s">
        <v>187</v>
      </c>
      <c r="F632" s="43"/>
      <c r="G632" s="42"/>
      <c r="H632" s="48"/>
      <c r="I632" s="43"/>
      <c r="J632" s="41">
        <f t="shared" si="86"/>
        <v>59903.97402257839</v>
      </c>
      <c r="L632" s="33">
        <v>37513</v>
      </c>
      <c r="M632" s="34" t="str">
        <f t="shared" si="87"/>
        <v>0</v>
      </c>
      <c r="N632" s="34">
        <f t="shared" si="90"/>
        <v>59263.411466211481</v>
      </c>
      <c r="O632" s="34" t="str">
        <f t="shared" si="88"/>
        <v>0</v>
      </c>
      <c r="P632" s="34">
        <f t="shared" si="91"/>
        <v>37961.727183531024</v>
      </c>
      <c r="Q632" s="34" t="str">
        <f t="shared" si="89"/>
        <v>0</v>
      </c>
      <c r="R632" s="34">
        <f t="shared" si="92"/>
        <v>16402.373577585196</v>
      </c>
    </row>
    <row r="633" spans="2:18" x14ac:dyDescent="0.2">
      <c r="B633" s="48" t="s">
        <v>187</v>
      </c>
      <c r="C633" s="43" t="s">
        <v>187</v>
      </c>
      <c r="D633" s="42"/>
      <c r="E633" s="48" t="s">
        <v>187</v>
      </c>
      <c r="F633" s="43"/>
      <c r="G633" s="42"/>
      <c r="H633" s="48"/>
      <c r="I633" s="43"/>
      <c r="J633" s="41">
        <f t="shared" si="86"/>
        <v>59903.97402257839</v>
      </c>
      <c r="L633" s="33">
        <v>37514</v>
      </c>
      <c r="M633" s="34" t="str">
        <f t="shared" si="87"/>
        <v>0</v>
      </c>
      <c r="N633" s="34">
        <f t="shared" si="90"/>
        <v>59263.411466211481</v>
      </c>
      <c r="O633" s="34" t="str">
        <f t="shared" si="88"/>
        <v>0</v>
      </c>
      <c r="P633" s="34">
        <f t="shared" si="91"/>
        <v>37961.727183531024</v>
      </c>
      <c r="Q633" s="34" t="str">
        <f t="shared" si="89"/>
        <v>0</v>
      </c>
      <c r="R633" s="34">
        <f t="shared" si="92"/>
        <v>16402.373577585196</v>
      </c>
    </row>
    <row r="634" spans="2:18" x14ac:dyDescent="0.2">
      <c r="B634" s="48" t="s">
        <v>187</v>
      </c>
      <c r="C634" s="43" t="s">
        <v>187</v>
      </c>
      <c r="D634" s="42"/>
      <c r="E634" s="48" t="s">
        <v>187</v>
      </c>
      <c r="F634" s="43"/>
      <c r="G634" s="42"/>
      <c r="H634" s="48"/>
      <c r="I634" s="43"/>
      <c r="J634" s="41">
        <f t="shared" si="86"/>
        <v>59903.97402257839</v>
      </c>
      <c r="L634" s="33">
        <v>37515</v>
      </c>
      <c r="M634" s="34" t="str">
        <f t="shared" si="87"/>
        <v>0</v>
      </c>
      <c r="N634" s="34">
        <f t="shared" si="90"/>
        <v>59263.411466211481</v>
      </c>
      <c r="O634" s="34" t="str">
        <f t="shared" si="88"/>
        <v>0</v>
      </c>
      <c r="P634" s="34">
        <f t="shared" si="91"/>
        <v>37961.727183531024</v>
      </c>
      <c r="Q634" s="34" t="str">
        <f t="shared" si="89"/>
        <v>0</v>
      </c>
      <c r="R634" s="34">
        <f t="shared" si="92"/>
        <v>16402.373577585196</v>
      </c>
    </row>
    <row r="635" spans="2:18" x14ac:dyDescent="0.2">
      <c r="B635" s="48" t="s">
        <v>187</v>
      </c>
      <c r="C635" s="43" t="s">
        <v>187</v>
      </c>
      <c r="D635" s="42"/>
      <c r="E635" s="48" t="s">
        <v>187</v>
      </c>
      <c r="F635" s="43"/>
      <c r="G635" s="42"/>
      <c r="H635" s="48"/>
      <c r="I635" s="43"/>
      <c r="J635" s="41">
        <f t="shared" si="86"/>
        <v>59903.97402257839</v>
      </c>
      <c r="L635" s="33">
        <v>37516</v>
      </c>
      <c r="M635" s="34" t="str">
        <f t="shared" si="87"/>
        <v>0</v>
      </c>
      <c r="N635" s="34">
        <f t="shared" si="90"/>
        <v>59263.411466211481</v>
      </c>
      <c r="O635" s="34" t="str">
        <f t="shared" si="88"/>
        <v>0</v>
      </c>
      <c r="P635" s="34">
        <f t="shared" si="91"/>
        <v>37961.727183531024</v>
      </c>
      <c r="Q635" s="34" t="str">
        <f t="shared" si="89"/>
        <v>0</v>
      </c>
      <c r="R635" s="34">
        <f t="shared" si="92"/>
        <v>16402.373577585196</v>
      </c>
    </row>
    <row r="636" spans="2:18" x14ac:dyDescent="0.2">
      <c r="B636" s="48" t="s">
        <v>187</v>
      </c>
      <c r="C636" s="43" t="s">
        <v>187</v>
      </c>
      <c r="D636" s="42"/>
      <c r="E636" s="48" t="s">
        <v>187</v>
      </c>
      <c r="F636" s="43"/>
      <c r="G636" s="42"/>
      <c r="H636" s="48"/>
      <c r="I636" s="43"/>
      <c r="J636" s="41">
        <f t="shared" si="86"/>
        <v>59903.97402257839</v>
      </c>
      <c r="L636" s="33">
        <v>37517</v>
      </c>
      <c r="M636" s="34" t="str">
        <f t="shared" si="87"/>
        <v>0</v>
      </c>
      <c r="N636" s="34">
        <f t="shared" si="90"/>
        <v>59263.411466211481</v>
      </c>
      <c r="O636" s="34" t="str">
        <f t="shared" si="88"/>
        <v>0</v>
      </c>
      <c r="P636" s="34">
        <f t="shared" si="91"/>
        <v>37961.727183531024</v>
      </c>
      <c r="Q636" s="34" t="str">
        <f t="shared" si="89"/>
        <v>0</v>
      </c>
      <c r="R636" s="34">
        <f t="shared" si="92"/>
        <v>16402.373577585196</v>
      </c>
    </row>
    <row r="637" spans="2:18" x14ac:dyDescent="0.2">
      <c r="B637" s="48" t="s">
        <v>187</v>
      </c>
      <c r="C637" s="43" t="s">
        <v>187</v>
      </c>
      <c r="D637" s="42"/>
      <c r="E637" s="48" t="s">
        <v>187</v>
      </c>
      <c r="F637" s="43"/>
      <c r="G637" s="42"/>
      <c r="H637" s="48"/>
      <c r="I637" s="43"/>
      <c r="J637" s="41">
        <f t="shared" si="86"/>
        <v>59903.97402257839</v>
      </c>
      <c r="L637" s="33">
        <v>37518</v>
      </c>
      <c r="M637" s="34" t="str">
        <f t="shared" si="87"/>
        <v>0</v>
      </c>
      <c r="N637" s="34">
        <f t="shared" si="90"/>
        <v>59263.411466211481</v>
      </c>
      <c r="O637" s="34" t="str">
        <f t="shared" si="88"/>
        <v>0</v>
      </c>
      <c r="P637" s="34">
        <f t="shared" si="91"/>
        <v>37961.727183531024</v>
      </c>
      <c r="Q637" s="34" t="str">
        <f t="shared" si="89"/>
        <v>0</v>
      </c>
      <c r="R637" s="34">
        <f t="shared" si="92"/>
        <v>16402.373577585196</v>
      </c>
    </row>
    <row r="638" spans="2:18" x14ac:dyDescent="0.2">
      <c r="B638" s="48" t="s">
        <v>187</v>
      </c>
      <c r="C638" s="43" t="s">
        <v>187</v>
      </c>
      <c r="D638" s="42"/>
      <c r="E638" s="48" t="s">
        <v>187</v>
      </c>
      <c r="F638" s="43"/>
      <c r="G638" s="42"/>
      <c r="H638" s="48"/>
      <c r="I638" s="43"/>
      <c r="J638" s="41">
        <f t="shared" si="86"/>
        <v>59903.97402257839</v>
      </c>
      <c r="L638" s="33">
        <v>37519</v>
      </c>
      <c r="M638" s="34" t="str">
        <f t="shared" si="87"/>
        <v>0</v>
      </c>
      <c r="N638" s="34">
        <f t="shared" si="90"/>
        <v>59263.411466211481</v>
      </c>
      <c r="O638" s="34" t="str">
        <f t="shared" si="88"/>
        <v>0</v>
      </c>
      <c r="P638" s="34">
        <f t="shared" si="91"/>
        <v>37961.727183531024</v>
      </c>
      <c r="Q638" s="34" t="str">
        <f t="shared" si="89"/>
        <v>0</v>
      </c>
      <c r="R638" s="34">
        <f t="shared" si="92"/>
        <v>16402.373577585196</v>
      </c>
    </row>
    <row r="639" spans="2:18" x14ac:dyDescent="0.2">
      <c r="B639" s="48" t="s">
        <v>187</v>
      </c>
      <c r="C639" s="43" t="s">
        <v>187</v>
      </c>
      <c r="D639" s="42"/>
      <c r="E639" s="48" t="s">
        <v>187</v>
      </c>
      <c r="F639" s="43"/>
      <c r="G639" s="42"/>
      <c r="H639" s="48"/>
      <c r="I639" s="43"/>
      <c r="J639" s="41">
        <f t="shared" si="86"/>
        <v>59903.97402257839</v>
      </c>
      <c r="L639" s="33">
        <v>37520</v>
      </c>
      <c r="M639" s="34" t="str">
        <f t="shared" si="87"/>
        <v>0</v>
      </c>
      <c r="N639" s="34">
        <f t="shared" si="90"/>
        <v>59263.411466211481</v>
      </c>
      <c r="O639" s="34" t="str">
        <f t="shared" si="88"/>
        <v>0</v>
      </c>
      <c r="P639" s="34">
        <f t="shared" si="91"/>
        <v>37961.727183531024</v>
      </c>
      <c r="Q639" s="34" t="str">
        <f t="shared" si="89"/>
        <v>0</v>
      </c>
      <c r="R639" s="34">
        <f t="shared" si="92"/>
        <v>16402.373577585196</v>
      </c>
    </row>
    <row r="640" spans="2:18" x14ac:dyDescent="0.2">
      <c r="B640" s="48" t="s">
        <v>187</v>
      </c>
      <c r="C640" s="43" t="s">
        <v>187</v>
      </c>
      <c r="D640" s="42"/>
      <c r="E640" s="48" t="s">
        <v>187</v>
      </c>
      <c r="F640" s="43"/>
      <c r="G640" s="42"/>
      <c r="H640" s="48"/>
      <c r="I640" s="43"/>
      <c r="J640" s="41">
        <f t="shared" si="86"/>
        <v>59903.97402257839</v>
      </c>
      <c r="L640" s="33">
        <v>37521</v>
      </c>
      <c r="M640" s="34" t="str">
        <f t="shared" si="87"/>
        <v>0</v>
      </c>
      <c r="N640" s="34">
        <f t="shared" si="90"/>
        <v>59263.411466211481</v>
      </c>
      <c r="O640" s="34" t="str">
        <f t="shared" si="88"/>
        <v>0</v>
      </c>
      <c r="P640" s="34">
        <f t="shared" si="91"/>
        <v>37961.727183531024</v>
      </c>
      <c r="Q640" s="34" t="str">
        <f t="shared" si="89"/>
        <v>0</v>
      </c>
      <c r="R640" s="34">
        <f t="shared" si="92"/>
        <v>16402.373577585196</v>
      </c>
    </row>
    <row r="641" spans="2:18" x14ac:dyDescent="0.2">
      <c r="B641" s="48" t="s">
        <v>187</v>
      </c>
      <c r="C641" s="43" t="s">
        <v>187</v>
      </c>
      <c r="D641" s="42"/>
      <c r="E641" s="48" t="s">
        <v>187</v>
      </c>
      <c r="F641" s="43"/>
      <c r="G641" s="42"/>
      <c r="H641" s="48"/>
      <c r="I641" s="43"/>
      <c r="J641" s="41">
        <f t="shared" si="86"/>
        <v>59903.97402257839</v>
      </c>
      <c r="L641" s="33">
        <v>37522</v>
      </c>
      <c r="M641" s="34" t="str">
        <f t="shared" si="87"/>
        <v>0</v>
      </c>
      <c r="N641" s="34">
        <f t="shared" si="90"/>
        <v>59263.411466211481</v>
      </c>
      <c r="O641" s="34" t="str">
        <f t="shared" si="88"/>
        <v>0</v>
      </c>
      <c r="P641" s="34">
        <f t="shared" si="91"/>
        <v>37961.727183531024</v>
      </c>
      <c r="Q641" s="34" t="str">
        <f t="shared" si="89"/>
        <v>0</v>
      </c>
      <c r="R641" s="34">
        <f t="shared" si="92"/>
        <v>16402.373577585196</v>
      </c>
    </row>
    <row r="642" spans="2:18" x14ac:dyDescent="0.2">
      <c r="B642" s="48" t="s">
        <v>187</v>
      </c>
      <c r="C642" s="43" t="s">
        <v>187</v>
      </c>
      <c r="D642" s="42"/>
      <c r="E642" s="48" t="s">
        <v>187</v>
      </c>
      <c r="F642" s="43"/>
      <c r="G642" s="42"/>
      <c r="H642" s="48"/>
      <c r="I642" s="43"/>
      <c r="J642" s="41">
        <f t="shared" si="86"/>
        <v>59903.97402257839</v>
      </c>
      <c r="L642" s="33">
        <v>37523</v>
      </c>
      <c r="M642" s="34" t="str">
        <f t="shared" si="87"/>
        <v>0</v>
      </c>
      <c r="N642" s="34">
        <f t="shared" si="90"/>
        <v>59263.411466211481</v>
      </c>
      <c r="O642" s="34" t="str">
        <f t="shared" si="88"/>
        <v>0</v>
      </c>
      <c r="P642" s="34">
        <f t="shared" si="91"/>
        <v>37961.727183531024</v>
      </c>
      <c r="Q642" s="34" t="str">
        <f t="shared" si="89"/>
        <v>0</v>
      </c>
      <c r="R642" s="34">
        <f t="shared" si="92"/>
        <v>16402.373577585196</v>
      </c>
    </row>
    <row r="643" spans="2:18" x14ac:dyDescent="0.2">
      <c r="B643" s="48" t="s">
        <v>187</v>
      </c>
      <c r="C643" s="43" t="s">
        <v>187</v>
      </c>
      <c r="D643" s="42"/>
      <c r="E643" s="48" t="s">
        <v>187</v>
      </c>
      <c r="F643" s="43"/>
      <c r="G643" s="42"/>
      <c r="H643" s="48"/>
      <c r="I643" s="43"/>
      <c r="J643" s="41">
        <f t="shared" si="86"/>
        <v>59903.97402257839</v>
      </c>
      <c r="L643" s="33">
        <v>37524</v>
      </c>
      <c r="M643" s="34" t="str">
        <f t="shared" si="87"/>
        <v>0</v>
      </c>
      <c r="N643" s="34">
        <f t="shared" si="90"/>
        <v>59263.411466211481</v>
      </c>
      <c r="O643" s="34" t="str">
        <f t="shared" si="88"/>
        <v>0</v>
      </c>
      <c r="P643" s="34">
        <f t="shared" si="91"/>
        <v>37961.727183531024</v>
      </c>
      <c r="Q643" s="34" t="str">
        <f t="shared" si="89"/>
        <v>0</v>
      </c>
      <c r="R643" s="34">
        <f t="shared" si="92"/>
        <v>16402.373577585196</v>
      </c>
    </row>
    <row r="644" spans="2:18" x14ac:dyDescent="0.2">
      <c r="B644" s="48" t="s">
        <v>187</v>
      </c>
      <c r="C644" s="43" t="s">
        <v>187</v>
      </c>
      <c r="D644" s="42"/>
      <c r="E644" s="48" t="s">
        <v>187</v>
      </c>
      <c r="F644" s="43"/>
      <c r="G644" s="42"/>
      <c r="H644" s="48"/>
      <c r="I644" s="43"/>
      <c r="J644" s="41">
        <f t="shared" si="86"/>
        <v>59903.97402257839</v>
      </c>
      <c r="L644" s="33">
        <v>37525</v>
      </c>
      <c r="M644" s="34" t="str">
        <f t="shared" si="87"/>
        <v>0</v>
      </c>
      <c r="N644" s="34">
        <f t="shared" si="90"/>
        <v>59263.411466211481</v>
      </c>
      <c r="O644" s="34" t="str">
        <f t="shared" si="88"/>
        <v>0</v>
      </c>
      <c r="P644" s="34">
        <f t="shared" si="91"/>
        <v>37961.727183531024</v>
      </c>
      <c r="Q644" s="34" t="str">
        <f t="shared" si="89"/>
        <v>0</v>
      </c>
      <c r="R644" s="34">
        <f t="shared" si="92"/>
        <v>16402.373577585196</v>
      </c>
    </row>
    <row r="645" spans="2:18" x14ac:dyDescent="0.2">
      <c r="B645" s="48" t="s">
        <v>187</v>
      </c>
      <c r="C645" s="43" t="s">
        <v>187</v>
      </c>
      <c r="D645" s="42"/>
      <c r="E645" s="48" t="s">
        <v>187</v>
      </c>
      <c r="F645" s="43"/>
      <c r="G645" s="42"/>
      <c r="H645" s="48"/>
      <c r="I645" s="43"/>
      <c r="J645" s="41">
        <f t="shared" si="86"/>
        <v>59903.97402257839</v>
      </c>
      <c r="L645" s="33">
        <v>37526</v>
      </c>
      <c r="M645" s="34" t="str">
        <f t="shared" si="87"/>
        <v>0</v>
      </c>
      <c r="N645" s="34">
        <f t="shared" si="90"/>
        <v>59263.411466211481</v>
      </c>
      <c r="O645" s="34" t="str">
        <f t="shared" si="88"/>
        <v>0</v>
      </c>
      <c r="P645" s="34">
        <f t="shared" si="91"/>
        <v>37961.727183531024</v>
      </c>
      <c r="Q645" s="34" t="str">
        <f t="shared" si="89"/>
        <v>0</v>
      </c>
      <c r="R645" s="34">
        <f t="shared" si="92"/>
        <v>16402.373577585196</v>
      </c>
    </row>
    <row r="646" spans="2:18" x14ac:dyDescent="0.2">
      <c r="B646" s="48" t="s">
        <v>187</v>
      </c>
      <c r="C646" s="43" t="s">
        <v>187</v>
      </c>
      <c r="D646" s="42"/>
      <c r="E646" s="48" t="s">
        <v>187</v>
      </c>
      <c r="F646" s="43"/>
      <c r="G646" s="42"/>
      <c r="H646" s="48"/>
      <c r="I646" s="43"/>
      <c r="J646" s="41">
        <f t="shared" si="86"/>
        <v>59903.97402257839</v>
      </c>
      <c r="L646" s="33">
        <v>37527</v>
      </c>
      <c r="M646" s="34" t="str">
        <f t="shared" si="87"/>
        <v>0</v>
      </c>
      <c r="N646" s="34">
        <f t="shared" si="90"/>
        <v>59263.411466211481</v>
      </c>
      <c r="O646" s="34" t="str">
        <f t="shared" si="88"/>
        <v>0</v>
      </c>
      <c r="P646" s="34">
        <f t="shared" si="91"/>
        <v>37961.727183531024</v>
      </c>
      <c r="Q646" s="34" t="str">
        <f t="shared" si="89"/>
        <v>0</v>
      </c>
      <c r="R646" s="34">
        <f t="shared" si="92"/>
        <v>16402.373577585196</v>
      </c>
    </row>
    <row r="647" spans="2:18" x14ac:dyDescent="0.2">
      <c r="B647" s="48" t="s">
        <v>187</v>
      </c>
      <c r="C647" s="43" t="s">
        <v>187</v>
      </c>
      <c r="D647" s="42"/>
      <c r="E647" s="48" t="s">
        <v>187</v>
      </c>
      <c r="F647" s="43"/>
      <c r="G647" s="42"/>
      <c r="H647" s="48"/>
      <c r="I647" s="43"/>
      <c r="J647" s="41">
        <f t="shared" si="86"/>
        <v>59903.97402257839</v>
      </c>
      <c r="L647" s="33">
        <v>37528</v>
      </c>
      <c r="M647" s="34" t="str">
        <f t="shared" si="87"/>
        <v>0</v>
      </c>
      <c r="N647" s="34">
        <f t="shared" si="90"/>
        <v>59263.411466211481</v>
      </c>
      <c r="O647" s="34" t="str">
        <f t="shared" si="88"/>
        <v>0</v>
      </c>
      <c r="P647" s="34">
        <f t="shared" si="91"/>
        <v>37961.727183531024</v>
      </c>
      <c r="Q647" s="34" t="str">
        <f t="shared" si="89"/>
        <v>0</v>
      </c>
      <c r="R647" s="34">
        <f t="shared" si="92"/>
        <v>16402.373577585196</v>
      </c>
    </row>
    <row r="648" spans="2:18" x14ac:dyDescent="0.2">
      <c r="B648" s="48" t="s">
        <v>187</v>
      </c>
      <c r="C648" s="43" t="s">
        <v>187</v>
      </c>
      <c r="D648" s="42"/>
      <c r="E648" s="48" t="s">
        <v>187</v>
      </c>
      <c r="F648" s="43"/>
      <c r="G648" s="42"/>
      <c r="H648" s="48"/>
      <c r="I648" s="43"/>
      <c r="J648" s="41">
        <f t="shared" si="86"/>
        <v>59903.97402257839</v>
      </c>
      <c r="L648" s="33">
        <v>37529</v>
      </c>
      <c r="M648" s="34" t="str">
        <f t="shared" si="87"/>
        <v>0</v>
      </c>
      <c r="N648" s="34">
        <f t="shared" si="90"/>
        <v>59263.411466211481</v>
      </c>
      <c r="O648" s="34" t="str">
        <f t="shared" si="88"/>
        <v>0</v>
      </c>
      <c r="P648" s="34">
        <f t="shared" si="91"/>
        <v>37961.727183531024</v>
      </c>
      <c r="Q648" s="34" t="str">
        <f t="shared" si="89"/>
        <v>0</v>
      </c>
      <c r="R648" s="34">
        <f t="shared" si="92"/>
        <v>16402.373577585196</v>
      </c>
    </row>
    <row r="649" spans="2:18" x14ac:dyDescent="0.2">
      <c r="B649" s="48" t="s">
        <v>187</v>
      </c>
      <c r="C649" s="43" t="s">
        <v>187</v>
      </c>
      <c r="D649" s="42"/>
      <c r="E649" s="48" t="s">
        <v>187</v>
      </c>
      <c r="F649" s="43"/>
      <c r="G649" s="42"/>
      <c r="H649" s="48"/>
      <c r="I649" s="43"/>
      <c r="J649" s="41">
        <f t="shared" si="86"/>
        <v>59903.97402257839</v>
      </c>
      <c r="L649" s="33">
        <v>37530</v>
      </c>
      <c r="M649" s="34" t="str">
        <f t="shared" si="87"/>
        <v>0</v>
      </c>
      <c r="N649" s="34">
        <f t="shared" si="90"/>
        <v>59263.411466211481</v>
      </c>
      <c r="O649" s="34" t="str">
        <f t="shared" si="88"/>
        <v>0</v>
      </c>
      <c r="P649" s="34">
        <f t="shared" si="91"/>
        <v>37961.727183531024</v>
      </c>
      <c r="Q649" s="34" t="str">
        <f t="shared" si="89"/>
        <v>0</v>
      </c>
      <c r="R649" s="34">
        <f t="shared" si="92"/>
        <v>16402.373577585196</v>
      </c>
    </row>
    <row r="650" spans="2:18" x14ac:dyDescent="0.2">
      <c r="B650" s="48" t="s">
        <v>187</v>
      </c>
      <c r="C650" s="43" t="s">
        <v>187</v>
      </c>
      <c r="D650" s="42"/>
      <c r="E650" s="48" t="s">
        <v>187</v>
      </c>
      <c r="F650" s="43"/>
      <c r="G650" s="42"/>
      <c r="H650" s="48"/>
      <c r="I650" s="43"/>
      <c r="J650" s="41">
        <f t="shared" ref="J650:J713" si="93">J649+I650</f>
        <v>59903.97402257839</v>
      </c>
      <c r="L650" s="33">
        <v>37531</v>
      </c>
      <c r="M650" s="34" t="str">
        <f t="shared" si="87"/>
        <v>0</v>
      </c>
      <c r="N650" s="34">
        <f t="shared" si="90"/>
        <v>59263.411466211481</v>
      </c>
      <c r="O650" s="34" t="str">
        <f t="shared" si="88"/>
        <v>0</v>
      </c>
      <c r="P650" s="34">
        <f t="shared" si="91"/>
        <v>37961.727183531024</v>
      </c>
      <c r="Q650" s="34" t="str">
        <f t="shared" si="89"/>
        <v>0</v>
      </c>
      <c r="R650" s="34">
        <f t="shared" si="92"/>
        <v>16402.373577585196</v>
      </c>
    </row>
    <row r="651" spans="2:18" x14ac:dyDescent="0.2">
      <c r="B651" s="48" t="s">
        <v>187</v>
      </c>
      <c r="C651" s="43" t="s">
        <v>187</v>
      </c>
      <c r="D651" s="42"/>
      <c r="E651" s="48" t="s">
        <v>187</v>
      </c>
      <c r="F651" s="43"/>
      <c r="G651" s="42"/>
      <c r="H651" s="48"/>
      <c r="I651" s="43"/>
      <c r="J651" s="41">
        <f t="shared" si="93"/>
        <v>59903.97402257839</v>
      </c>
      <c r="L651" s="33">
        <v>37532</v>
      </c>
      <c r="M651" s="34" t="str">
        <f t="shared" si="87"/>
        <v>0</v>
      </c>
      <c r="N651" s="34">
        <f t="shared" si="90"/>
        <v>59263.411466211481</v>
      </c>
      <c r="O651" s="34" t="str">
        <f t="shared" si="88"/>
        <v>0</v>
      </c>
      <c r="P651" s="34">
        <f t="shared" si="91"/>
        <v>37961.727183531024</v>
      </c>
      <c r="Q651" s="34" t="str">
        <f t="shared" si="89"/>
        <v>0</v>
      </c>
      <c r="R651" s="34">
        <f t="shared" si="92"/>
        <v>16402.373577585196</v>
      </c>
    </row>
    <row r="652" spans="2:18" x14ac:dyDescent="0.2">
      <c r="B652" s="48" t="s">
        <v>187</v>
      </c>
      <c r="C652" s="43" t="s">
        <v>187</v>
      </c>
      <c r="D652" s="42"/>
      <c r="E652" s="48" t="s">
        <v>187</v>
      </c>
      <c r="F652" s="43"/>
      <c r="G652" s="42"/>
      <c r="H652" s="48"/>
      <c r="I652" s="43"/>
      <c r="J652" s="41">
        <f t="shared" si="93"/>
        <v>59903.97402257839</v>
      </c>
      <c r="L652" s="33">
        <v>37533</v>
      </c>
      <c r="M652" s="34" t="str">
        <f t="shared" ref="M652:M715" si="94">IF(ISERROR(VLOOKUP($L652,$B$11:$C$1212,2,FALSE)),"0",VLOOKUP($L652,$B$11:$C$1212,2,FALSE))</f>
        <v>0</v>
      </c>
      <c r="N652" s="34">
        <f t="shared" si="90"/>
        <v>59263.411466211481</v>
      </c>
      <c r="O652" s="34" t="str">
        <f t="shared" ref="O652:O715" si="95">IF(ISERROR(VLOOKUP($L652,$E$11:$F$1212,2,FALSE)),"0",VLOOKUP($L652,$E$11:$F$1212,2,FALSE))</f>
        <v>0</v>
      </c>
      <c r="P652" s="34">
        <f t="shared" si="91"/>
        <v>37961.727183531024</v>
      </c>
      <c r="Q652" s="34" t="str">
        <f t="shared" ref="Q652:Q715" si="96">IF(ISERROR(VLOOKUP($L652,$H$11:$I$1212,2,FALSE)),"0",VLOOKUP($L652,$H$11:$I$1212,2,FALSE))</f>
        <v>0</v>
      </c>
      <c r="R652" s="34">
        <f t="shared" si="92"/>
        <v>16402.373577585196</v>
      </c>
    </row>
    <row r="653" spans="2:18" x14ac:dyDescent="0.2">
      <c r="B653" s="48" t="s">
        <v>187</v>
      </c>
      <c r="C653" s="43" t="s">
        <v>187</v>
      </c>
      <c r="D653" s="42"/>
      <c r="E653" s="48" t="s">
        <v>187</v>
      </c>
      <c r="F653" s="43"/>
      <c r="G653" s="42"/>
      <c r="H653" s="48"/>
      <c r="I653" s="43"/>
      <c r="J653" s="41">
        <f t="shared" si="93"/>
        <v>59903.97402257839</v>
      </c>
      <c r="L653" s="33">
        <v>37534</v>
      </c>
      <c r="M653" s="34" t="str">
        <f t="shared" si="94"/>
        <v>0</v>
      </c>
      <c r="N653" s="34">
        <f t="shared" si="90"/>
        <v>59263.411466211481</v>
      </c>
      <c r="O653" s="34" t="str">
        <f t="shared" si="95"/>
        <v>0</v>
      </c>
      <c r="P653" s="34">
        <f t="shared" si="91"/>
        <v>37961.727183531024</v>
      </c>
      <c r="Q653" s="34" t="str">
        <f t="shared" si="96"/>
        <v>0</v>
      </c>
      <c r="R653" s="34">
        <f t="shared" si="92"/>
        <v>16402.373577585196</v>
      </c>
    </row>
    <row r="654" spans="2:18" x14ac:dyDescent="0.2">
      <c r="B654" s="48" t="s">
        <v>187</v>
      </c>
      <c r="C654" s="43" t="s">
        <v>187</v>
      </c>
      <c r="D654" s="42"/>
      <c r="E654" s="48" t="s">
        <v>187</v>
      </c>
      <c r="F654" s="43"/>
      <c r="G654" s="42"/>
      <c r="H654" s="48"/>
      <c r="I654" s="43"/>
      <c r="J654" s="41">
        <f t="shared" si="93"/>
        <v>59903.97402257839</v>
      </c>
      <c r="L654" s="33">
        <v>37535</v>
      </c>
      <c r="M654" s="34" t="str">
        <f t="shared" si="94"/>
        <v>0</v>
      </c>
      <c r="N654" s="34">
        <f t="shared" si="90"/>
        <v>59263.411466211481</v>
      </c>
      <c r="O654" s="34" t="str">
        <f t="shared" si="95"/>
        <v>0</v>
      </c>
      <c r="P654" s="34">
        <f t="shared" si="91"/>
        <v>37961.727183531024</v>
      </c>
      <c r="Q654" s="34" t="str">
        <f t="shared" si="96"/>
        <v>0</v>
      </c>
      <c r="R654" s="34">
        <f t="shared" si="92"/>
        <v>16402.373577585196</v>
      </c>
    </row>
    <row r="655" spans="2:18" x14ac:dyDescent="0.2">
      <c r="B655" s="48" t="s">
        <v>187</v>
      </c>
      <c r="C655" s="43" t="s">
        <v>187</v>
      </c>
      <c r="D655" s="42"/>
      <c r="E655" s="48" t="s">
        <v>187</v>
      </c>
      <c r="F655" s="43"/>
      <c r="G655" s="42"/>
      <c r="H655" s="48"/>
      <c r="I655" s="43"/>
      <c r="J655" s="41">
        <f t="shared" si="93"/>
        <v>59903.97402257839</v>
      </c>
      <c r="L655" s="33">
        <v>37536</v>
      </c>
      <c r="M655" s="34" t="str">
        <f t="shared" si="94"/>
        <v>0</v>
      </c>
      <c r="N655" s="34">
        <f t="shared" si="90"/>
        <v>59263.411466211481</v>
      </c>
      <c r="O655" s="34" t="str">
        <f t="shared" si="95"/>
        <v>0</v>
      </c>
      <c r="P655" s="34">
        <f t="shared" si="91"/>
        <v>37961.727183531024</v>
      </c>
      <c r="Q655" s="34" t="str">
        <f t="shared" si="96"/>
        <v>0</v>
      </c>
      <c r="R655" s="34">
        <f t="shared" si="92"/>
        <v>16402.373577585196</v>
      </c>
    </row>
    <row r="656" spans="2:18" x14ac:dyDescent="0.2">
      <c r="B656" s="48" t="s">
        <v>187</v>
      </c>
      <c r="C656" s="43" t="s">
        <v>187</v>
      </c>
      <c r="D656" s="42"/>
      <c r="E656" s="48" t="s">
        <v>187</v>
      </c>
      <c r="F656" s="43"/>
      <c r="G656" s="42"/>
      <c r="H656" s="48"/>
      <c r="I656" s="43"/>
      <c r="J656" s="41">
        <f t="shared" si="93"/>
        <v>59903.97402257839</v>
      </c>
      <c r="L656" s="33">
        <v>37537</v>
      </c>
      <c r="M656" s="34" t="str">
        <f t="shared" si="94"/>
        <v>0</v>
      </c>
      <c r="N656" s="34">
        <f t="shared" si="90"/>
        <v>59263.411466211481</v>
      </c>
      <c r="O656" s="34" t="str">
        <f t="shared" si="95"/>
        <v>0</v>
      </c>
      <c r="P656" s="34">
        <f t="shared" si="91"/>
        <v>37961.727183531024</v>
      </c>
      <c r="Q656" s="34" t="str">
        <f t="shared" si="96"/>
        <v>0</v>
      </c>
      <c r="R656" s="34">
        <f t="shared" si="92"/>
        <v>16402.373577585196</v>
      </c>
    </row>
    <row r="657" spans="2:18" x14ac:dyDescent="0.2">
      <c r="B657" s="48" t="s">
        <v>187</v>
      </c>
      <c r="C657" s="43" t="s">
        <v>187</v>
      </c>
      <c r="D657" s="42"/>
      <c r="E657" s="48" t="s">
        <v>187</v>
      </c>
      <c r="F657" s="43"/>
      <c r="G657" s="42"/>
      <c r="H657" s="48"/>
      <c r="I657" s="43"/>
      <c r="J657" s="41">
        <f t="shared" si="93"/>
        <v>59903.97402257839</v>
      </c>
      <c r="L657" s="33">
        <v>37538</v>
      </c>
      <c r="M657" s="34" t="str">
        <f t="shared" si="94"/>
        <v>0</v>
      </c>
      <c r="N657" s="34">
        <f t="shared" si="90"/>
        <v>59263.411466211481</v>
      </c>
      <c r="O657" s="34" t="str">
        <f t="shared" si="95"/>
        <v>0</v>
      </c>
      <c r="P657" s="34">
        <f t="shared" si="91"/>
        <v>37961.727183531024</v>
      </c>
      <c r="Q657" s="34" t="str">
        <f t="shared" si="96"/>
        <v>0</v>
      </c>
      <c r="R657" s="34">
        <f t="shared" si="92"/>
        <v>16402.373577585196</v>
      </c>
    </row>
    <row r="658" spans="2:18" x14ac:dyDescent="0.2">
      <c r="B658" s="48" t="s">
        <v>187</v>
      </c>
      <c r="C658" s="43" t="s">
        <v>187</v>
      </c>
      <c r="D658" s="42"/>
      <c r="E658" s="48" t="s">
        <v>187</v>
      </c>
      <c r="F658" s="43"/>
      <c r="G658" s="42"/>
      <c r="H658" s="48"/>
      <c r="I658" s="43"/>
      <c r="J658" s="41">
        <f t="shared" si="93"/>
        <v>59903.97402257839</v>
      </c>
      <c r="L658" s="33">
        <v>37539</v>
      </c>
      <c r="M658" s="34" t="str">
        <f t="shared" si="94"/>
        <v>0</v>
      </c>
      <c r="N658" s="34">
        <f t="shared" si="90"/>
        <v>59263.411466211481</v>
      </c>
      <c r="O658" s="34" t="str">
        <f t="shared" si="95"/>
        <v>0</v>
      </c>
      <c r="P658" s="34">
        <f t="shared" si="91"/>
        <v>37961.727183531024</v>
      </c>
      <c r="Q658" s="34" t="str">
        <f t="shared" si="96"/>
        <v>0</v>
      </c>
      <c r="R658" s="34">
        <f t="shared" si="92"/>
        <v>16402.373577585196</v>
      </c>
    </row>
    <row r="659" spans="2:18" x14ac:dyDescent="0.2">
      <c r="B659" s="48" t="s">
        <v>187</v>
      </c>
      <c r="C659" s="43" t="s">
        <v>187</v>
      </c>
      <c r="D659" s="42"/>
      <c r="E659" s="48" t="s">
        <v>187</v>
      </c>
      <c r="F659" s="43"/>
      <c r="G659" s="42"/>
      <c r="H659" s="48"/>
      <c r="I659" s="43"/>
      <c r="J659" s="41">
        <f t="shared" si="93"/>
        <v>59903.97402257839</v>
      </c>
      <c r="L659" s="33">
        <v>37540</v>
      </c>
      <c r="M659" s="34">
        <f t="shared" si="94"/>
        <v>-462.5</v>
      </c>
      <c r="N659" s="34">
        <f t="shared" si="90"/>
        <v>58800.911466211481</v>
      </c>
      <c r="O659" s="34" t="str">
        <f t="shared" si="95"/>
        <v>0</v>
      </c>
      <c r="P659" s="34">
        <f t="shared" si="91"/>
        <v>37961.727183531024</v>
      </c>
      <c r="Q659" s="34" t="str">
        <f t="shared" si="96"/>
        <v>0</v>
      </c>
      <c r="R659" s="34">
        <f t="shared" si="92"/>
        <v>16402.373577585196</v>
      </c>
    </row>
    <row r="660" spans="2:18" x14ac:dyDescent="0.2">
      <c r="B660" s="48" t="s">
        <v>187</v>
      </c>
      <c r="C660" s="43" t="s">
        <v>187</v>
      </c>
      <c r="D660" s="42"/>
      <c r="E660" s="48" t="s">
        <v>187</v>
      </c>
      <c r="F660" s="43"/>
      <c r="G660" s="42"/>
      <c r="H660" s="48"/>
      <c r="I660" s="43"/>
      <c r="J660" s="41">
        <f t="shared" si="93"/>
        <v>59903.97402257839</v>
      </c>
      <c r="L660" s="33">
        <v>37541</v>
      </c>
      <c r="M660" s="34" t="str">
        <f t="shared" si="94"/>
        <v>0</v>
      </c>
      <c r="N660" s="34">
        <f t="shared" si="90"/>
        <v>58800.911466211481</v>
      </c>
      <c r="O660" s="34" t="str">
        <f t="shared" si="95"/>
        <v>0</v>
      </c>
      <c r="P660" s="34">
        <f t="shared" si="91"/>
        <v>37961.727183531024</v>
      </c>
      <c r="Q660" s="34" t="str">
        <f t="shared" si="96"/>
        <v>0</v>
      </c>
      <c r="R660" s="34">
        <f t="shared" si="92"/>
        <v>16402.373577585196</v>
      </c>
    </row>
    <row r="661" spans="2:18" x14ac:dyDescent="0.2">
      <c r="B661" s="48" t="s">
        <v>187</v>
      </c>
      <c r="C661" s="43" t="s">
        <v>187</v>
      </c>
      <c r="D661" s="42"/>
      <c r="E661" s="48" t="s">
        <v>187</v>
      </c>
      <c r="F661" s="43"/>
      <c r="G661" s="42"/>
      <c r="H661" s="48"/>
      <c r="I661" s="43"/>
      <c r="J661" s="41">
        <f t="shared" si="93"/>
        <v>59903.97402257839</v>
      </c>
      <c r="L661" s="33">
        <v>37542</v>
      </c>
      <c r="M661" s="34" t="str">
        <f t="shared" si="94"/>
        <v>0</v>
      </c>
      <c r="N661" s="34">
        <f t="shared" ref="N661:N724" si="97">M661+N660</f>
        <v>58800.911466211481</v>
      </c>
      <c r="O661" s="34" t="str">
        <f t="shared" si="95"/>
        <v>0</v>
      </c>
      <c r="P661" s="34">
        <f t="shared" ref="P661:P724" si="98">O661+P660</f>
        <v>37961.727183531024</v>
      </c>
      <c r="Q661" s="34" t="str">
        <f t="shared" si="96"/>
        <v>0</v>
      </c>
      <c r="R661" s="34">
        <f t="shared" ref="R661:R724" si="99">Q661+R660</f>
        <v>16402.373577585196</v>
      </c>
    </row>
    <row r="662" spans="2:18" x14ac:dyDescent="0.2">
      <c r="B662" s="48" t="s">
        <v>187</v>
      </c>
      <c r="C662" s="43" t="s">
        <v>187</v>
      </c>
      <c r="D662" s="42"/>
      <c r="E662" s="48" t="s">
        <v>187</v>
      </c>
      <c r="F662" s="43"/>
      <c r="G662" s="42"/>
      <c r="H662" s="48"/>
      <c r="I662" s="43"/>
      <c r="J662" s="41">
        <f t="shared" si="93"/>
        <v>59903.97402257839</v>
      </c>
      <c r="L662" s="33">
        <v>37543</v>
      </c>
      <c r="M662" s="34" t="str">
        <f t="shared" si="94"/>
        <v>0</v>
      </c>
      <c r="N662" s="34">
        <f t="shared" si="97"/>
        <v>58800.911466211481</v>
      </c>
      <c r="O662" s="34">
        <f t="shared" si="95"/>
        <v>612.5</v>
      </c>
      <c r="P662" s="34">
        <f t="shared" si="98"/>
        <v>38574.227183531024</v>
      </c>
      <c r="Q662" s="34">
        <f t="shared" si="96"/>
        <v>-937.5</v>
      </c>
      <c r="R662" s="34">
        <f t="shared" si="99"/>
        <v>15464.873577585196</v>
      </c>
    </row>
    <row r="663" spans="2:18" x14ac:dyDescent="0.2">
      <c r="B663" s="48" t="s">
        <v>187</v>
      </c>
      <c r="C663" s="43" t="s">
        <v>187</v>
      </c>
      <c r="D663" s="42"/>
      <c r="E663" s="48" t="s">
        <v>187</v>
      </c>
      <c r="F663" s="43"/>
      <c r="G663" s="42"/>
      <c r="H663" s="48"/>
      <c r="I663" s="43"/>
      <c r="J663" s="41">
        <f t="shared" si="93"/>
        <v>59903.97402257839</v>
      </c>
      <c r="L663" s="33">
        <v>37544</v>
      </c>
      <c r="M663" s="34" t="str">
        <f t="shared" si="94"/>
        <v>0</v>
      </c>
      <c r="N663" s="34">
        <f t="shared" si="97"/>
        <v>58800.911466211481</v>
      </c>
      <c r="O663" s="34">
        <f t="shared" si="95"/>
        <v>1862.5</v>
      </c>
      <c r="P663" s="34">
        <f t="shared" si="98"/>
        <v>40436.727183531024</v>
      </c>
      <c r="Q663" s="34" t="str">
        <f t="shared" si="96"/>
        <v>0</v>
      </c>
      <c r="R663" s="34">
        <f t="shared" si="99"/>
        <v>15464.873577585196</v>
      </c>
    </row>
    <row r="664" spans="2:18" x14ac:dyDescent="0.2">
      <c r="B664" s="48" t="s">
        <v>187</v>
      </c>
      <c r="C664" s="43" t="s">
        <v>187</v>
      </c>
      <c r="D664" s="42"/>
      <c r="E664" s="48" t="s">
        <v>187</v>
      </c>
      <c r="F664" s="43"/>
      <c r="G664" s="42"/>
      <c r="H664" s="48"/>
      <c r="I664" s="43"/>
      <c r="J664" s="41">
        <f t="shared" si="93"/>
        <v>59903.97402257839</v>
      </c>
      <c r="L664" s="33">
        <v>37545</v>
      </c>
      <c r="M664" s="34" t="str">
        <f t="shared" si="94"/>
        <v>0</v>
      </c>
      <c r="N664" s="34">
        <f t="shared" si="97"/>
        <v>58800.911466211481</v>
      </c>
      <c r="O664" s="34" t="str">
        <f t="shared" si="95"/>
        <v>0</v>
      </c>
      <c r="P664" s="34">
        <f t="shared" si="98"/>
        <v>40436.727183531024</v>
      </c>
      <c r="Q664" s="34" t="str">
        <f t="shared" si="96"/>
        <v>0</v>
      </c>
      <c r="R664" s="34">
        <f t="shared" si="99"/>
        <v>15464.873577585196</v>
      </c>
    </row>
    <row r="665" spans="2:18" x14ac:dyDescent="0.2">
      <c r="B665" s="48" t="s">
        <v>187</v>
      </c>
      <c r="C665" s="43" t="s">
        <v>187</v>
      </c>
      <c r="D665" s="42"/>
      <c r="E665" s="48" t="s">
        <v>187</v>
      </c>
      <c r="F665" s="43"/>
      <c r="G665" s="42"/>
      <c r="H665" s="48"/>
      <c r="I665" s="43"/>
      <c r="J665" s="41">
        <f t="shared" si="93"/>
        <v>59903.97402257839</v>
      </c>
      <c r="L665" s="33">
        <v>37546</v>
      </c>
      <c r="M665" s="34" t="str">
        <f t="shared" si="94"/>
        <v>0</v>
      </c>
      <c r="N665" s="34">
        <f t="shared" si="97"/>
        <v>58800.911466211481</v>
      </c>
      <c r="O665" s="34" t="str">
        <f t="shared" si="95"/>
        <v>0</v>
      </c>
      <c r="P665" s="34">
        <f t="shared" si="98"/>
        <v>40436.727183531024</v>
      </c>
      <c r="Q665" s="34" t="str">
        <f t="shared" si="96"/>
        <v>0</v>
      </c>
      <c r="R665" s="34">
        <f t="shared" si="99"/>
        <v>15464.873577585196</v>
      </c>
    </row>
    <row r="666" spans="2:18" x14ac:dyDescent="0.2">
      <c r="B666" s="48" t="s">
        <v>187</v>
      </c>
      <c r="C666" s="43" t="s">
        <v>187</v>
      </c>
      <c r="D666" s="42"/>
      <c r="E666" s="48" t="s">
        <v>187</v>
      </c>
      <c r="F666" s="43"/>
      <c r="G666" s="42"/>
      <c r="H666" s="48"/>
      <c r="I666" s="43"/>
      <c r="J666" s="41">
        <f t="shared" si="93"/>
        <v>59903.97402257839</v>
      </c>
      <c r="L666" s="33">
        <v>37547</v>
      </c>
      <c r="M666" s="34" t="str">
        <f t="shared" si="94"/>
        <v>0</v>
      </c>
      <c r="N666" s="34">
        <f t="shared" si="97"/>
        <v>58800.911466211481</v>
      </c>
      <c r="O666" s="34" t="str">
        <f t="shared" si="95"/>
        <v>0</v>
      </c>
      <c r="P666" s="34">
        <f t="shared" si="98"/>
        <v>40436.727183531024</v>
      </c>
      <c r="Q666" s="34" t="str">
        <f t="shared" si="96"/>
        <v>0</v>
      </c>
      <c r="R666" s="34">
        <f t="shared" si="99"/>
        <v>15464.873577585196</v>
      </c>
    </row>
    <row r="667" spans="2:18" x14ac:dyDescent="0.2">
      <c r="B667" s="48" t="s">
        <v>187</v>
      </c>
      <c r="C667" s="43" t="s">
        <v>187</v>
      </c>
      <c r="D667" s="42"/>
      <c r="E667" s="48" t="s">
        <v>187</v>
      </c>
      <c r="F667" s="43"/>
      <c r="G667" s="42"/>
      <c r="H667" s="48"/>
      <c r="I667" s="43"/>
      <c r="J667" s="41">
        <f t="shared" si="93"/>
        <v>59903.97402257839</v>
      </c>
      <c r="L667" s="33">
        <v>37548</v>
      </c>
      <c r="M667" s="34" t="str">
        <f t="shared" si="94"/>
        <v>0</v>
      </c>
      <c r="N667" s="34">
        <f t="shared" si="97"/>
        <v>58800.911466211481</v>
      </c>
      <c r="O667" s="34" t="str">
        <f t="shared" si="95"/>
        <v>0</v>
      </c>
      <c r="P667" s="34">
        <f t="shared" si="98"/>
        <v>40436.727183531024</v>
      </c>
      <c r="Q667" s="34" t="str">
        <f t="shared" si="96"/>
        <v>0</v>
      </c>
      <c r="R667" s="34">
        <f t="shared" si="99"/>
        <v>15464.873577585196</v>
      </c>
    </row>
    <row r="668" spans="2:18" x14ac:dyDescent="0.2">
      <c r="B668" s="48" t="s">
        <v>187</v>
      </c>
      <c r="C668" s="43" t="s">
        <v>187</v>
      </c>
      <c r="D668" s="42"/>
      <c r="E668" s="48" t="s">
        <v>187</v>
      </c>
      <c r="F668" s="43"/>
      <c r="G668" s="42"/>
      <c r="H668" s="48"/>
      <c r="I668" s="43"/>
      <c r="J668" s="41">
        <f t="shared" si="93"/>
        <v>59903.97402257839</v>
      </c>
      <c r="L668" s="33">
        <v>37549</v>
      </c>
      <c r="M668" s="34" t="str">
        <f t="shared" si="94"/>
        <v>0</v>
      </c>
      <c r="N668" s="34">
        <f t="shared" si="97"/>
        <v>58800.911466211481</v>
      </c>
      <c r="O668" s="34" t="str">
        <f t="shared" si="95"/>
        <v>0</v>
      </c>
      <c r="P668" s="34">
        <f t="shared" si="98"/>
        <v>40436.727183531024</v>
      </c>
      <c r="Q668" s="34" t="str">
        <f t="shared" si="96"/>
        <v>0</v>
      </c>
      <c r="R668" s="34">
        <f t="shared" si="99"/>
        <v>15464.873577585196</v>
      </c>
    </row>
    <row r="669" spans="2:18" x14ac:dyDescent="0.2">
      <c r="B669" s="48" t="s">
        <v>187</v>
      </c>
      <c r="C669" s="43" t="s">
        <v>187</v>
      </c>
      <c r="D669" s="42"/>
      <c r="E669" s="48" t="s">
        <v>187</v>
      </c>
      <c r="F669" s="43"/>
      <c r="G669" s="42"/>
      <c r="H669" s="48"/>
      <c r="I669" s="43"/>
      <c r="J669" s="41">
        <f t="shared" si="93"/>
        <v>59903.97402257839</v>
      </c>
      <c r="L669" s="33">
        <v>37550</v>
      </c>
      <c r="M669" s="34" t="str">
        <f t="shared" si="94"/>
        <v>0</v>
      </c>
      <c r="N669" s="34">
        <f t="shared" si="97"/>
        <v>58800.911466211481</v>
      </c>
      <c r="O669" s="34" t="str">
        <f t="shared" si="95"/>
        <v>0</v>
      </c>
      <c r="P669" s="34">
        <f t="shared" si="98"/>
        <v>40436.727183531024</v>
      </c>
      <c r="Q669" s="34" t="str">
        <f t="shared" si="96"/>
        <v>0</v>
      </c>
      <c r="R669" s="34">
        <f t="shared" si="99"/>
        <v>15464.873577585196</v>
      </c>
    </row>
    <row r="670" spans="2:18" x14ac:dyDescent="0.2">
      <c r="B670" s="48" t="s">
        <v>187</v>
      </c>
      <c r="C670" s="43" t="s">
        <v>187</v>
      </c>
      <c r="D670" s="42"/>
      <c r="E670" s="48" t="s">
        <v>187</v>
      </c>
      <c r="F670" s="43"/>
      <c r="G670" s="42"/>
      <c r="H670" s="48"/>
      <c r="I670" s="43"/>
      <c r="J670" s="41">
        <f t="shared" si="93"/>
        <v>59903.97402257839</v>
      </c>
      <c r="L670" s="33">
        <v>37551</v>
      </c>
      <c r="M670" s="34" t="str">
        <f t="shared" si="94"/>
        <v>0</v>
      </c>
      <c r="N670" s="34">
        <f t="shared" si="97"/>
        <v>58800.911466211481</v>
      </c>
      <c r="O670" s="34" t="str">
        <f t="shared" si="95"/>
        <v>0</v>
      </c>
      <c r="P670" s="34">
        <f t="shared" si="98"/>
        <v>40436.727183531024</v>
      </c>
      <c r="Q670" s="34" t="str">
        <f t="shared" si="96"/>
        <v>0</v>
      </c>
      <c r="R670" s="34">
        <f t="shared" si="99"/>
        <v>15464.873577585196</v>
      </c>
    </row>
    <row r="671" spans="2:18" x14ac:dyDescent="0.2">
      <c r="B671" s="48" t="s">
        <v>187</v>
      </c>
      <c r="C671" s="43" t="s">
        <v>187</v>
      </c>
      <c r="D671" s="42"/>
      <c r="E671" s="48" t="s">
        <v>187</v>
      </c>
      <c r="F671" s="43"/>
      <c r="G671" s="42"/>
      <c r="H671" s="48"/>
      <c r="I671" s="43"/>
      <c r="J671" s="41">
        <f t="shared" si="93"/>
        <v>59903.97402257839</v>
      </c>
      <c r="L671" s="33">
        <v>37552</v>
      </c>
      <c r="M671" s="34" t="str">
        <f t="shared" si="94"/>
        <v>0</v>
      </c>
      <c r="N671" s="34">
        <f t="shared" si="97"/>
        <v>58800.911466211481</v>
      </c>
      <c r="O671" s="34" t="str">
        <f t="shared" si="95"/>
        <v>0</v>
      </c>
      <c r="P671" s="34">
        <f t="shared" si="98"/>
        <v>40436.727183531024</v>
      </c>
      <c r="Q671" s="34" t="str">
        <f t="shared" si="96"/>
        <v>0</v>
      </c>
      <c r="R671" s="34">
        <f t="shared" si="99"/>
        <v>15464.873577585196</v>
      </c>
    </row>
    <row r="672" spans="2:18" x14ac:dyDescent="0.2">
      <c r="B672" s="48" t="s">
        <v>187</v>
      </c>
      <c r="C672" s="43" t="s">
        <v>187</v>
      </c>
      <c r="D672" s="42"/>
      <c r="E672" s="48" t="s">
        <v>187</v>
      </c>
      <c r="F672" s="43"/>
      <c r="G672" s="42"/>
      <c r="H672" s="48"/>
      <c r="I672" s="43"/>
      <c r="J672" s="41">
        <f t="shared" si="93"/>
        <v>59903.97402257839</v>
      </c>
      <c r="L672" s="33">
        <v>37553</v>
      </c>
      <c r="M672" s="34" t="str">
        <f t="shared" si="94"/>
        <v>0</v>
      </c>
      <c r="N672" s="34">
        <f t="shared" si="97"/>
        <v>58800.911466211481</v>
      </c>
      <c r="O672" s="34" t="str">
        <f t="shared" si="95"/>
        <v>0</v>
      </c>
      <c r="P672" s="34">
        <f t="shared" si="98"/>
        <v>40436.727183531024</v>
      </c>
      <c r="Q672" s="34" t="str">
        <f t="shared" si="96"/>
        <v>0</v>
      </c>
      <c r="R672" s="34">
        <f t="shared" si="99"/>
        <v>15464.873577585196</v>
      </c>
    </row>
    <row r="673" spans="2:18" x14ac:dyDescent="0.2">
      <c r="B673" s="48" t="s">
        <v>187</v>
      </c>
      <c r="C673" s="43" t="s">
        <v>187</v>
      </c>
      <c r="D673" s="42"/>
      <c r="E673" s="48" t="s">
        <v>187</v>
      </c>
      <c r="F673" s="43"/>
      <c r="G673" s="42"/>
      <c r="H673" s="48"/>
      <c r="I673" s="43"/>
      <c r="J673" s="41">
        <f t="shared" si="93"/>
        <v>59903.97402257839</v>
      </c>
      <c r="L673" s="33">
        <v>37554</v>
      </c>
      <c r="M673" s="34">
        <f t="shared" si="94"/>
        <v>662.5</v>
      </c>
      <c r="N673" s="34">
        <f t="shared" si="97"/>
        <v>59463.411466211481</v>
      </c>
      <c r="O673" s="34" t="str">
        <f t="shared" si="95"/>
        <v>0</v>
      </c>
      <c r="P673" s="34">
        <f t="shared" si="98"/>
        <v>40436.727183531024</v>
      </c>
      <c r="Q673" s="34" t="str">
        <f t="shared" si="96"/>
        <v>0</v>
      </c>
      <c r="R673" s="34">
        <f t="shared" si="99"/>
        <v>15464.873577585196</v>
      </c>
    </row>
    <row r="674" spans="2:18" x14ac:dyDescent="0.2">
      <c r="B674" s="48" t="s">
        <v>187</v>
      </c>
      <c r="C674" s="43" t="s">
        <v>187</v>
      </c>
      <c r="D674" s="42"/>
      <c r="E674" s="48" t="s">
        <v>187</v>
      </c>
      <c r="F674" s="43"/>
      <c r="G674" s="42"/>
      <c r="H674" s="48"/>
      <c r="I674" s="43"/>
      <c r="J674" s="41">
        <f t="shared" si="93"/>
        <v>59903.97402257839</v>
      </c>
      <c r="L674" s="33">
        <v>37555</v>
      </c>
      <c r="M674" s="34" t="str">
        <f t="shared" si="94"/>
        <v>0</v>
      </c>
      <c r="N674" s="34">
        <f t="shared" si="97"/>
        <v>59463.411466211481</v>
      </c>
      <c r="O674" s="34" t="str">
        <f t="shared" si="95"/>
        <v>0</v>
      </c>
      <c r="P674" s="34">
        <f t="shared" si="98"/>
        <v>40436.727183531024</v>
      </c>
      <c r="Q674" s="34" t="str">
        <f t="shared" si="96"/>
        <v>0</v>
      </c>
      <c r="R674" s="34">
        <f t="shared" si="99"/>
        <v>15464.873577585196</v>
      </c>
    </row>
    <row r="675" spans="2:18" x14ac:dyDescent="0.2">
      <c r="B675" s="48" t="s">
        <v>187</v>
      </c>
      <c r="C675" s="43" t="s">
        <v>187</v>
      </c>
      <c r="D675" s="42"/>
      <c r="E675" s="48" t="s">
        <v>187</v>
      </c>
      <c r="F675" s="43"/>
      <c r="G675" s="42"/>
      <c r="H675" s="48"/>
      <c r="I675" s="43"/>
      <c r="J675" s="41">
        <f t="shared" si="93"/>
        <v>59903.97402257839</v>
      </c>
      <c r="L675" s="33">
        <v>37556</v>
      </c>
      <c r="M675" s="34" t="str">
        <f t="shared" si="94"/>
        <v>0</v>
      </c>
      <c r="N675" s="34">
        <f t="shared" si="97"/>
        <v>59463.411466211481</v>
      </c>
      <c r="O675" s="34" t="str">
        <f t="shared" si="95"/>
        <v>0</v>
      </c>
      <c r="P675" s="34">
        <f t="shared" si="98"/>
        <v>40436.727183531024</v>
      </c>
      <c r="Q675" s="34" t="str">
        <f t="shared" si="96"/>
        <v>0</v>
      </c>
      <c r="R675" s="34">
        <f t="shared" si="99"/>
        <v>15464.873577585196</v>
      </c>
    </row>
    <row r="676" spans="2:18" x14ac:dyDescent="0.2">
      <c r="B676" s="48" t="s">
        <v>187</v>
      </c>
      <c r="C676" s="43" t="s">
        <v>187</v>
      </c>
      <c r="D676" s="42"/>
      <c r="E676" s="48" t="s">
        <v>187</v>
      </c>
      <c r="F676" s="43"/>
      <c r="G676" s="42"/>
      <c r="H676" s="48"/>
      <c r="I676" s="43"/>
      <c r="J676" s="41">
        <f t="shared" si="93"/>
        <v>59903.97402257839</v>
      </c>
      <c r="L676" s="33">
        <v>37557</v>
      </c>
      <c r="M676" s="34" t="str">
        <f t="shared" si="94"/>
        <v>0</v>
      </c>
      <c r="N676" s="34">
        <f t="shared" si="97"/>
        <v>59463.411466211481</v>
      </c>
      <c r="O676" s="34" t="str">
        <f t="shared" si="95"/>
        <v>0</v>
      </c>
      <c r="P676" s="34">
        <f t="shared" si="98"/>
        <v>40436.727183531024</v>
      </c>
      <c r="Q676" s="34" t="str">
        <f t="shared" si="96"/>
        <v>0</v>
      </c>
      <c r="R676" s="34">
        <f t="shared" si="99"/>
        <v>15464.873577585196</v>
      </c>
    </row>
    <row r="677" spans="2:18" x14ac:dyDescent="0.2">
      <c r="B677" s="48"/>
      <c r="C677" s="43"/>
      <c r="D677" s="42"/>
      <c r="E677" s="48" t="s">
        <v>187</v>
      </c>
      <c r="F677" s="43"/>
      <c r="G677" s="42"/>
      <c r="H677" s="48"/>
      <c r="I677" s="43"/>
      <c r="J677" s="41">
        <f t="shared" si="93"/>
        <v>59903.97402257839</v>
      </c>
      <c r="L677" s="33">
        <v>37558</v>
      </c>
      <c r="M677" s="34">
        <f t="shared" si="94"/>
        <v>-912.5</v>
      </c>
      <c r="N677" s="34">
        <f t="shared" si="97"/>
        <v>58550.911466211481</v>
      </c>
      <c r="O677" s="34" t="str">
        <f t="shared" si="95"/>
        <v>0</v>
      </c>
      <c r="P677" s="34">
        <f t="shared" si="98"/>
        <v>40436.727183531024</v>
      </c>
      <c r="Q677" s="34" t="str">
        <f t="shared" si="96"/>
        <v>0</v>
      </c>
      <c r="R677" s="34">
        <f t="shared" si="99"/>
        <v>15464.873577585196</v>
      </c>
    </row>
    <row r="678" spans="2:18" x14ac:dyDescent="0.2">
      <c r="B678" s="48"/>
      <c r="C678" s="43"/>
      <c r="D678" s="42"/>
      <c r="E678" s="48" t="s">
        <v>187</v>
      </c>
      <c r="F678" s="43"/>
      <c r="G678" s="42"/>
      <c r="H678" s="48"/>
      <c r="I678" s="43"/>
      <c r="J678" s="41">
        <f t="shared" si="93"/>
        <v>59903.97402257839</v>
      </c>
      <c r="L678" s="33">
        <v>37559</v>
      </c>
      <c r="M678" s="34">
        <f t="shared" si="94"/>
        <v>-800</v>
      </c>
      <c r="N678" s="34">
        <f t="shared" si="97"/>
        <v>57750.911466211481</v>
      </c>
      <c r="O678" s="34" t="str">
        <f t="shared" si="95"/>
        <v>0</v>
      </c>
      <c r="P678" s="34">
        <f t="shared" si="98"/>
        <v>40436.727183531024</v>
      </c>
      <c r="Q678" s="34">
        <f t="shared" si="96"/>
        <v>950</v>
      </c>
      <c r="R678" s="34">
        <f t="shared" si="99"/>
        <v>16414.873577585196</v>
      </c>
    </row>
    <row r="679" spans="2:18" x14ac:dyDescent="0.2">
      <c r="B679" s="48"/>
      <c r="C679" s="43"/>
      <c r="D679" s="42"/>
      <c r="E679" s="48" t="s">
        <v>187</v>
      </c>
      <c r="F679" s="43"/>
      <c r="G679" s="42"/>
      <c r="H679" s="48"/>
      <c r="I679" s="43"/>
      <c r="J679" s="41">
        <f t="shared" si="93"/>
        <v>59903.97402257839</v>
      </c>
      <c r="L679" s="33">
        <v>37560</v>
      </c>
      <c r="M679" s="34">
        <f t="shared" si="94"/>
        <v>-2424.827555935326</v>
      </c>
      <c r="N679" s="34">
        <f t="shared" si="97"/>
        <v>55326.083910276153</v>
      </c>
      <c r="O679" s="34" t="str">
        <f t="shared" si="95"/>
        <v>0</v>
      </c>
      <c r="P679" s="34">
        <f t="shared" si="98"/>
        <v>40436.727183531024</v>
      </c>
      <c r="Q679" s="34" t="str">
        <f t="shared" si="96"/>
        <v>0</v>
      </c>
      <c r="R679" s="34">
        <f t="shared" si="99"/>
        <v>16414.873577585196</v>
      </c>
    </row>
    <row r="680" spans="2:18" x14ac:dyDescent="0.2">
      <c r="B680" s="48"/>
      <c r="C680" s="43"/>
      <c r="D680" s="42"/>
      <c r="E680" s="48" t="s">
        <v>187</v>
      </c>
      <c r="F680" s="43"/>
      <c r="G680" s="42"/>
      <c r="H680" s="48"/>
      <c r="I680" s="43"/>
      <c r="J680" s="41">
        <f t="shared" si="93"/>
        <v>59903.97402257839</v>
      </c>
      <c r="L680" s="33">
        <v>37561</v>
      </c>
      <c r="M680" s="34">
        <f t="shared" si="94"/>
        <v>3512.5</v>
      </c>
      <c r="N680" s="34">
        <f t="shared" si="97"/>
        <v>58838.583910276153</v>
      </c>
      <c r="O680" s="34" t="str">
        <f t="shared" si="95"/>
        <v>0</v>
      </c>
      <c r="P680" s="34">
        <f t="shared" si="98"/>
        <v>40436.727183531024</v>
      </c>
      <c r="Q680" s="34">
        <f t="shared" si="96"/>
        <v>5300</v>
      </c>
      <c r="R680" s="34">
        <f t="shared" si="99"/>
        <v>21714.873577585196</v>
      </c>
    </row>
    <row r="681" spans="2:18" x14ac:dyDescent="0.2">
      <c r="B681" s="48"/>
      <c r="C681" s="43"/>
      <c r="D681" s="42"/>
      <c r="E681" s="48" t="s">
        <v>187</v>
      </c>
      <c r="F681" s="43"/>
      <c r="G681" s="42"/>
      <c r="H681" s="48"/>
      <c r="I681" s="43"/>
      <c r="J681" s="41">
        <f t="shared" si="93"/>
        <v>59903.97402257839</v>
      </c>
      <c r="L681" s="33">
        <v>37562</v>
      </c>
      <c r="M681" s="34" t="str">
        <f t="shared" si="94"/>
        <v>0</v>
      </c>
      <c r="N681" s="34">
        <f t="shared" si="97"/>
        <v>58838.583910276153</v>
      </c>
      <c r="O681" s="34" t="str">
        <f t="shared" si="95"/>
        <v>0</v>
      </c>
      <c r="P681" s="34">
        <f t="shared" si="98"/>
        <v>40436.727183531024</v>
      </c>
      <c r="Q681" s="34" t="str">
        <f t="shared" si="96"/>
        <v>0</v>
      </c>
      <c r="R681" s="34">
        <f t="shared" si="99"/>
        <v>21714.873577585196</v>
      </c>
    </row>
    <row r="682" spans="2:18" x14ac:dyDescent="0.2">
      <c r="B682" s="48"/>
      <c r="C682" s="43"/>
      <c r="D682" s="42"/>
      <c r="E682" s="48" t="s">
        <v>187</v>
      </c>
      <c r="F682" s="43"/>
      <c r="G682" s="42"/>
      <c r="H682" s="48"/>
      <c r="I682" s="43"/>
      <c r="J682" s="41">
        <f t="shared" si="93"/>
        <v>59903.97402257839</v>
      </c>
      <c r="L682" s="33">
        <v>37563</v>
      </c>
      <c r="M682" s="34" t="str">
        <f t="shared" si="94"/>
        <v>0</v>
      </c>
      <c r="N682" s="34">
        <f t="shared" si="97"/>
        <v>58838.583910276153</v>
      </c>
      <c r="O682" s="34" t="str">
        <f t="shared" si="95"/>
        <v>0</v>
      </c>
      <c r="P682" s="34">
        <f t="shared" si="98"/>
        <v>40436.727183531024</v>
      </c>
      <c r="Q682" s="34" t="str">
        <f t="shared" si="96"/>
        <v>0</v>
      </c>
      <c r="R682" s="34">
        <f t="shared" si="99"/>
        <v>21714.873577585196</v>
      </c>
    </row>
    <row r="683" spans="2:18" x14ac:dyDescent="0.2">
      <c r="B683" s="48"/>
      <c r="C683" s="43"/>
      <c r="D683" s="42"/>
      <c r="E683" s="48" t="s">
        <v>187</v>
      </c>
      <c r="F683" s="43"/>
      <c r="G683" s="42"/>
      <c r="H683" s="48"/>
      <c r="I683" s="43"/>
      <c r="J683" s="41">
        <f t="shared" si="93"/>
        <v>59903.97402257839</v>
      </c>
      <c r="L683" s="33">
        <v>37564</v>
      </c>
      <c r="M683" s="34" t="str">
        <f t="shared" si="94"/>
        <v>0</v>
      </c>
      <c r="N683" s="34">
        <f t="shared" si="97"/>
        <v>58838.583910276153</v>
      </c>
      <c r="O683" s="34" t="str">
        <f t="shared" si="95"/>
        <v>0</v>
      </c>
      <c r="P683" s="34">
        <f t="shared" si="98"/>
        <v>40436.727183531024</v>
      </c>
      <c r="Q683" s="34" t="str">
        <f t="shared" si="96"/>
        <v>0</v>
      </c>
      <c r="R683" s="34">
        <f t="shared" si="99"/>
        <v>21714.873577585196</v>
      </c>
    </row>
    <row r="684" spans="2:18" x14ac:dyDescent="0.2">
      <c r="B684" s="48"/>
      <c r="C684" s="43"/>
      <c r="D684" s="42"/>
      <c r="E684" s="48" t="s">
        <v>187</v>
      </c>
      <c r="F684" s="43"/>
      <c r="G684" s="42"/>
      <c r="H684" s="48"/>
      <c r="I684" s="43"/>
      <c r="J684" s="41">
        <f t="shared" si="93"/>
        <v>59903.97402257839</v>
      </c>
      <c r="L684" s="33">
        <v>37565</v>
      </c>
      <c r="M684" s="34" t="str">
        <f t="shared" si="94"/>
        <v>0</v>
      </c>
      <c r="N684" s="34">
        <f t="shared" si="97"/>
        <v>58838.583910276153</v>
      </c>
      <c r="O684" s="34" t="str">
        <f t="shared" si="95"/>
        <v>0</v>
      </c>
      <c r="P684" s="34">
        <f t="shared" si="98"/>
        <v>40436.727183531024</v>
      </c>
      <c r="Q684" s="34" t="str">
        <f t="shared" si="96"/>
        <v>0</v>
      </c>
      <c r="R684" s="34">
        <f t="shared" si="99"/>
        <v>21714.873577585196</v>
      </c>
    </row>
    <row r="685" spans="2:18" x14ac:dyDescent="0.2">
      <c r="B685" s="48"/>
      <c r="C685" s="43"/>
      <c r="D685" s="42"/>
      <c r="E685" s="48" t="s">
        <v>187</v>
      </c>
      <c r="F685" s="43"/>
      <c r="G685" s="42"/>
      <c r="H685" s="48"/>
      <c r="I685" s="43"/>
      <c r="J685" s="41">
        <f t="shared" si="93"/>
        <v>59903.97402257839</v>
      </c>
      <c r="L685" s="33">
        <v>37566</v>
      </c>
      <c r="M685" s="34" t="str">
        <f t="shared" si="94"/>
        <v>0</v>
      </c>
      <c r="N685" s="34">
        <f t="shared" si="97"/>
        <v>58838.583910276153</v>
      </c>
      <c r="O685" s="34" t="str">
        <f t="shared" si="95"/>
        <v>0</v>
      </c>
      <c r="P685" s="34">
        <f t="shared" si="98"/>
        <v>40436.727183531024</v>
      </c>
      <c r="Q685" s="34" t="str">
        <f t="shared" si="96"/>
        <v>0</v>
      </c>
      <c r="R685" s="34">
        <f t="shared" si="99"/>
        <v>21714.873577585196</v>
      </c>
    </row>
    <row r="686" spans="2:18" x14ac:dyDescent="0.2">
      <c r="B686" s="48"/>
      <c r="C686" s="43"/>
      <c r="D686" s="42"/>
      <c r="E686" s="48" t="s">
        <v>187</v>
      </c>
      <c r="F686" s="43"/>
      <c r="G686" s="42"/>
      <c r="H686" s="48"/>
      <c r="I686" s="43"/>
      <c r="J686" s="41">
        <f t="shared" si="93"/>
        <v>59903.97402257839</v>
      </c>
      <c r="L686" s="33">
        <v>37567</v>
      </c>
      <c r="M686" s="34" t="str">
        <f t="shared" si="94"/>
        <v>0</v>
      </c>
      <c r="N686" s="34">
        <f t="shared" si="97"/>
        <v>58838.583910276153</v>
      </c>
      <c r="O686" s="34" t="str">
        <f t="shared" si="95"/>
        <v>0</v>
      </c>
      <c r="P686" s="34">
        <f t="shared" si="98"/>
        <v>40436.727183531024</v>
      </c>
      <c r="Q686" s="34" t="str">
        <f t="shared" si="96"/>
        <v>0</v>
      </c>
      <c r="R686" s="34">
        <f t="shared" si="99"/>
        <v>21714.873577585196</v>
      </c>
    </row>
    <row r="687" spans="2:18" x14ac:dyDescent="0.2">
      <c r="B687" s="48"/>
      <c r="C687" s="43"/>
      <c r="D687" s="42"/>
      <c r="E687" s="48" t="s">
        <v>187</v>
      </c>
      <c r="F687" s="43"/>
      <c r="G687" s="42"/>
      <c r="H687" s="48"/>
      <c r="I687" s="43"/>
      <c r="J687" s="41">
        <f t="shared" si="93"/>
        <v>59903.97402257839</v>
      </c>
      <c r="L687" s="33">
        <v>37568</v>
      </c>
      <c r="M687" s="34">
        <f t="shared" si="94"/>
        <v>1737.5</v>
      </c>
      <c r="N687" s="34">
        <f t="shared" si="97"/>
        <v>60576.083910276153</v>
      </c>
      <c r="O687" s="34">
        <f t="shared" si="95"/>
        <v>-25</v>
      </c>
      <c r="P687" s="34">
        <f t="shared" si="98"/>
        <v>40411.727183531024</v>
      </c>
      <c r="Q687" s="34">
        <f t="shared" si="96"/>
        <v>-25</v>
      </c>
      <c r="R687" s="34">
        <f t="shared" si="99"/>
        <v>21689.873577585196</v>
      </c>
    </row>
    <row r="688" spans="2:18" x14ac:dyDescent="0.2">
      <c r="B688" s="48"/>
      <c r="C688" s="43"/>
      <c r="D688" s="42"/>
      <c r="E688" s="48" t="s">
        <v>187</v>
      </c>
      <c r="F688" s="43"/>
      <c r="G688" s="42"/>
      <c r="H688" s="48"/>
      <c r="I688" s="43"/>
      <c r="J688" s="41">
        <f t="shared" si="93"/>
        <v>59903.97402257839</v>
      </c>
      <c r="L688" s="33">
        <v>37569</v>
      </c>
      <c r="M688" s="34" t="str">
        <f t="shared" si="94"/>
        <v>0</v>
      </c>
      <c r="N688" s="34">
        <f t="shared" si="97"/>
        <v>60576.083910276153</v>
      </c>
      <c r="O688" s="34" t="str">
        <f t="shared" si="95"/>
        <v>0</v>
      </c>
      <c r="P688" s="34">
        <f t="shared" si="98"/>
        <v>40411.727183531024</v>
      </c>
      <c r="Q688" s="34" t="str">
        <f t="shared" si="96"/>
        <v>0</v>
      </c>
      <c r="R688" s="34">
        <f t="shared" si="99"/>
        <v>21689.873577585196</v>
      </c>
    </row>
    <row r="689" spans="2:18" x14ac:dyDescent="0.2">
      <c r="B689" s="48"/>
      <c r="C689" s="43"/>
      <c r="D689" s="42"/>
      <c r="E689" s="48" t="s">
        <v>187</v>
      </c>
      <c r="F689" s="43"/>
      <c r="G689" s="42"/>
      <c r="H689" s="48"/>
      <c r="I689" s="43"/>
      <c r="J689" s="41">
        <f t="shared" si="93"/>
        <v>59903.97402257839</v>
      </c>
      <c r="L689" s="33">
        <v>37570</v>
      </c>
      <c r="M689" s="34" t="str">
        <f t="shared" si="94"/>
        <v>0</v>
      </c>
      <c r="N689" s="34">
        <f t="shared" si="97"/>
        <v>60576.083910276153</v>
      </c>
      <c r="O689" s="34" t="str">
        <f t="shared" si="95"/>
        <v>0</v>
      </c>
      <c r="P689" s="34">
        <f t="shared" si="98"/>
        <v>40411.727183531024</v>
      </c>
      <c r="Q689" s="34" t="str">
        <f t="shared" si="96"/>
        <v>0</v>
      </c>
      <c r="R689" s="34">
        <f t="shared" si="99"/>
        <v>21689.873577585196</v>
      </c>
    </row>
    <row r="690" spans="2:18" x14ac:dyDescent="0.2">
      <c r="B690" s="48"/>
      <c r="C690" s="43"/>
      <c r="D690" s="42"/>
      <c r="E690" s="48" t="s">
        <v>187</v>
      </c>
      <c r="F690" s="43"/>
      <c r="G690" s="42"/>
      <c r="H690" s="48"/>
      <c r="I690" s="43"/>
      <c r="J690" s="41">
        <f t="shared" si="93"/>
        <v>59903.97402257839</v>
      </c>
      <c r="L690" s="33">
        <v>37571</v>
      </c>
      <c r="M690" s="34" t="str">
        <f t="shared" si="94"/>
        <v>0</v>
      </c>
      <c r="N690" s="34">
        <f t="shared" si="97"/>
        <v>60576.083910276153</v>
      </c>
      <c r="O690" s="34" t="str">
        <f t="shared" si="95"/>
        <v>0</v>
      </c>
      <c r="P690" s="34">
        <f t="shared" si="98"/>
        <v>40411.727183531024</v>
      </c>
      <c r="Q690" s="34" t="str">
        <f t="shared" si="96"/>
        <v>0</v>
      </c>
      <c r="R690" s="34">
        <f t="shared" si="99"/>
        <v>21689.873577585196</v>
      </c>
    </row>
    <row r="691" spans="2:18" x14ac:dyDescent="0.2">
      <c r="B691" s="48"/>
      <c r="C691" s="43"/>
      <c r="D691" s="42"/>
      <c r="E691" s="48" t="s">
        <v>187</v>
      </c>
      <c r="F691" s="43"/>
      <c r="G691" s="42"/>
      <c r="H691" s="48"/>
      <c r="I691" s="43"/>
      <c r="J691" s="41">
        <f t="shared" si="93"/>
        <v>59903.97402257839</v>
      </c>
      <c r="L691" s="33">
        <v>37572</v>
      </c>
      <c r="M691" s="34" t="str">
        <f t="shared" si="94"/>
        <v>0</v>
      </c>
      <c r="N691" s="34">
        <f t="shared" si="97"/>
        <v>60576.083910276153</v>
      </c>
      <c r="O691" s="34" t="str">
        <f t="shared" si="95"/>
        <v>0</v>
      </c>
      <c r="P691" s="34">
        <f t="shared" si="98"/>
        <v>40411.727183531024</v>
      </c>
      <c r="Q691" s="34" t="str">
        <f t="shared" si="96"/>
        <v>0</v>
      </c>
      <c r="R691" s="34">
        <f t="shared" si="99"/>
        <v>21689.873577585196</v>
      </c>
    </row>
    <row r="692" spans="2:18" x14ac:dyDescent="0.2">
      <c r="B692" s="48"/>
      <c r="C692" s="43"/>
      <c r="D692" s="42"/>
      <c r="E692" s="48" t="s">
        <v>187</v>
      </c>
      <c r="F692" s="43"/>
      <c r="G692" s="42"/>
      <c r="H692" s="48"/>
      <c r="I692" s="43"/>
      <c r="J692" s="41">
        <f t="shared" si="93"/>
        <v>59903.97402257839</v>
      </c>
      <c r="L692" s="33">
        <v>37573</v>
      </c>
      <c r="M692" s="34" t="str">
        <f t="shared" si="94"/>
        <v>0</v>
      </c>
      <c r="N692" s="34">
        <f t="shared" si="97"/>
        <v>60576.083910276153</v>
      </c>
      <c r="O692" s="34" t="str">
        <f t="shared" si="95"/>
        <v>0</v>
      </c>
      <c r="P692" s="34">
        <f t="shared" si="98"/>
        <v>40411.727183531024</v>
      </c>
      <c r="Q692" s="34" t="str">
        <f t="shared" si="96"/>
        <v>0</v>
      </c>
      <c r="R692" s="34">
        <f t="shared" si="99"/>
        <v>21689.873577585196</v>
      </c>
    </row>
    <row r="693" spans="2:18" x14ac:dyDescent="0.2">
      <c r="B693" s="48"/>
      <c r="C693" s="43"/>
      <c r="D693" s="42"/>
      <c r="E693" s="48" t="s">
        <v>187</v>
      </c>
      <c r="F693" s="43"/>
      <c r="G693" s="42"/>
      <c r="H693" s="48"/>
      <c r="I693" s="43"/>
      <c r="J693" s="41">
        <f t="shared" si="93"/>
        <v>59903.97402257839</v>
      </c>
      <c r="L693" s="33">
        <v>37574</v>
      </c>
      <c r="M693" s="34" t="str">
        <f t="shared" si="94"/>
        <v>0</v>
      </c>
      <c r="N693" s="34">
        <f t="shared" si="97"/>
        <v>60576.083910276153</v>
      </c>
      <c r="O693" s="34" t="str">
        <f t="shared" si="95"/>
        <v>0</v>
      </c>
      <c r="P693" s="34">
        <f t="shared" si="98"/>
        <v>40411.727183531024</v>
      </c>
      <c r="Q693" s="34" t="str">
        <f t="shared" si="96"/>
        <v>0</v>
      </c>
      <c r="R693" s="34">
        <f t="shared" si="99"/>
        <v>21689.873577585196</v>
      </c>
    </row>
    <row r="694" spans="2:18" x14ac:dyDescent="0.2">
      <c r="B694" s="48"/>
      <c r="C694" s="43"/>
      <c r="D694" s="42"/>
      <c r="E694" s="48" t="s">
        <v>187</v>
      </c>
      <c r="F694" s="43"/>
      <c r="G694" s="42"/>
      <c r="H694" s="48"/>
      <c r="I694" s="43"/>
      <c r="J694" s="41">
        <f t="shared" si="93"/>
        <v>59903.97402257839</v>
      </c>
      <c r="L694" s="33">
        <v>37575</v>
      </c>
      <c r="M694" s="34">
        <f t="shared" si="94"/>
        <v>-1137.5</v>
      </c>
      <c r="N694" s="34">
        <f t="shared" si="97"/>
        <v>59438.583910276153</v>
      </c>
      <c r="O694" s="34">
        <f t="shared" si="95"/>
        <v>-1784.7920280459675</v>
      </c>
      <c r="P694" s="34">
        <f t="shared" si="98"/>
        <v>38626.935155485058</v>
      </c>
      <c r="Q694" s="34">
        <f t="shared" si="96"/>
        <v>-812.5</v>
      </c>
      <c r="R694" s="34">
        <f t="shared" si="99"/>
        <v>20877.373577585196</v>
      </c>
    </row>
    <row r="695" spans="2:18" x14ac:dyDescent="0.2">
      <c r="B695" s="48"/>
      <c r="C695" s="43"/>
      <c r="D695" s="42"/>
      <c r="E695" s="48" t="s">
        <v>187</v>
      </c>
      <c r="F695" s="43"/>
      <c r="G695" s="42"/>
      <c r="H695" s="48"/>
      <c r="I695" s="43"/>
      <c r="J695" s="41">
        <f t="shared" si="93"/>
        <v>59903.97402257839</v>
      </c>
      <c r="L695" s="33">
        <v>37576</v>
      </c>
      <c r="M695" s="34" t="str">
        <f t="shared" si="94"/>
        <v>0</v>
      </c>
      <c r="N695" s="34">
        <f t="shared" si="97"/>
        <v>59438.583910276153</v>
      </c>
      <c r="O695" s="34" t="str">
        <f t="shared" si="95"/>
        <v>0</v>
      </c>
      <c r="P695" s="34">
        <f t="shared" si="98"/>
        <v>38626.935155485058</v>
      </c>
      <c r="Q695" s="34" t="str">
        <f t="shared" si="96"/>
        <v>0</v>
      </c>
      <c r="R695" s="34">
        <f t="shared" si="99"/>
        <v>20877.373577585196</v>
      </c>
    </row>
    <row r="696" spans="2:18" x14ac:dyDescent="0.2">
      <c r="B696" s="48"/>
      <c r="C696" s="43"/>
      <c r="D696" s="42"/>
      <c r="E696" s="48" t="s">
        <v>187</v>
      </c>
      <c r="F696" s="43"/>
      <c r="G696" s="42"/>
      <c r="H696" s="48"/>
      <c r="I696" s="43"/>
      <c r="J696" s="41">
        <f t="shared" si="93"/>
        <v>59903.97402257839</v>
      </c>
      <c r="L696" s="33">
        <v>37577</v>
      </c>
      <c r="M696" s="34" t="str">
        <f t="shared" si="94"/>
        <v>0</v>
      </c>
      <c r="N696" s="34">
        <f t="shared" si="97"/>
        <v>59438.583910276153</v>
      </c>
      <c r="O696" s="34" t="str">
        <f t="shared" si="95"/>
        <v>0</v>
      </c>
      <c r="P696" s="34">
        <f t="shared" si="98"/>
        <v>38626.935155485058</v>
      </c>
      <c r="Q696" s="34" t="str">
        <f t="shared" si="96"/>
        <v>0</v>
      </c>
      <c r="R696" s="34">
        <f t="shared" si="99"/>
        <v>20877.373577585196</v>
      </c>
    </row>
    <row r="697" spans="2:18" x14ac:dyDescent="0.2">
      <c r="B697" s="48"/>
      <c r="C697" s="43"/>
      <c r="D697" s="42"/>
      <c r="E697" s="48" t="s">
        <v>187</v>
      </c>
      <c r="F697" s="43"/>
      <c r="G697" s="42"/>
      <c r="H697" s="48"/>
      <c r="I697" s="43"/>
      <c r="J697" s="41">
        <f t="shared" si="93"/>
        <v>59903.97402257839</v>
      </c>
      <c r="L697" s="33">
        <v>37578</v>
      </c>
      <c r="M697" s="34">
        <f t="shared" si="94"/>
        <v>-187.5</v>
      </c>
      <c r="N697" s="34">
        <f t="shared" si="97"/>
        <v>59251.083910276153</v>
      </c>
      <c r="O697" s="34">
        <f t="shared" si="95"/>
        <v>-362.5</v>
      </c>
      <c r="P697" s="34">
        <f t="shared" si="98"/>
        <v>38264.435155485058</v>
      </c>
      <c r="Q697" s="34">
        <f t="shared" si="96"/>
        <v>-362.5</v>
      </c>
      <c r="R697" s="34">
        <f t="shared" si="99"/>
        <v>20514.873577585196</v>
      </c>
    </row>
    <row r="698" spans="2:18" x14ac:dyDescent="0.2">
      <c r="B698" s="48"/>
      <c r="C698" s="43"/>
      <c r="D698" s="42"/>
      <c r="E698" s="48" t="s">
        <v>187</v>
      </c>
      <c r="F698" s="43"/>
      <c r="G698" s="42"/>
      <c r="H698" s="48"/>
      <c r="I698" s="43"/>
      <c r="J698" s="41">
        <f t="shared" si="93"/>
        <v>59903.97402257839</v>
      </c>
      <c r="L698" s="33">
        <v>37579</v>
      </c>
      <c r="M698" s="34">
        <f t="shared" si="94"/>
        <v>-425</v>
      </c>
      <c r="N698" s="34">
        <f t="shared" si="97"/>
        <v>58826.083910276153</v>
      </c>
      <c r="O698" s="34" t="str">
        <f t="shared" si="95"/>
        <v>0</v>
      </c>
      <c r="P698" s="34">
        <f t="shared" si="98"/>
        <v>38264.435155485058</v>
      </c>
      <c r="Q698" s="34" t="str">
        <f t="shared" si="96"/>
        <v>0</v>
      </c>
      <c r="R698" s="34">
        <f t="shared" si="99"/>
        <v>20514.873577585196</v>
      </c>
    </row>
    <row r="699" spans="2:18" x14ac:dyDescent="0.2">
      <c r="B699" s="48"/>
      <c r="C699" s="43"/>
      <c r="D699" s="42"/>
      <c r="E699" s="48" t="s">
        <v>187</v>
      </c>
      <c r="F699" s="43"/>
      <c r="G699" s="42"/>
      <c r="H699" s="48"/>
      <c r="I699" s="43"/>
      <c r="J699" s="41">
        <f t="shared" si="93"/>
        <v>59903.97402257839</v>
      </c>
      <c r="L699" s="33">
        <v>37580</v>
      </c>
      <c r="M699" s="34">
        <f t="shared" si="94"/>
        <v>2837.5</v>
      </c>
      <c r="N699" s="34">
        <f t="shared" si="97"/>
        <v>61663.583910276153</v>
      </c>
      <c r="O699" s="34">
        <f t="shared" si="95"/>
        <v>2550</v>
      </c>
      <c r="P699" s="34">
        <f t="shared" si="98"/>
        <v>40814.435155485058</v>
      </c>
      <c r="Q699" s="34">
        <f t="shared" si="96"/>
        <v>3150</v>
      </c>
      <c r="R699" s="34">
        <f t="shared" si="99"/>
        <v>23664.873577585196</v>
      </c>
    </row>
    <row r="700" spans="2:18" x14ac:dyDescent="0.2">
      <c r="B700" s="48"/>
      <c r="C700" s="43"/>
      <c r="D700" s="42"/>
      <c r="E700" s="48" t="s">
        <v>187</v>
      </c>
      <c r="F700" s="43"/>
      <c r="G700" s="42"/>
      <c r="H700" s="48"/>
      <c r="I700" s="43"/>
      <c r="J700" s="41">
        <f t="shared" si="93"/>
        <v>59903.97402257839</v>
      </c>
      <c r="L700" s="33">
        <v>37581</v>
      </c>
      <c r="M700" s="34" t="str">
        <f t="shared" si="94"/>
        <v>0</v>
      </c>
      <c r="N700" s="34">
        <f t="shared" si="97"/>
        <v>61663.583910276153</v>
      </c>
      <c r="O700" s="34" t="str">
        <f t="shared" si="95"/>
        <v>0</v>
      </c>
      <c r="P700" s="34">
        <f t="shared" si="98"/>
        <v>40814.435155485058</v>
      </c>
      <c r="Q700" s="34" t="str">
        <f t="shared" si="96"/>
        <v>0</v>
      </c>
      <c r="R700" s="34">
        <f t="shared" si="99"/>
        <v>23664.873577585196</v>
      </c>
    </row>
    <row r="701" spans="2:18" x14ac:dyDescent="0.2">
      <c r="B701" s="48"/>
      <c r="C701" s="43"/>
      <c r="D701" s="42"/>
      <c r="E701" s="48" t="s">
        <v>187</v>
      </c>
      <c r="F701" s="43"/>
      <c r="G701" s="42"/>
      <c r="H701" s="48"/>
      <c r="I701" s="43"/>
      <c r="J701" s="41">
        <f t="shared" si="93"/>
        <v>59903.97402257839</v>
      </c>
      <c r="L701" s="33">
        <v>37582</v>
      </c>
      <c r="M701" s="34" t="str">
        <f t="shared" si="94"/>
        <v>0</v>
      </c>
      <c r="N701" s="34">
        <f t="shared" si="97"/>
        <v>61663.583910276153</v>
      </c>
      <c r="O701" s="34" t="str">
        <f t="shared" si="95"/>
        <v>0</v>
      </c>
      <c r="P701" s="34">
        <f t="shared" si="98"/>
        <v>40814.435155485058</v>
      </c>
      <c r="Q701" s="34" t="str">
        <f t="shared" si="96"/>
        <v>0</v>
      </c>
      <c r="R701" s="34">
        <f t="shared" si="99"/>
        <v>23664.873577585196</v>
      </c>
    </row>
    <row r="702" spans="2:18" x14ac:dyDescent="0.2">
      <c r="B702" s="48"/>
      <c r="C702" s="43"/>
      <c r="D702" s="42"/>
      <c r="E702" s="48" t="s">
        <v>187</v>
      </c>
      <c r="F702" s="43"/>
      <c r="G702" s="42"/>
      <c r="H702" s="48"/>
      <c r="I702" s="43"/>
      <c r="J702" s="41">
        <f t="shared" si="93"/>
        <v>59903.97402257839</v>
      </c>
      <c r="L702" s="33">
        <v>37583</v>
      </c>
      <c r="M702" s="34" t="str">
        <f t="shared" si="94"/>
        <v>0</v>
      </c>
      <c r="N702" s="34">
        <f t="shared" si="97"/>
        <v>61663.583910276153</v>
      </c>
      <c r="O702" s="34" t="str">
        <f t="shared" si="95"/>
        <v>0</v>
      </c>
      <c r="P702" s="34">
        <f t="shared" si="98"/>
        <v>40814.435155485058</v>
      </c>
      <c r="Q702" s="34" t="str">
        <f t="shared" si="96"/>
        <v>0</v>
      </c>
      <c r="R702" s="34">
        <f t="shared" si="99"/>
        <v>23664.873577585196</v>
      </c>
    </row>
    <row r="703" spans="2:18" x14ac:dyDescent="0.2">
      <c r="B703" s="48"/>
      <c r="C703" s="43"/>
      <c r="D703" s="42"/>
      <c r="E703" s="48"/>
      <c r="F703" s="43"/>
      <c r="G703" s="42"/>
      <c r="H703" s="48"/>
      <c r="I703" s="43"/>
      <c r="J703" s="41">
        <f t="shared" si="93"/>
        <v>59903.97402257839</v>
      </c>
      <c r="L703" s="33">
        <v>37584</v>
      </c>
      <c r="M703" s="34" t="str">
        <f t="shared" si="94"/>
        <v>0</v>
      </c>
      <c r="N703" s="34">
        <f t="shared" si="97"/>
        <v>61663.583910276153</v>
      </c>
      <c r="O703" s="34" t="str">
        <f t="shared" si="95"/>
        <v>0</v>
      </c>
      <c r="P703" s="34">
        <f t="shared" si="98"/>
        <v>40814.435155485058</v>
      </c>
      <c r="Q703" s="34" t="str">
        <f t="shared" si="96"/>
        <v>0</v>
      </c>
      <c r="R703" s="34">
        <f t="shared" si="99"/>
        <v>23664.873577585196</v>
      </c>
    </row>
    <row r="704" spans="2:18" x14ac:dyDescent="0.2">
      <c r="B704" s="48"/>
      <c r="C704" s="43"/>
      <c r="D704" s="42"/>
      <c r="E704" s="48"/>
      <c r="F704" s="43"/>
      <c r="G704" s="42"/>
      <c r="H704" s="48"/>
      <c r="I704" s="43"/>
      <c r="J704" s="41">
        <f t="shared" si="93"/>
        <v>59903.97402257839</v>
      </c>
      <c r="L704" s="33">
        <v>37585</v>
      </c>
      <c r="M704" s="34" t="str">
        <f t="shared" si="94"/>
        <v>0</v>
      </c>
      <c r="N704" s="34">
        <f t="shared" si="97"/>
        <v>61663.583910276153</v>
      </c>
      <c r="O704" s="34" t="str">
        <f t="shared" si="95"/>
        <v>0</v>
      </c>
      <c r="P704" s="34">
        <f t="shared" si="98"/>
        <v>40814.435155485058</v>
      </c>
      <c r="Q704" s="34" t="str">
        <f t="shared" si="96"/>
        <v>0</v>
      </c>
      <c r="R704" s="34">
        <f t="shared" si="99"/>
        <v>23664.873577585196</v>
      </c>
    </row>
    <row r="705" spans="2:18" x14ac:dyDescent="0.2">
      <c r="B705" s="48"/>
      <c r="C705" s="43"/>
      <c r="D705" s="42"/>
      <c r="E705" s="48"/>
      <c r="F705" s="43"/>
      <c r="G705" s="42"/>
      <c r="H705" s="48"/>
      <c r="I705" s="43"/>
      <c r="J705" s="41">
        <f t="shared" si="93"/>
        <v>59903.97402257839</v>
      </c>
      <c r="L705" s="33">
        <v>37586</v>
      </c>
      <c r="M705" s="34" t="str">
        <f t="shared" si="94"/>
        <v>0</v>
      </c>
      <c r="N705" s="34">
        <f t="shared" si="97"/>
        <v>61663.583910276153</v>
      </c>
      <c r="O705" s="34" t="str">
        <f t="shared" si="95"/>
        <v>0</v>
      </c>
      <c r="P705" s="34">
        <f t="shared" si="98"/>
        <v>40814.435155485058</v>
      </c>
      <c r="Q705" s="34" t="str">
        <f t="shared" si="96"/>
        <v>0</v>
      </c>
      <c r="R705" s="34">
        <f t="shared" si="99"/>
        <v>23664.873577585196</v>
      </c>
    </row>
    <row r="706" spans="2:18" x14ac:dyDescent="0.2">
      <c r="B706" s="48"/>
      <c r="C706" s="43"/>
      <c r="D706" s="42"/>
      <c r="E706" s="48"/>
      <c r="F706" s="43"/>
      <c r="G706" s="42"/>
      <c r="H706" s="48"/>
      <c r="I706" s="43"/>
      <c r="J706" s="41">
        <f t="shared" si="93"/>
        <v>59903.97402257839</v>
      </c>
      <c r="L706" s="33">
        <v>37587</v>
      </c>
      <c r="M706" s="34">
        <f t="shared" si="94"/>
        <v>3100</v>
      </c>
      <c r="N706" s="34">
        <f t="shared" si="97"/>
        <v>64763.583910276153</v>
      </c>
      <c r="O706" s="34" t="str">
        <f t="shared" si="95"/>
        <v>0</v>
      </c>
      <c r="P706" s="34">
        <f t="shared" si="98"/>
        <v>40814.435155485058</v>
      </c>
      <c r="Q706" s="34" t="str">
        <f t="shared" si="96"/>
        <v>0</v>
      </c>
      <c r="R706" s="34">
        <f t="shared" si="99"/>
        <v>23664.873577585196</v>
      </c>
    </row>
    <row r="707" spans="2:18" x14ac:dyDescent="0.2">
      <c r="B707" s="48"/>
      <c r="C707" s="43"/>
      <c r="D707" s="42"/>
      <c r="E707" s="48"/>
      <c r="F707" s="43"/>
      <c r="G707" s="42"/>
      <c r="H707" s="48"/>
      <c r="I707" s="43"/>
      <c r="J707" s="41">
        <f t="shared" si="93"/>
        <v>59903.97402257839</v>
      </c>
      <c r="L707" s="33">
        <v>37588</v>
      </c>
      <c r="M707" s="34" t="str">
        <f t="shared" si="94"/>
        <v>0</v>
      </c>
      <c r="N707" s="34">
        <f t="shared" si="97"/>
        <v>64763.583910276153</v>
      </c>
      <c r="O707" s="34" t="str">
        <f t="shared" si="95"/>
        <v>0</v>
      </c>
      <c r="P707" s="34">
        <f t="shared" si="98"/>
        <v>40814.435155485058</v>
      </c>
      <c r="Q707" s="34" t="str">
        <f t="shared" si="96"/>
        <v>0</v>
      </c>
      <c r="R707" s="34">
        <f t="shared" si="99"/>
        <v>23664.873577585196</v>
      </c>
    </row>
    <row r="708" spans="2:18" x14ac:dyDescent="0.2">
      <c r="B708" s="48"/>
      <c r="C708" s="43"/>
      <c r="D708" s="42"/>
      <c r="E708" s="48"/>
      <c r="F708" s="43"/>
      <c r="G708" s="42"/>
      <c r="H708" s="48"/>
      <c r="I708" s="43"/>
      <c r="J708" s="41">
        <f t="shared" si="93"/>
        <v>59903.97402257839</v>
      </c>
      <c r="L708" s="33">
        <v>37589</v>
      </c>
      <c r="M708" s="34" t="str">
        <f t="shared" si="94"/>
        <v>0</v>
      </c>
      <c r="N708" s="34">
        <f t="shared" si="97"/>
        <v>64763.583910276153</v>
      </c>
      <c r="O708" s="34" t="str">
        <f t="shared" si="95"/>
        <v>0</v>
      </c>
      <c r="P708" s="34">
        <f t="shared" si="98"/>
        <v>40814.435155485058</v>
      </c>
      <c r="Q708" s="34" t="str">
        <f t="shared" si="96"/>
        <v>0</v>
      </c>
      <c r="R708" s="34">
        <f t="shared" si="99"/>
        <v>23664.873577585196</v>
      </c>
    </row>
    <row r="709" spans="2:18" x14ac:dyDescent="0.2">
      <c r="B709" s="48"/>
      <c r="C709" s="43"/>
      <c r="D709" s="42"/>
      <c r="E709" s="48"/>
      <c r="F709" s="43"/>
      <c r="G709" s="42"/>
      <c r="H709" s="48"/>
      <c r="I709" s="43"/>
      <c r="J709" s="41">
        <f t="shared" si="93"/>
        <v>59903.97402257839</v>
      </c>
      <c r="L709" s="33">
        <v>37590</v>
      </c>
      <c r="M709" s="34" t="str">
        <f t="shared" si="94"/>
        <v>0</v>
      </c>
      <c r="N709" s="34">
        <f t="shared" si="97"/>
        <v>64763.583910276153</v>
      </c>
      <c r="O709" s="34" t="str">
        <f t="shared" si="95"/>
        <v>0</v>
      </c>
      <c r="P709" s="34">
        <f t="shared" si="98"/>
        <v>40814.435155485058</v>
      </c>
      <c r="Q709" s="34" t="str">
        <f t="shared" si="96"/>
        <v>0</v>
      </c>
      <c r="R709" s="34">
        <f t="shared" si="99"/>
        <v>23664.873577585196</v>
      </c>
    </row>
    <row r="710" spans="2:18" x14ac:dyDescent="0.2">
      <c r="B710" s="48"/>
      <c r="C710" s="43"/>
      <c r="D710" s="42"/>
      <c r="E710" s="48"/>
      <c r="F710" s="43"/>
      <c r="G710" s="42"/>
      <c r="H710" s="48"/>
      <c r="I710" s="43"/>
      <c r="J710" s="41">
        <f t="shared" si="93"/>
        <v>59903.97402257839</v>
      </c>
      <c r="L710" s="33">
        <v>37591</v>
      </c>
      <c r="M710" s="34" t="str">
        <f t="shared" si="94"/>
        <v>0</v>
      </c>
      <c r="N710" s="34">
        <f t="shared" si="97"/>
        <v>64763.583910276153</v>
      </c>
      <c r="O710" s="34" t="str">
        <f t="shared" si="95"/>
        <v>0</v>
      </c>
      <c r="P710" s="34">
        <f t="shared" si="98"/>
        <v>40814.435155485058</v>
      </c>
      <c r="Q710" s="34" t="str">
        <f t="shared" si="96"/>
        <v>0</v>
      </c>
      <c r="R710" s="34">
        <f t="shared" si="99"/>
        <v>23664.873577585196</v>
      </c>
    </row>
    <row r="711" spans="2:18" x14ac:dyDescent="0.2">
      <c r="B711" s="48"/>
      <c r="C711" s="43"/>
      <c r="D711" s="42"/>
      <c r="E711" s="48"/>
      <c r="F711" s="43"/>
      <c r="G711" s="42"/>
      <c r="H711" s="48"/>
      <c r="I711" s="43"/>
      <c r="J711" s="41">
        <f t="shared" si="93"/>
        <v>59903.97402257839</v>
      </c>
      <c r="L711" s="33">
        <v>37592</v>
      </c>
      <c r="M711" s="34" t="str">
        <f t="shared" si="94"/>
        <v>0</v>
      </c>
      <c r="N711" s="34">
        <f t="shared" si="97"/>
        <v>64763.583910276153</v>
      </c>
      <c r="O711" s="34" t="str">
        <f t="shared" si="95"/>
        <v>0</v>
      </c>
      <c r="P711" s="34">
        <f t="shared" si="98"/>
        <v>40814.435155485058</v>
      </c>
      <c r="Q711" s="34" t="str">
        <f t="shared" si="96"/>
        <v>0</v>
      </c>
      <c r="R711" s="34">
        <f t="shared" si="99"/>
        <v>23664.873577585196</v>
      </c>
    </row>
    <row r="712" spans="2:18" x14ac:dyDescent="0.2">
      <c r="B712" s="48"/>
      <c r="C712" s="43"/>
      <c r="D712" s="42"/>
      <c r="E712" s="48"/>
      <c r="F712" s="43"/>
      <c r="G712" s="42"/>
      <c r="H712" s="48"/>
      <c r="I712" s="43"/>
      <c r="J712" s="41">
        <f t="shared" si="93"/>
        <v>59903.97402257839</v>
      </c>
      <c r="L712" s="33">
        <v>37593</v>
      </c>
      <c r="M712" s="34" t="str">
        <f t="shared" si="94"/>
        <v>0</v>
      </c>
      <c r="N712" s="34">
        <f t="shared" si="97"/>
        <v>64763.583910276153</v>
      </c>
      <c r="O712" s="34" t="str">
        <f t="shared" si="95"/>
        <v>0</v>
      </c>
      <c r="P712" s="34">
        <f t="shared" si="98"/>
        <v>40814.435155485058</v>
      </c>
      <c r="Q712" s="34" t="str">
        <f t="shared" si="96"/>
        <v>0</v>
      </c>
      <c r="R712" s="34">
        <f t="shared" si="99"/>
        <v>23664.873577585196</v>
      </c>
    </row>
    <row r="713" spans="2:18" x14ac:dyDescent="0.2">
      <c r="B713" s="48"/>
      <c r="C713" s="43"/>
      <c r="D713" s="42"/>
      <c r="E713" s="48"/>
      <c r="F713" s="43"/>
      <c r="G713" s="42"/>
      <c r="H713" s="48"/>
      <c r="I713" s="43"/>
      <c r="J713" s="41">
        <f t="shared" si="93"/>
        <v>59903.97402257839</v>
      </c>
      <c r="L713" s="33">
        <v>37594</v>
      </c>
      <c r="M713" s="34">
        <f t="shared" si="94"/>
        <v>-1650</v>
      </c>
      <c r="N713" s="34">
        <f t="shared" si="97"/>
        <v>63113.583910276153</v>
      </c>
      <c r="O713" s="34" t="str">
        <f t="shared" si="95"/>
        <v>0</v>
      </c>
      <c r="P713" s="34">
        <f t="shared" si="98"/>
        <v>40814.435155485058</v>
      </c>
      <c r="Q713" s="34">
        <f t="shared" si="96"/>
        <v>-37.5</v>
      </c>
      <c r="R713" s="34">
        <f t="shared" si="99"/>
        <v>23627.373577585196</v>
      </c>
    </row>
    <row r="714" spans="2:18" x14ac:dyDescent="0.2">
      <c r="B714" s="48"/>
      <c r="C714" s="43"/>
      <c r="D714" s="42"/>
      <c r="E714" s="48"/>
      <c r="F714" s="43"/>
      <c r="G714" s="42"/>
      <c r="H714" s="48"/>
      <c r="I714" s="43"/>
      <c r="J714" s="41">
        <f t="shared" ref="J714:J777" si="100">J713+I714</f>
        <v>59903.97402257839</v>
      </c>
      <c r="L714" s="33">
        <v>37595</v>
      </c>
      <c r="M714" s="34">
        <f t="shared" si="94"/>
        <v>2825</v>
      </c>
      <c r="N714" s="34">
        <f t="shared" si="97"/>
        <v>65938.583910276153</v>
      </c>
      <c r="O714" s="34" t="str">
        <f t="shared" si="95"/>
        <v>0</v>
      </c>
      <c r="P714" s="34">
        <f t="shared" si="98"/>
        <v>40814.435155485058</v>
      </c>
      <c r="Q714" s="34">
        <f t="shared" si="96"/>
        <v>3012.5</v>
      </c>
      <c r="R714" s="34">
        <f t="shared" si="99"/>
        <v>26639.873577585196</v>
      </c>
    </row>
    <row r="715" spans="2:18" x14ac:dyDescent="0.2">
      <c r="B715" s="48"/>
      <c r="C715" s="43"/>
      <c r="D715" s="42"/>
      <c r="E715" s="48"/>
      <c r="F715" s="43"/>
      <c r="G715" s="42"/>
      <c r="H715" s="48"/>
      <c r="I715" s="43"/>
      <c r="J715" s="41">
        <f t="shared" si="100"/>
        <v>59903.97402257839</v>
      </c>
      <c r="L715" s="33">
        <v>37596</v>
      </c>
      <c r="M715" s="34" t="str">
        <f t="shared" si="94"/>
        <v>0</v>
      </c>
      <c r="N715" s="34">
        <f t="shared" si="97"/>
        <v>65938.583910276153</v>
      </c>
      <c r="O715" s="34">
        <f t="shared" si="95"/>
        <v>2062.5</v>
      </c>
      <c r="P715" s="34">
        <f t="shared" si="98"/>
        <v>42876.935155485058</v>
      </c>
      <c r="Q715" s="34" t="str">
        <f t="shared" si="96"/>
        <v>0</v>
      </c>
      <c r="R715" s="34">
        <f t="shared" si="99"/>
        <v>26639.873577585196</v>
      </c>
    </row>
    <row r="716" spans="2:18" x14ac:dyDescent="0.2">
      <c r="B716" s="48"/>
      <c r="C716" s="43"/>
      <c r="D716" s="42"/>
      <c r="E716" s="48"/>
      <c r="F716" s="43"/>
      <c r="G716" s="42"/>
      <c r="H716" s="48"/>
      <c r="I716" s="43"/>
      <c r="J716" s="41">
        <f t="shared" si="100"/>
        <v>59903.97402257839</v>
      </c>
      <c r="L716" s="33">
        <v>37597</v>
      </c>
      <c r="M716" s="34" t="str">
        <f t="shared" ref="M716:M779" si="101">IF(ISERROR(VLOOKUP($L716,$B$11:$C$1212,2,FALSE)),"0",VLOOKUP($L716,$B$11:$C$1212,2,FALSE))</f>
        <v>0</v>
      </c>
      <c r="N716" s="34">
        <f t="shared" si="97"/>
        <v>65938.583910276153</v>
      </c>
      <c r="O716" s="34" t="str">
        <f t="shared" ref="O716:O779" si="102">IF(ISERROR(VLOOKUP($L716,$E$11:$F$1212,2,FALSE)),"0",VLOOKUP($L716,$E$11:$F$1212,2,FALSE))</f>
        <v>0</v>
      </c>
      <c r="P716" s="34">
        <f t="shared" si="98"/>
        <v>42876.935155485058</v>
      </c>
      <c r="Q716" s="34" t="str">
        <f t="shared" ref="Q716:Q779" si="103">IF(ISERROR(VLOOKUP($L716,$H$11:$I$1212,2,FALSE)),"0",VLOOKUP($L716,$H$11:$I$1212,2,FALSE))</f>
        <v>0</v>
      </c>
      <c r="R716" s="34">
        <f t="shared" si="99"/>
        <v>26639.873577585196</v>
      </c>
    </row>
    <row r="717" spans="2:18" x14ac:dyDescent="0.2">
      <c r="B717" s="48"/>
      <c r="C717" s="43"/>
      <c r="D717" s="42"/>
      <c r="E717" s="48"/>
      <c r="F717" s="43"/>
      <c r="G717" s="42"/>
      <c r="H717" s="48"/>
      <c r="I717" s="43"/>
      <c r="J717" s="41">
        <f t="shared" si="100"/>
        <v>59903.97402257839</v>
      </c>
      <c r="L717" s="33">
        <v>37598</v>
      </c>
      <c r="M717" s="34" t="str">
        <f t="shared" si="101"/>
        <v>0</v>
      </c>
      <c r="N717" s="34">
        <f t="shared" si="97"/>
        <v>65938.583910276153</v>
      </c>
      <c r="O717" s="34" t="str">
        <f t="shared" si="102"/>
        <v>0</v>
      </c>
      <c r="P717" s="34">
        <f t="shared" si="98"/>
        <v>42876.935155485058</v>
      </c>
      <c r="Q717" s="34" t="str">
        <f t="shared" si="103"/>
        <v>0</v>
      </c>
      <c r="R717" s="34">
        <f t="shared" si="99"/>
        <v>26639.873577585196</v>
      </c>
    </row>
    <row r="718" spans="2:18" x14ac:dyDescent="0.2">
      <c r="B718" s="48"/>
      <c r="C718" s="43"/>
      <c r="D718" s="42"/>
      <c r="E718" s="48"/>
      <c r="F718" s="43"/>
      <c r="G718" s="42"/>
      <c r="H718" s="48"/>
      <c r="I718" s="43"/>
      <c r="J718" s="41">
        <f t="shared" si="100"/>
        <v>59903.97402257839</v>
      </c>
      <c r="L718" s="33">
        <v>37599</v>
      </c>
      <c r="M718" s="34" t="str">
        <f t="shared" si="101"/>
        <v>0</v>
      </c>
      <c r="N718" s="34">
        <f t="shared" si="97"/>
        <v>65938.583910276153</v>
      </c>
      <c r="O718" s="34" t="str">
        <f t="shared" si="102"/>
        <v>0</v>
      </c>
      <c r="P718" s="34">
        <f t="shared" si="98"/>
        <v>42876.935155485058</v>
      </c>
      <c r="Q718" s="34" t="str">
        <f t="shared" si="103"/>
        <v>0</v>
      </c>
      <c r="R718" s="34">
        <f t="shared" si="99"/>
        <v>26639.873577585196</v>
      </c>
    </row>
    <row r="719" spans="2:18" x14ac:dyDescent="0.2">
      <c r="B719" s="48"/>
      <c r="C719" s="43"/>
      <c r="D719" s="42"/>
      <c r="E719" s="48"/>
      <c r="F719" s="43"/>
      <c r="G719" s="42"/>
      <c r="H719" s="48"/>
      <c r="I719" s="43"/>
      <c r="J719" s="41">
        <f t="shared" si="100"/>
        <v>59903.97402257839</v>
      </c>
      <c r="L719" s="33">
        <v>37600</v>
      </c>
      <c r="M719" s="34" t="str">
        <f t="shared" si="101"/>
        <v>0</v>
      </c>
      <c r="N719" s="34">
        <f t="shared" si="97"/>
        <v>65938.583910276153</v>
      </c>
      <c r="O719" s="34" t="str">
        <f t="shared" si="102"/>
        <v>0</v>
      </c>
      <c r="P719" s="34">
        <f t="shared" si="98"/>
        <v>42876.935155485058</v>
      </c>
      <c r="Q719" s="34" t="str">
        <f t="shared" si="103"/>
        <v>0</v>
      </c>
      <c r="R719" s="34">
        <f t="shared" si="99"/>
        <v>26639.873577585196</v>
      </c>
    </row>
    <row r="720" spans="2:18" x14ac:dyDescent="0.2">
      <c r="B720" s="48"/>
      <c r="C720" s="43"/>
      <c r="D720" s="42"/>
      <c r="E720" s="48"/>
      <c r="F720" s="43"/>
      <c r="G720" s="42"/>
      <c r="H720" s="48"/>
      <c r="I720" s="43"/>
      <c r="J720" s="41">
        <f t="shared" si="100"/>
        <v>59903.97402257839</v>
      </c>
      <c r="L720" s="33">
        <v>37601</v>
      </c>
      <c r="M720" s="34" t="str">
        <f t="shared" si="101"/>
        <v>0</v>
      </c>
      <c r="N720" s="34">
        <f t="shared" si="97"/>
        <v>65938.583910276153</v>
      </c>
      <c r="O720" s="34" t="str">
        <f t="shared" si="102"/>
        <v>0</v>
      </c>
      <c r="P720" s="34">
        <f t="shared" si="98"/>
        <v>42876.935155485058</v>
      </c>
      <c r="Q720" s="34" t="str">
        <f t="shared" si="103"/>
        <v>0</v>
      </c>
      <c r="R720" s="34">
        <f t="shared" si="99"/>
        <v>26639.873577585196</v>
      </c>
    </row>
    <row r="721" spans="2:18" x14ac:dyDescent="0.2">
      <c r="B721" s="48"/>
      <c r="C721" s="43"/>
      <c r="D721" s="42"/>
      <c r="E721" s="48"/>
      <c r="F721" s="43"/>
      <c r="G721" s="42"/>
      <c r="H721" s="48"/>
      <c r="I721" s="43"/>
      <c r="J721" s="41">
        <f t="shared" si="100"/>
        <v>59903.97402257839</v>
      </c>
      <c r="L721" s="33">
        <v>37602</v>
      </c>
      <c r="M721" s="34" t="str">
        <f t="shared" si="101"/>
        <v>0</v>
      </c>
      <c r="N721" s="34">
        <f t="shared" si="97"/>
        <v>65938.583910276153</v>
      </c>
      <c r="O721" s="34" t="str">
        <f t="shared" si="102"/>
        <v>0</v>
      </c>
      <c r="P721" s="34">
        <f t="shared" si="98"/>
        <v>42876.935155485058</v>
      </c>
      <c r="Q721" s="34" t="str">
        <f t="shared" si="103"/>
        <v>0</v>
      </c>
      <c r="R721" s="34">
        <f t="shared" si="99"/>
        <v>26639.873577585196</v>
      </c>
    </row>
    <row r="722" spans="2:18" x14ac:dyDescent="0.2">
      <c r="B722" s="48"/>
      <c r="C722" s="43"/>
      <c r="D722" s="42"/>
      <c r="E722" s="48"/>
      <c r="F722" s="43"/>
      <c r="G722" s="42"/>
      <c r="H722" s="48"/>
      <c r="I722" s="43"/>
      <c r="J722" s="41">
        <f t="shared" si="100"/>
        <v>59903.97402257839</v>
      </c>
      <c r="L722" s="33">
        <v>37603</v>
      </c>
      <c r="M722" s="34" t="str">
        <f t="shared" si="101"/>
        <v>0</v>
      </c>
      <c r="N722" s="34">
        <f t="shared" si="97"/>
        <v>65938.583910276153</v>
      </c>
      <c r="O722" s="34" t="str">
        <f t="shared" si="102"/>
        <v>0</v>
      </c>
      <c r="P722" s="34">
        <f t="shared" si="98"/>
        <v>42876.935155485058</v>
      </c>
      <c r="Q722" s="34" t="str">
        <f t="shared" si="103"/>
        <v>0</v>
      </c>
      <c r="R722" s="34">
        <f t="shared" si="99"/>
        <v>26639.873577585196</v>
      </c>
    </row>
    <row r="723" spans="2:18" x14ac:dyDescent="0.2">
      <c r="B723" s="48"/>
      <c r="C723" s="43"/>
      <c r="D723" s="42"/>
      <c r="E723" s="48"/>
      <c r="F723" s="43"/>
      <c r="G723" s="42"/>
      <c r="H723" s="48"/>
      <c r="I723" s="43"/>
      <c r="J723" s="41">
        <f t="shared" si="100"/>
        <v>59903.97402257839</v>
      </c>
      <c r="L723" s="33">
        <v>37604</v>
      </c>
      <c r="M723" s="34" t="str">
        <f t="shared" si="101"/>
        <v>0</v>
      </c>
      <c r="N723" s="34">
        <f t="shared" si="97"/>
        <v>65938.583910276153</v>
      </c>
      <c r="O723" s="34" t="str">
        <f t="shared" si="102"/>
        <v>0</v>
      </c>
      <c r="P723" s="34">
        <f t="shared" si="98"/>
        <v>42876.935155485058</v>
      </c>
      <c r="Q723" s="34" t="str">
        <f t="shared" si="103"/>
        <v>0</v>
      </c>
      <c r="R723" s="34">
        <f t="shared" si="99"/>
        <v>26639.873577585196</v>
      </c>
    </row>
    <row r="724" spans="2:18" x14ac:dyDescent="0.2">
      <c r="B724" s="48"/>
      <c r="C724" s="43"/>
      <c r="D724" s="42"/>
      <c r="E724" s="48"/>
      <c r="F724" s="43"/>
      <c r="G724" s="42"/>
      <c r="H724" s="48"/>
      <c r="I724" s="43"/>
      <c r="J724" s="41">
        <f t="shared" si="100"/>
        <v>59903.97402257839</v>
      </c>
      <c r="L724" s="33">
        <v>37605</v>
      </c>
      <c r="M724" s="34" t="str">
        <f t="shared" si="101"/>
        <v>0</v>
      </c>
      <c r="N724" s="34">
        <f t="shared" si="97"/>
        <v>65938.583910276153</v>
      </c>
      <c r="O724" s="34" t="str">
        <f t="shared" si="102"/>
        <v>0</v>
      </c>
      <c r="P724" s="34">
        <f t="shared" si="98"/>
        <v>42876.935155485058</v>
      </c>
      <c r="Q724" s="34" t="str">
        <f t="shared" si="103"/>
        <v>0</v>
      </c>
      <c r="R724" s="34">
        <f t="shared" si="99"/>
        <v>26639.873577585196</v>
      </c>
    </row>
    <row r="725" spans="2:18" x14ac:dyDescent="0.2">
      <c r="B725" s="48"/>
      <c r="C725" s="43"/>
      <c r="D725" s="42"/>
      <c r="E725" s="48"/>
      <c r="F725" s="43"/>
      <c r="G725" s="42"/>
      <c r="H725" s="48"/>
      <c r="I725" s="43"/>
      <c r="J725" s="41">
        <f t="shared" si="100"/>
        <v>59903.97402257839</v>
      </c>
      <c r="L725" s="33">
        <v>37606</v>
      </c>
      <c r="M725" s="34" t="str">
        <f t="shared" si="101"/>
        <v>0</v>
      </c>
      <c r="N725" s="34">
        <f t="shared" ref="N725:N740" si="104">M725+N724</f>
        <v>65938.583910276153</v>
      </c>
      <c r="O725" s="34" t="str">
        <f t="shared" si="102"/>
        <v>0</v>
      </c>
      <c r="P725" s="34">
        <f t="shared" ref="P725:P740" si="105">O725+P724</f>
        <v>42876.935155485058</v>
      </c>
      <c r="Q725" s="34" t="str">
        <f t="shared" si="103"/>
        <v>0</v>
      </c>
      <c r="R725" s="34">
        <f t="shared" ref="R725:R740" si="106">Q725+R724</f>
        <v>26639.873577585196</v>
      </c>
    </row>
    <row r="726" spans="2:18" x14ac:dyDescent="0.2">
      <c r="B726" s="48"/>
      <c r="C726" s="43"/>
      <c r="D726" s="42"/>
      <c r="E726" s="48"/>
      <c r="F726" s="43"/>
      <c r="G726" s="42"/>
      <c r="H726" s="48"/>
      <c r="I726" s="43"/>
      <c r="J726" s="41">
        <f t="shared" si="100"/>
        <v>59903.97402257839</v>
      </c>
      <c r="L726" s="33">
        <v>37607</v>
      </c>
      <c r="M726" s="34">
        <f t="shared" si="101"/>
        <v>1612.5</v>
      </c>
      <c r="N726" s="34">
        <f t="shared" si="104"/>
        <v>67551.083910276153</v>
      </c>
      <c r="O726" s="34" t="str">
        <f t="shared" si="102"/>
        <v>0</v>
      </c>
      <c r="P726" s="34">
        <f t="shared" si="105"/>
        <v>42876.935155485058</v>
      </c>
      <c r="Q726" s="34" t="str">
        <f t="shared" si="103"/>
        <v>0</v>
      </c>
      <c r="R726" s="34">
        <f t="shared" si="106"/>
        <v>26639.873577585196</v>
      </c>
    </row>
    <row r="727" spans="2:18" x14ac:dyDescent="0.2">
      <c r="B727" s="48"/>
      <c r="C727" s="43"/>
      <c r="D727" s="42"/>
      <c r="E727" s="48"/>
      <c r="F727" s="43"/>
      <c r="G727" s="42"/>
      <c r="H727" s="48"/>
      <c r="I727" s="43"/>
      <c r="J727" s="41">
        <f t="shared" si="100"/>
        <v>59903.97402257839</v>
      </c>
      <c r="L727" s="33">
        <v>37608</v>
      </c>
      <c r="M727" s="34" t="str">
        <f t="shared" si="101"/>
        <v>0</v>
      </c>
      <c r="N727" s="34">
        <f t="shared" si="104"/>
        <v>67551.083910276153</v>
      </c>
      <c r="O727" s="34" t="str">
        <f t="shared" si="102"/>
        <v>0</v>
      </c>
      <c r="P727" s="34">
        <f t="shared" si="105"/>
        <v>42876.935155485058</v>
      </c>
      <c r="Q727" s="34" t="str">
        <f t="shared" si="103"/>
        <v>0</v>
      </c>
      <c r="R727" s="34">
        <f t="shared" si="106"/>
        <v>26639.873577585196</v>
      </c>
    </row>
    <row r="728" spans="2:18" x14ac:dyDescent="0.2">
      <c r="B728" s="48"/>
      <c r="C728" s="43"/>
      <c r="D728" s="42"/>
      <c r="E728" s="48"/>
      <c r="F728" s="43"/>
      <c r="G728" s="42"/>
      <c r="H728" s="48"/>
      <c r="I728" s="43"/>
      <c r="J728" s="41">
        <f t="shared" si="100"/>
        <v>59903.97402257839</v>
      </c>
      <c r="L728" s="33">
        <v>37609</v>
      </c>
      <c r="M728" s="34" t="str">
        <f t="shared" si="101"/>
        <v>0</v>
      </c>
      <c r="N728" s="34">
        <f t="shared" si="104"/>
        <v>67551.083910276153</v>
      </c>
      <c r="O728" s="34" t="str">
        <f t="shared" si="102"/>
        <v>0</v>
      </c>
      <c r="P728" s="34">
        <f t="shared" si="105"/>
        <v>42876.935155485058</v>
      </c>
      <c r="Q728" s="34" t="str">
        <f t="shared" si="103"/>
        <v>0</v>
      </c>
      <c r="R728" s="34">
        <f t="shared" si="106"/>
        <v>26639.873577585196</v>
      </c>
    </row>
    <row r="729" spans="2:18" x14ac:dyDescent="0.2">
      <c r="B729" s="48"/>
      <c r="C729" s="43"/>
      <c r="D729" s="42"/>
      <c r="E729" s="48"/>
      <c r="F729" s="43"/>
      <c r="G729" s="42"/>
      <c r="H729" s="48"/>
      <c r="I729" s="43"/>
      <c r="J729" s="41">
        <f t="shared" si="100"/>
        <v>59903.97402257839</v>
      </c>
      <c r="L729" s="33">
        <v>37610</v>
      </c>
      <c r="M729" s="34" t="str">
        <f t="shared" si="101"/>
        <v>0</v>
      </c>
      <c r="N729" s="34">
        <f t="shared" si="104"/>
        <v>67551.083910276153</v>
      </c>
      <c r="O729" s="34" t="str">
        <f t="shared" si="102"/>
        <v>0</v>
      </c>
      <c r="P729" s="34">
        <f t="shared" si="105"/>
        <v>42876.935155485058</v>
      </c>
      <c r="Q729" s="34" t="str">
        <f t="shared" si="103"/>
        <v>0</v>
      </c>
      <c r="R729" s="34">
        <f t="shared" si="106"/>
        <v>26639.873577585196</v>
      </c>
    </row>
    <row r="730" spans="2:18" x14ac:dyDescent="0.2">
      <c r="B730" s="48"/>
      <c r="C730" s="43"/>
      <c r="D730" s="42"/>
      <c r="E730" s="48"/>
      <c r="F730" s="43"/>
      <c r="G730" s="42"/>
      <c r="H730" s="48"/>
      <c r="I730" s="43"/>
      <c r="J730" s="41">
        <f t="shared" si="100"/>
        <v>59903.97402257839</v>
      </c>
      <c r="L730" s="33">
        <v>37611</v>
      </c>
      <c r="M730" s="34" t="str">
        <f t="shared" si="101"/>
        <v>0</v>
      </c>
      <c r="N730" s="34">
        <f t="shared" si="104"/>
        <v>67551.083910276153</v>
      </c>
      <c r="O730" s="34" t="str">
        <f t="shared" si="102"/>
        <v>0</v>
      </c>
      <c r="P730" s="34">
        <f t="shared" si="105"/>
        <v>42876.935155485058</v>
      </c>
      <c r="Q730" s="34" t="str">
        <f t="shared" si="103"/>
        <v>0</v>
      </c>
      <c r="R730" s="34">
        <f t="shared" si="106"/>
        <v>26639.873577585196</v>
      </c>
    </row>
    <row r="731" spans="2:18" x14ac:dyDescent="0.2">
      <c r="B731" s="48"/>
      <c r="C731" s="43"/>
      <c r="D731" s="42"/>
      <c r="E731" s="48"/>
      <c r="F731" s="43"/>
      <c r="G731" s="42"/>
      <c r="H731" s="48"/>
      <c r="I731" s="43"/>
      <c r="J731" s="41">
        <f t="shared" si="100"/>
        <v>59903.97402257839</v>
      </c>
      <c r="L731" s="33">
        <v>37612</v>
      </c>
      <c r="M731" s="34" t="str">
        <f t="shared" si="101"/>
        <v>0</v>
      </c>
      <c r="N731" s="34">
        <f t="shared" si="104"/>
        <v>67551.083910276153</v>
      </c>
      <c r="O731" s="34" t="str">
        <f t="shared" si="102"/>
        <v>0</v>
      </c>
      <c r="P731" s="34">
        <f t="shared" si="105"/>
        <v>42876.935155485058</v>
      </c>
      <c r="Q731" s="34" t="str">
        <f t="shared" si="103"/>
        <v>0</v>
      </c>
      <c r="R731" s="34">
        <f t="shared" si="106"/>
        <v>26639.873577585196</v>
      </c>
    </row>
    <row r="732" spans="2:18" x14ac:dyDescent="0.2">
      <c r="B732" s="48"/>
      <c r="C732" s="43"/>
      <c r="D732" s="42"/>
      <c r="E732" s="48"/>
      <c r="F732" s="43"/>
      <c r="G732" s="42"/>
      <c r="H732" s="48"/>
      <c r="I732" s="43"/>
      <c r="J732" s="41">
        <f t="shared" si="100"/>
        <v>59903.97402257839</v>
      </c>
      <c r="L732" s="33">
        <v>37613</v>
      </c>
      <c r="M732" s="34" t="str">
        <f t="shared" si="101"/>
        <v>0</v>
      </c>
      <c r="N732" s="34">
        <f t="shared" si="104"/>
        <v>67551.083910276153</v>
      </c>
      <c r="O732" s="34" t="str">
        <f t="shared" si="102"/>
        <v>0</v>
      </c>
      <c r="P732" s="34">
        <f t="shared" si="105"/>
        <v>42876.935155485058</v>
      </c>
      <c r="Q732" s="34" t="str">
        <f t="shared" si="103"/>
        <v>0</v>
      </c>
      <c r="R732" s="34">
        <f t="shared" si="106"/>
        <v>26639.873577585196</v>
      </c>
    </row>
    <row r="733" spans="2:18" x14ac:dyDescent="0.2">
      <c r="B733" s="48"/>
      <c r="C733" s="43"/>
      <c r="D733" s="42"/>
      <c r="E733" s="48"/>
      <c r="F733" s="43"/>
      <c r="G733" s="42"/>
      <c r="H733" s="48"/>
      <c r="I733" s="43"/>
      <c r="J733" s="41">
        <f t="shared" si="100"/>
        <v>59903.97402257839</v>
      </c>
      <c r="L733" s="33">
        <v>37614</v>
      </c>
      <c r="M733" s="34" t="str">
        <f t="shared" si="101"/>
        <v>0</v>
      </c>
      <c r="N733" s="34">
        <f t="shared" si="104"/>
        <v>67551.083910276153</v>
      </c>
      <c r="O733" s="34" t="str">
        <f t="shared" si="102"/>
        <v>0</v>
      </c>
      <c r="P733" s="34">
        <f t="shared" si="105"/>
        <v>42876.935155485058</v>
      </c>
      <c r="Q733" s="34" t="str">
        <f t="shared" si="103"/>
        <v>0</v>
      </c>
      <c r="R733" s="34">
        <f t="shared" si="106"/>
        <v>26639.873577585196</v>
      </c>
    </row>
    <row r="734" spans="2:18" x14ac:dyDescent="0.2">
      <c r="B734" s="48"/>
      <c r="C734" s="43"/>
      <c r="D734" s="42"/>
      <c r="E734" s="48"/>
      <c r="F734" s="43"/>
      <c r="G734" s="42"/>
      <c r="H734" s="48"/>
      <c r="I734" s="43"/>
      <c r="J734" s="41">
        <f t="shared" si="100"/>
        <v>59903.97402257839</v>
      </c>
      <c r="L734" s="33">
        <v>37615</v>
      </c>
      <c r="M734" s="34" t="str">
        <f t="shared" si="101"/>
        <v>0</v>
      </c>
      <c r="N734" s="34">
        <f t="shared" si="104"/>
        <v>67551.083910276153</v>
      </c>
      <c r="O734" s="34" t="str">
        <f t="shared" si="102"/>
        <v>0</v>
      </c>
      <c r="P734" s="34">
        <f t="shared" si="105"/>
        <v>42876.935155485058</v>
      </c>
      <c r="Q734" s="34" t="str">
        <f t="shared" si="103"/>
        <v>0</v>
      </c>
      <c r="R734" s="34">
        <f t="shared" si="106"/>
        <v>26639.873577585196</v>
      </c>
    </row>
    <row r="735" spans="2:18" x14ac:dyDescent="0.2">
      <c r="B735" s="48"/>
      <c r="C735" s="43"/>
      <c r="D735" s="42"/>
      <c r="E735" s="48"/>
      <c r="F735" s="43"/>
      <c r="G735" s="42"/>
      <c r="H735" s="48"/>
      <c r="I735" s="43"/>
      <c r="J735" s="41">
        <f t="shared" si="100"/>
        <v>59903.97402257839</v>
      </c>
      <c r="L735" s="33">
        <v>37616</v>
      </c>
      <c r="M735" s="34" t="str">
        <f t="shared" si="101"/>
        <v>0</v>
      </c>
      <c r="N735" s="34">
        <f t="shared" si="104"/>
        <v>67551.083910276153</v>
      </c>
      <c r="O735" s="34" t="str">
        <f t="shared" si="102"/>
        <v>0</v>
      </c>
      <c r="P735" s="34">
        <f t="shared" si="105"/>
        <v>42876.935155485058</v>
      </c>
      <c r="Q735" s="34" t="str">
        <f t="shared" si="103"/>
        <v>0</v>
      </c>
      <c r="R735" s="34">
        <f t="shared" si="106"/>
        <v>26639.873577585196</v>
      </c>
    </row>
    <row r="736" spans="2:18" x14ac:dyDescent="0.2">
      <c r="B736" s="48"/>
      <c r="C736" s="43"/>
      <c r="D736" s="42"/>
      <c r="E736" s="48"/>
      <c r="F736" s="43"/>
      <c r="G736" s="42"/>
      <c r="H736" s="48"/>
      <c r="I736" s="43"/>
      <c r="J736" s="41">
        <f t="shared" si="100"/>
        <v>59903.97402257839</v>
      </c>
      <c r="L736" s="33">
        <v>37617</v>
      </c>
      <c r="M736" s="34" t="str">
        <f t="shared" si="101"/>
        <v>0</v>
      </c>
      <c r="N736" s="34">
        <f t="shared" si="104"/>
        <v>67551.083910276153</v>
      </c>
      <c r="O736" s="34" t="str">
        <f t="shared" si="102"/>
        <v>0</v>
      </c>
      <c r="P736" s="34">
        <f t="shared" si="105"/>
        <v>42876.935155485058</v>
      </c>
      <c r="Q736" s="34" t="str">
        <f t="shared" si="103"/>
        <v>0</v>
      </c>
      <c r="R736" s="34">
        <f t="shared" si="106"/>
        <v>26639.873577585196</v>
      </c>
    </row>
    <row r="737" spans="2:18" x14ac:dyDescent="0.2">
      <c r="B737" s="48"/>
      <c r="C737" s="43"/>
      <c r="D737" s="42"/>
      <c r="E737" s="48"/>
      <c r="F737" s="43"/>
      <c r="G737" s="42"/>
      <c r="H737" s="48"/>
      <c r="I737" s="43"/>
      <c r="J737" s="41">
        <f t="shared" si="100"/>
        <v>59903.97402257839</v>
      </c>
      <c r="L737" s="33">
        <v>37618</v>
      </c>
      <c r="M737" s="34" t="str">
        <f t="shared" si="101"/>
        <v>0</v>
      </c>
      <c r="N737" s="34">
        <f t="shared" si="104"/>
        <v>67551.083910276153</v>
      </c>
      <c r="O737" s="34" t="str">
        <f t="shared" si="102"/>
        <v>0</v>
      </c>
      <c r="P737" s="34">
        <f t="shared" si="105"/>
        <v>42876.935155485058</v>
      </c>
      <c r="Q737" s="34" t="str">
        <f t="shared" si="103"/>
        <v>0</v>
      </c>
      <c r="R737" s="34">
        <f t="shared" si="106"/>
        <v>26639.873577585196</v>
      </c>
    </row>
    <row r="738" spans="2:18" x14ac:dyDescent="0.2">
      <c r="B738" s="48"/>
      <c r="C738" s="43"/>
      <c r="D738" s="42"/>
      <c r="E738" s="48"/>
      <c r="F738" s="43"/>
      <c r="G738" s="42"/>
      <c r="H738" s="48"/>
      <c r="I738" s="43"/>
      <c r="J738" s="41">
        <f t="shared" si="100"/>
        <v>59903.97402257839</v>
      </c>
      <c r="L738" s="33">
        <v>37619</v>
      </c>
      <c r="M738" s="34" t="str">
        <f t="shared" si="101"/>
        <v>0</v>
      </c>
      <c r="N738" s="34">
        <f t="shared" si="104"/>
        <v>67551.083910276153</v>
      </c>
      <c r="O738" s="34" t="str">
        <f t="shared" si="102"/>
        <v>0</v>
      </c>
      <c r="P738" s="34">
        <f t="shared" si="105"/>
        <v>42876.935155485058</v>
      </c>
      <c r="Q738" s="34" t="str">
        <f t="shared" si="103"/>
        <v>0</v>
      </c>
      <c r="R738" s="34">
        <f t="shared" si="106"/>
        <v>26639.873577585196</v>
      </c>
    </row>
    <row r="739" spans="2:18" x14ac:dyDescent="0.2">
      <c r="B739" s="48"/>
      <c r="C739" s="43"/>
      <c r="D739" s="42"/>
      <c r="E739" s="48"/>
      <c r="F739" s="43"/>
      <c r="G739" s="42"/>
      <c r="H739" s="48"/>
      <c r="I739" s="43"/>
      <c r="J739" s="41">
        <f t="shared" si="100"/>
        <v>59903.97402257839</v>
      </c>
      <c r="L739" s="33">
        <v>37620</v>
      </c>
      <c r="M739" s="34" t="str">
        <f t="shared" si="101"/>
        <v>0</v>
      </c>
      <c r="N739" s="34">
        <f t="shared" si="104"/>
        <v>67551.083910276153</v>
      </c>
      <c r="O739" s="34" t="str">
        <f t="shared" si="102"/>
        <v>0</v>
      </c>
      <c r="P739" s="34">
        <f t="shared" si="105"/>
        <v>42876.935155485058</v>
      </c>
      <c r="Q739" s="34" t="str">
        <f t="shared" si="103"/>
        <v>0</v>
      </c>
      <c r="R739" s="34">
        <f t="shared" si="106"/>
        <v>26639.873577585196</v>
      </c>
    </row>
    <row r="740" spans="2:18" x14ac:dyDescent="0.2">
      <c r="B740" s="48"/>
      <c r="C740" s="43"/>
      <c r="D740" s="42"/>
      <c r="E740" s="48"/>
      <c r="F740" s="43"/>
      <c r="G740" s="42"/>
      <c r="H740" s="48"/>
      <c r="I740" s="43"/>
      <c r="J740" s="41">
        <f t="shared" si="100"/>
        <v>59903.97402257839</v>
      </c>
      <c r="L740" s="33">
        <v>37621</v>
      </c>
      <c r="M740" s="34" t="str">
        <f t="shared" si="101"/>
        <v>0</v>
      </c>
      <c r="N740" s="34">
        <f t="shared" si="104"/>
        <v>67551.083910276153</v>
      </c>
      <c r="O740" s="34" t="str">
        <f t="shared" si="102"/>
        <v>0</v>
      </c>
      <c r="P740" s="34">
        <f t="shared" si="105"/>
        <v>42876.935155485058</v>
      </c>
      <c r="Q740" s="34" t="str">
        <f t="shared" si="103"/>
        <v>0</v>
      </c>
      <c r="R740" s="34">
        <f t="shared" si="106"/>
        <v>26639.873577585196</v>
      </c>
    </row>
    <row r="741" spans="2:18" x14ac:dyDescent="0.2">
      <c r="B741" s="48"/>
      <c r="C741" s="43"/>
      <c r="D741" s="42"/>
      <c r="E741" s="48"/>
      <c r="F741" s="43"/>
      <c r="G741" s="42"/>
      <c r="H741" s="48"/>
      <c r="I741" s="43"/>
      <c r="J741" s="41">
        <f t="shared" si="100"/>
        <v>59903.97402257839</v>
      </c>
      <c r="L741" s="33">
        <v>37622</v>
      </c>
      <c r="M741" s="34" t="str">
        <f t="shared" si="101"/>
        <v>0</v>
      </c>
      <c r="N741" s="34">
        <f t="shared" ref="N741:N804" si="107">M741+N740</f>
        <v>67551.083910276153</v>
      </c>
      <c r="O741" s="34" t="str">
        <f t="shared" si="102"/>
        <v>0</v>
      </c>
      <c r="P741" s="34">
        <f t="shared" ref="P741:P804" si="108">O741+P740</f>
        <v>42876.935155485058</v>
      </c>
      <c r="Q741" s="34" t="str">
        <f t="shared" si="103"/>
        <v>0</v>
      </c>
      <c r="R741" s="34">
        <f t="shared" ref="R741:R804" si="109">Q741+R740</f>
        <v>26639.873577585196</v>
      </c>
    </row>
    <row r="742" spans="2:18" x14ac:dyDescent="0.2">
      <c r="B742" s="48"/>
      <c r="C742" s="43"/>
      <c r="D742" s="42"/>
      <c r="E742" s="48"/>
      <c r="F742" s="43"/>
      <c r="G742" s="42"/>
      <c r="H742" s="48"/>
      <c r="I742" s="43"/>
      <c r="J742" s="41">
        <f t="shared" si="100"/>
        <v>59903.97402257839</v>
      </c>
      <c r="L742" s="33">
        <v>37623</v>
      </c>
      <c r="M742" s="34" t="str">
        <f t="shared" si="101"/>
        <v>0</v>
      </c>
      <c r="N742" s="34">
        <f t="shared" si="107"/>
        <v>67551.083910276153</v>
      </c>
      <c r="O742" s="34" t="str">
        <f t="shared" si="102"/>
        <v>0</v>
      </c>
      <c r="P742" s="34">
        <f t="shared" si="108"/>
        <v>42876.935155485058</v>
      </c>
      <c r="Q742" s="34" t="str">
        <f t="shared" si="103"/>
        <v>0</v>
      </c>
      <c r="R742" s="34">
        <f t="shared" si="109"/>
        <v>26639.873577585196</v>
      </c>
    </row>
    <row r="743" spans="2:18" x14ac:dyDescent="0.2">
      <c r="B743" s="48"/>
      <c r="C743" s="43"/>
      <c r="D743" s="42"/>
      <c r="E743" s="48"/>
      <c r="F743" s="43"/>
      <c r="G743" s="42"/>
      <c r="H743" s="48"/>
      <c r="I743" s="43"/>
      <c r="J743" s="41">
        <f t="shared" si="100"/>
        <v>59903.97402257839</v>
      </c>
      <c r="L743" s="33">
        <v>37624</v>
      </c>
      <c r="M743" s="34">
        <f t="shared" si="101"/>
        <v>-550</v>
      </c>
      <c r="N743" s="34">
        <f t="shared" si="107"/>
        <v>67001.083910276153</v>
      </c>
      <c r="O743" s="34" t="str">
        <f t="shared" si="102"/>
        <v>0</v>
      </c>
      <c r="P743" s="34">
        <f t="shared" si="108"/>
        <v>42876.935155485058</v>
      </c>
      <c r="Q743" s="34">
        <f t="shared" si="103"/>
        <v>-748.7645314155202</v>
      </c>
      <c r="R743" s="34">
        <f t="shared" si="109"/>
        <v>25891.109046169677</v>
      </c>
    </row>
    <row r="744" spans="2:18" x14ac:dyDescent="0.2">
      <c r="B744" s="48"/>
      <c r="C744" s="43"/>
      <c r="D744" s="42"/>
      <c r="E744" s="48"/>
      <c r="F744" s="43"/>
      <c r="G744" s="42"/>
      <c r="H744" s="48"/>
      <c r="I744" s="43"/>
      <c r="J744" s="41">
        <f t="shared" si="100"/>
        <v>59903.97402257839</v>
      </c>
      <c r="L744" s="33">
        <v>37625</v>
      </c>
      <c r="M744" s="34" t="str">
        <f t="shared" si="101"/>
        <v>0</v>
      </c>
      <c r="N744" s="34">
        <f t="shared" si="107"/>
        <v>67001.083910276153</v>
      </c>
      <c r="O744" s="34" t="str">
        <f t="shared" si="102"/>
        <v>0</v>
      </c>
      <c r="P744" s="34">
        <f t="shared" si="108"/>
        <v>42876.935155485058</v>
      </c>
      <c r="Q744" s="34" t="str">
        <f t="shared" si="103"/>
        <v>0</v>
      </c>
      <c r="R744" s="34">
        <f t="shared" si="109"/>
        <v>25891.109046169677</v>
      </c>
    </row>
    <row r="745" spans="2:18" x14ac:dyDescent="0.2">
      <c r="B745" s="48"/>
      <c r="C745" s="43"/>
      <c r="D745" s="42"/>
      <c r="E745" s="48"/>
      <c r="F745" s="43"/>
      <c r="G745" s="42"/>
      <c r="H745" s="48"/>
      <c r="I745" s="43"/>
      <c r="J745" s="41">
        <f t="shared" si="100"/>
        <v>59903.97402257839</v>
      </c>
      <c r="L745" s="33">
        <v>37626</v>
      </c>
      <c r="M745" s="34" t="str">
        <f t="shared" si="101"/>
        <v>0</v>
      </c>
      <c r="N745" s="34">
        <f t="shared" si="107"/>
        <v>67001.083910276153</v>
      </c>
      <c r="O745" s="34" t="str">
        <f t="shared" si="102"/>
        <v>0</v>
      </c>
      <c r="P745" s="34">
        <f t="shared" si="108"/>
        <v>42876.935155485058</v>
      </c>
      <c r="Q745" s="34" t="str">
        <f t="shared" si="103"/>
        <v>0</v>
      </c>
      <c r="R745" s="34">
        <f t="shared" si="109"/>
        <v>25891.109046169677</v>
      </c>
    </row>
    <row r="746" spans="2:18" x14ac:dyDescent="0.2">
      <c r="B746" s="48"/>
      <c r="C746" s="43"/>
      <c r="D746" s="42"/>
      <c r="E746" s="48"/>
      <c r="F746" s="43"/>
      <c r="G746" s="42"/>
      <c r="H746" s="48"/>
      <c r="I746" s="43"/>
      <c r="J746" s="41">
        <f t="shared" si="100"/>
        <v>59903.97402257839</v>
      </c>
      <c r="L746" s="33">
        <v>37627</v>
      </c>
      <c r="M746" s="34" t="str">
        <f t="shared" si="101"/>
        <v>0</v>
      </c>
      <c r="N746" s="34">
        <f t="shared" si="107"/>
        <v>67001.083910276153</v>
      </c>
      <c r="O746" s="34" t="str">
        <f t="shared" si="102"/>
        <v>0</v>
      </c>
      <c r="P746" s="34">
        <f t="shared" si="108"/>
        <v>42876.935155485058</v>
      </c>
      <c r="Q746" s="34">
        <f t="shared" si="103"/>
        <v>-1603.8173167449258</v>
      </c>
      <c r="R746" s="34">
        <f t="shared" si="109"/>
        <v>24287.291729424753</v>
      </c>
    </row>
    <row r="747" spans="2:18" x14ac:dyDescent="0.2">
      <c r="B747" s="48"/>
      <c r="C747" s="43"/>
      <c r="D747" s="42"/>
      <c r="E747" s="48"/>
      <c r="F747" s="43"/>
      <c r="G747" s="42"/>
      <c r="H747" s="48"/>
      <c r="I747" s="43"/>
      <c r="J747" s="41">
        <f t="shared" si="100"/>
        <v>59903.97402257839</v>
      </c>
      <c r="L747" s="33">
        <v>37628</v>
      </c>
      <c r="M747" s="34" t="str">
        <f t="shared" si="101"/>
        <v>0</v>
      </c>
      <c r="N747" s="34">
        <f t="shared" si="107"/>
        <v>67001.083910276153</v>
      </c>
      <c r="O747" s="34" t="str">
        <f t="shared" si="102"/>
        <v>0</v>
      </c>
      <c r="P747" s="34">
        <f t="shared" si="108"/>
        <v>42876.935155485058</v>
      </c>
      <c r="Q747" s="34" t="str">
        <f t="shared" si="103"/>
        <v>0</v>
      </c>
      <c r="R747" s="34">
        <f t="shared" si="109"/>
        <v>24287.291729424753</v>
      </c>
    </row>
    <row r="748" spans="2:18" x14ac:dyDescent="0.2">
      <c r="B748" s="48"/>
      <c r="C748" s="43"/>
      <c r="D748" s="42"/>
      <c r="E748" s="48"/>
      <c r="F748" s="43"/>
      <c r="G748" s="42"/>
      <c r="H748" s="48"/>
      <c r="I748" s="43"/>
      <c r="J748" s="41">
        <f t="shared" si="100"/>
        <v>59903.97402257839</v>
      </c>
      <c r="L748" s="33">
        <v>37629</v>
      </c>
      <c r="M748" s="34" t="str">
        <f t="shared" si="101"/>
        <v>0</v>
      </c>
      <c r="N748" s="34">
        <f t="shared" si="107"/>
        <v>67001.083910276153</v>
      </c>
      <c r="O748" s="34" t="str">
        <f t="shared" si="102"/>
        <v>0</v>
      </c>
      <c r="P748" s="34">
        <f t="shared" si="108"/>
        <v>42876.935155485058</v>
      </c>
      <c r="Q748" s="34">
        <f t="shared" si="103"/>
        <v>-737.5</v>
      </c>
      <c r="R748" s="34">
        <f t="shared" si="109"/>
        <v>23549.791729424753</v>
      </c>
    </row>
    <row r="749" spans="2:18" x14ac:dyDescent="0.2">
      <c r="B749" s="48"/>
      <c r="C749" s="43"/>
      <c r="D749" s="42"/>
      <c r="E749" s="48"/>
      <c r="F749" s="43"/>
      <c r="G749" s="42"/>
      <c r="H749" s="48"/>
      <c r="I749" s="43"/>
      <c r="J749" s="41">
        <f t="shared" si="100"/>
        <v>59903.97402257839</v>
      </c>
      <c r="L749" s="33">
        <v>37630</v>
      </c>
      <c r="M749" s="34">
        <f t="shared" si="101"/>
        <v>-62.5</v>
      </c>
      <c r="N749" s="34">
        <f t="shared" si="107"/>
        <v>66938.583910276153</v>
      </c>
      <c r="O749" s="34" t="str">
        <f t="shared" si="102"/>
        <v>0</v>
      </c>
      <c r="P749" s="34">
        <f t="shared" si="108"/>
        <v>42876.935155485058</v>
      </c>
      <c r="Q749" s="34">
        <f t="shared" si="103"/>
        <v>-687.5</v>
      </c>
      <c r="R749" s="34">
        <f t="shared" si="109"/>
        <v>22862.291729424753</v>
      </c>
    </row>
    <row r="750" spans="2:18" x14ac:dyDescent="0.2">
      <c r="B750" s="48"/>
      <c r="C750" s="43"/>
      <c r="D750" s="42"/>
      <c r="E750" s="48"/>
      <c r="F750" s="43"/>
      <c r="G750" s="42"/>
      <c r="H750" s="48"/>
      <c r="I750" s="43"/>
      <c r="J750" s="41">
        <f t="shared" si="100"/>
        <v>59903.97402257839</v>
      </c>
      <c r="L750" s="33">
        <v>37631</v>
      </c>
      <c r="M750" s="34">
        <f t="shared" si="101"/>
        <v>-1312.5</v>
      </c>
      <c r="N750" s="34">
        <f t="shared" si="107"/>
        <v>65626.083910276153</v>
      </c>
      <c r="O750" s="34" t="str">
        <f t="shared" si="102"/>
        <v>0</v>
      </c>
      <c r="P750" s="34">
        <f t="shared" si="108"/>
        <v>42876.935155485058</v>
      </c>
      <c r="Q750" s="34">
        <f t="shared" si="103"/>
        <v>-900</v>
      </c>
      <c r="R750" s="34">
        <f t="shared" si="109"/>
        <v>21962.291729424753</v>
      </c>
    </row>
    <row r="751" spans="2:18" x14ac:dyDescent="0.2">
      <c r="B751" s="48"/>
      <c r="C751" s="43"/>
      <c r="D751" s="42"/>
      <c r="E751" s="48"/>
      <c r="F751" s="43"/>
      <c r="G751" s="42"/>
      <c r="H751" s="48"/>
      <c r="I751" s="43"/>
      <c r="J751" s="41">
        <f t="shared" si="100"/>
        <v>59903.97402257839</v>
      </c>
      <c r="L751" s="33">
        <v>37632</v>
      </c>
      <c r="M751" s="34" t="str">
        <f t="shared" si="101"/>
        <v>0</v>
      </c>
      <c r="N751" s="34">
        <f t="shared" si="107"/>
        <v>65626.083910276153</v>
      </c>
      <c r="O751" s="34" t="str">
        <f t="shared" si="102"/>
        <v>0</v>
      </c>
      <c r="P751" s="34">
        <f t="shared" si="108"/>
        <v>42876.935155485058</v>
      </c>
      <c r="Q751" s="34" t="str">
        <f t="shared" si="103"/>
        <v>0</v>
      </c>
      <c r="R751" s="34">
        <f t="shared" si="109"/>
        <v>21962.291729424753</v>
      </c>
    </row>
    <row r="752" spans="2:18" x14ac:dyDescent="0.2">
      <c r="B752" s="48"/>
      <c r="C752" s="43"/>
      <c r="D752" s="42"/>
      <c r="E752" s="48"/>
      <c r="F752" s="43"/>
      <c r="G752" s="42"/>
      <c r="H752" s="48"/>
      <c r="I752" s="43"/>
      <c r="J752" s="41">
        <f t="shared" si="100"/>
        <v>59903.97402257839</v>
      </c>
      <c r="L752" s="33">
        <v>37633</v>
      </c>
      <c r="M752" s="34" t="str">
        <f t="shared" si="101"/>
        <v>0</v>
      </c>
      <c r="N752" s="34">
        <f t="shared" si="107"/>
        <v>65626.083910276153</v>
      </c>
      <c r="O752" s="34" t="str">
        <f t="shared" si="102"/>
        <v>0</v>
      </c>
      <c r="P752" s="34">
        <f t="shared" si="108"/>
        <v>42876.935155485058</v>
      </c>
      <c r="Q752" s="34" t="str">
        <f t="shared" si="103"/>
        <v>0</v>
      </c>
      <c r="R752" s="34">
        <f t="shared" si="109"/>
        <v>21962.291729424753</v>
      </c>
    </row>
    <row r="753" spans="2:18" x14ac:dyDescent="0.2">
      <c r="B753" s="48"/>
      <c r="C753" s="43"/>
      <c r="D753" s="42"/>
      <c r="E753" s="48"/>
      <c r="F753" s="43"/>
      <c r="G753" s="42"/>
      <c r="H753" s="48"/>
      <c r="I753" s="43"/>
      <c r="J753" s="41">
        <f t="shared" si="100"/>
        <v>59903.97402257839</v>
      </c>
      <c r="L753" s="33">
        <v>37634</v>
      </c>
      <c r="M753" s="34">
        <f t="shared" si="101"/>
        <v>-625</v>
      </c>
      <c r="N753" s="34">
        <f t="shared" si="107"/>
        <v>65001.083910276153</v>
      </c>
      <c r="O753" s="34" t="str">
        <f t="shared" si="102"/>
        <v>0</v>
      </c>
      <c r="P753" s="34">
        <f t="shared" si="108"/>
        <v>42876.935155485058</v>
      </c>
      <c r="Q753" s="34">
        <f t="shared" si="103"/>
        <v>-537.5</v>
      </c>
      <c r="R753" s="34">
        <f t="shared" si="109"/>
        <v>21424.791729424753</v>
      </c>
    </row>
    <row r="754" spans="2:18" x14ac:dyDescent="0.2">
      <c r="B754" s="48"/>
      <c r="C754" s="43"/>
      <c r="D754" s="42"/>
      <c r="E754" s="48"/>
      <c r="F754" s="43"/>
      <c r="G754" s="42"/>
      <c r="H754" s="48"/>
      <c r="I754" s="43"/>
      <c r="J754" s="41">
        <f t="shared" si="100"/>
        <v>59903.97402257839</v>
      </c>
      <c r="L754" s="33">
        <v>37635</v>
      </c>
      <c r="M754" s="34" t="str">
        <f t="shared" si="101"/>
        <v>0</v>
      </c>
      <c r="N754" s="34">
        <f t="shared" si="107"/>
        <v>65001.083910276153</v>
      </c>
      <c r="O754" s="34" t="str">
        <f t="shared" si="102"/>
        <v>0</v>
      </c>
      <c r="P754" s="34">
        <f t="shared" si="108"/>
        <v>42876.935155485058</v>
      </c>
      <c r="Q754" s="34" t="str">
        <f t="shared" si="103"/>
        <v>0</v>
      </c>
      <c r="R754" s="34">
        <f t="shared" si="109"/>
        <v>21424.791729424753</v>
      </c>
    </row>
    <row r="755" spans="2:18" x14ac:dyDescent="0.2">
      <c r="B755" s="48"/>
      <c r="C755" s="43"/>
      <c r="D755" s="42"/>
      <c r="E755" s="48"/>
      <c r="F755" s="43"/>
      <c r="G755" s="42"/>
      <c r="H755" s="48"/>
      <c r="I755" s="43"/>
      <c r="J755" s="41">
        <f t="shared" si="100"/>
        <v>59903.97402257839</v>
      </c>
      <c r="L755" s="33">
        <v>37636</v>
      </c>
      <c r="M755" s="34" t="str">
        <f t="shared" si="101"/>
        <v>0</v>
      </c>
      <c r="N755" s="34">
        <f t="shared" si="107"/>
        <v>65001.083910276153</v>
      </c>
      <c r="O755" s="34" t="str">
        <f t="shared" si="102"/>
        <v>0</v>
      </c>
      <c r="P755" s="34">
        <f t="shared" si="108"/>
        <v>42876.935155485058</v>
      </c>
      <c r="Q755" s="34" t="str">
        <f t="shared" si="103"/>
        <v>0</v>
      </c>
      <c r="R755" s="34">
        <f t="shared" si="109"/>
        <v>21424.791729424753</v>
      </c>
    </row>
    <row r="756" spans="2:18" x14ac:dyDescent="0.2">
      <c r="B756" s="48"/>
      <c r="C756" s="43"/>
      <c r="D756" s="42"/>
      <c r="E756" s="48"/>
      <c r="F756" s="43"/>
      <c r="G756" s="42"/>
      <c r="H756" s="48"/>
      <c r="I756" s="43"/>
      <c r="J756" s="41">
        <f t="shared" si="100"/>
        <v>59903.97402257839</v>
      </c>
      <c r="L756" s="33">
        <v>37637</v>
      </c>
      <c r="M756" s="34">
        <f t="shared" si="101"/>
        <v>-2387.5</v>
      </c>
      <c r="N756" s="34">
        <f t="shared" si="107"/>
        <v>62613.583910276153</v>
      </c>
      <c r="O756" s="34" t="str">
        <f t="shared" si="102"/>
        <v>0</v>
      </c>
      <c r="P756" s="34">
        <f t="shared" si="108"/>
        <v>42876.935155485058</v>
      </c>
      <c r="Q756" s="34">
        <f t="shared" si="103"/>
        <v>-1587.5</v>
      </c>
      <c r="R756" s="34">
        <f t="shared" si="109"/>
        <v>19837.291729424753</v>
      </c>
    </row>
    <row r="757" spans="2:18" x14ac:dyDescent="0.2">
      <c r="B757" s="48"/>
      <c r="C757" s="43"/>
      <c r="D757" s="42"/>
      <c r="E757" s="48"/>
      <c r="F757" s="43"/>
      <c r="G757" s="42"/>
      <c r="H757" s="48"/>
      <c r="I757" s="43"/>
      <c r="J757" s="41">
        <f t="shared" si="100"/>
        <v>59903.97402257839</v>
      </c>
      <c r="L757" s="33">
        <v>37638</v>
      </c>
      <c r="M757" s="34">
        <f t="shared" si="101"/>
        <v>1962.5</v>
      </c>
      <c r="N757" s="34">
        <f t="shared" si="107"/>
        <v>64576.083910276153</v>
      </c>
      <c r="O757" s="34" t="str">
        <f t="shared" si="102"/>
        <v>0</v>
      </c>
      <c r="P757" s="34">
        <f t="shared" si="108"/>
        <v>42876.935155485058</v>
      </c>
      <c r="Q757" s="34">
        <f t="shared" si="103"/>
        <v>1787.5</v>
      </c>
      <c r="R757" s="34">
        <f t="shared" si="109"/>
        <v>21624.791729424753</v>
      </c>
    </row>
    <row r="758" spans="2:18" x14ac:dyDescent="0.2">
      <c r="B758" s="48"/>
      <c r="C758" s="43"/>
      <c r="D758" s="42"/>
      <c r="E758" s="48"/>
      <c r="F758" s="43"/>
      <c r="G758" s="42"/>
      <c r="H758" s="48"/>
      <c r="I758" s="43"/>
      <c r="J758" s="41">
        <f t="shared" si="100"/>
        <v>59903.97402257839</v>
      </c>
      <c r="L758" s="33">
        <v>37639</v>
      </c>
      <c r="M758" s="34" t="str">
        <f t="shared" si="101"/>
        <v>0</v>
      </c>
      <c r="N758" s="34">
        <f t="shared" si="107"/>
        <v>64576.083910276153</v>
      </c>
      <c r="O758" s="34" t="str">
        <f t="shared" si="102"/>
        <v>0</v>
      </c>
      <c r="P758" s="34">
        <f t="shared" si="108"/>
        <v>42876.935155485058</v>
      </c>
      <c r="Q758" s="34" t="str">
        <f t="shared" si="103"/>
        <v>0</v>
      </c>
      <c r="R758" s="34">
        <f t="shared" si="109"/>
        <v>21624.791729424753</v>
      </c>
    </row>
    <row r="759" spans="2:18" x14ac:dyDescent="0.2">
      <c r="B759" s="48"/>
      <c r="C759" s="43"/>
      <c r="D759" s="42"/>
      <c r="E759" s="48"/>
      <c r="F759" s="43"/>
      <c r="G759" s="42"/>
      <c r="H759" s="48"/>
      <c r="I759" s="43"/>
      <c r="J759" s="41">
        <f t="shared" si="100"/>
        <v>59903.97402257839</v>
      </c>
      <c r="L759" s="33">
        <v>37640</v>
      </c>
      <c r="M759" s="34" t="str">
        <f t="shared" si="101"/>
        <v>0</v>
      </c>
      <c r="N759" s="34">
        <f t="shared" si="107"/>
        <v>64576.083910276153</v>
      </c>
      <c r="O759" s="34" t="str">
        <f t="shared" si="102"/>
        <v>0</v>
      </c>
      <c r="P759" s="34">
        <f t="shared" si="108"/>
        <v>42876.935155485058</v>
      </c>
      <c r="Q759" s="34" t="str">
        <f t="shared" si="103"/>
        <v>0</v>
      </c>
      <c r="R759" s="34">
        <f t="shared" si="109"/>
        <v>21624.791729424753</v>
      </c>
    </row>
    <row r="760" spans="2:18" x14ac:dyDescent="0.2">
      <c r="B760" s="48"/>
      <c r="C760" s="43"/>
      <c r="D760" s="42"/>
      <c r="E760" s="48"/>
      <c r="F760" s="43"/>
      <c r="G760" s="42"/>
      <c r="H760" s="48"/>
      <c r="I760" s="43"/>
      <c r="J760" s="41">
        <f t="shared" si="100"/>
        <v>59903.97402257839</v>
      </c>
      <c r="L760" s="33">
        <v>37641</v>
      </c>
      <c r="M760" s="34" t="str">
        <f t="shared" si="101"/>
        <v>0</v>
      </c>
      <c r="N760" s="34">
        <f t="shared" si="107"/>
        <v>64576.083910276153</v>
      </c>
      <c r="O760" s="34" t="str">
        <f t="shared" si="102"/>
        <v>0</v>
      </c>
      <c r="P760" s="34">
        <f t="shared" si="108"/>
        <v>42876.935155485058</v>
      </c>
      <c r="Q760" s="34" t="str">
        <f t="shared" si="103"/>
        <v>0</v>
      </c>
      <c r="R760" s="34">
        <f t="shared" si="109"/>
        <v>21624.791729424753</v>
      </c>
    </row>
    <row r="761" spans="2:18" x14ac:dyDescent="0.2">
      <c r="B761" s="48"/>
      <c r="C761" s="43"/>
      <c r="D761" s="42"/>
      <c r="E761" s="48"/>
      <c r="F761" s="43"/>
      <c r="G761" s="42"/>
      <c r="H761" s="48"/>
      <c r="I761" s="43"/>
      <c r="J761" s="41">
        <f t="shared" si="100"/>
        <v>59903.97402257839</v>
      </c>
      <c r="L761" s="33">
        <v>37642</v>
      </c>
      <c r="M761" s="34" t="str">
        <f t="shared" si="101"/>
        <v>0</v>
      </c>
      <c r="N761" s="34">
        <f t="shared" si="107"/>
        <v>64576.083910276153</v>
      </c>
      <c r="O761" s="34" t="str">
        <f t="shared" si="102"/>
        <v>0</v>
      </c>
      <c r="P761" s="34">
        <f t="shared" si="108"/>
        <v>42876.935155485058</v>
      </c>
      <c r="Q761" s="34" t="str">
        <f t="shared" si="103"/>
        <v>0</v>
      </c>
      <c r="R761" s="34">
        <f t="shared" si="109"/>
        <v>21624.791729424753</v>
      </c>
    </row>
    <row r="762" spans="2:18" x14ac:dyDescent="0.2">
      <c r="B762" s="48"/>
      <c r="C762" s="43"/>
      <c r="D762" s="42"/>
      <c r="E762" s="48"/>
      <c r="F762" s="43"/>
      <c r="G762" s="42"/>
      <c r="H762" s="48"/>
      <c r="I762" s="43"/>
      <c r="J762" s="41">
        <f t="shared" si="100"/>
        <v>59903.97402257839</v>
      </c>
      <c r="L762" s="33">
        <v>37643</v>
      </c>
      <c r="M762" s="34" t="str">
        <f t="shared" si="101"/>
        <v>0</v>
      </c>
      <c r="N762" s="34">
        <f t="shared" si="107"/>
        <v>64576.083910276153</v>
      </c>
      <c r="O762" s="34" t="str">
        <f t="shared" si="102"/>
        <v>0</v>
      </c>
      <c r="P762" s="34">
        <f t="shared" si="108"/>
        <v>42876.935155485058</v>
      </c>
      <c r="Q762" s="34" t="str">
        <f t="shared" si="103"/>
        <v>0</v>
      </c>
      <c r="R762" s="34">
        <f t="shared" si="109"/>
        <v>21624.791729424753</v>
      </c>
    </row>
    <row r="763" spans="2:18" x14ac:dyDescent="0.2">
      <c r="B763" s="48"/>
      <c r="C763" s="43"/>
      <c r="D763" s="42"/>
      <c r="E763" s="48"/>
      <c r="F763" s="43"/>
      <c r="G763" s="42"/>
      <c r="H763" s="48"/>
      <c r="I763" s="43"/>
      <c r="J763" s="41">
        <f t="shared" si="100"/>
        <v>59903.97402257839</v>
      </c>
      <c r="L763" s="33">
        <v>37644</v>
      </c>
      <c r="M763" s="34" t="str">
        <f t="shared" si="101"/>
        <v>0</v>
      </c>
      <c r="N763" s="34">
        <f t="shared" si="107"/>
        <v>64576.083910276153</v>
      </c>
      <c r="O763" s="34" t="str">
        <f t="shared" si="102"/>
        <v>0</v>
      </c>
      <c r="P763" s="34">
        <f t="shared" si="108"/>
        <v>42876.935155485058</v>
      </c>
      <c r="Q763" s="34" t="str">
        <f t="shared" si="103"/>
        <v>0</v>
      </c>
      <c r="R763" s="34">
        <f t="shared" si="109"/>
        <v>21624.791729424753</v>
      </c>
    </row>
    <row r="764" spans="2:18" x14ac:dyDescent="0.2">
      <c r="B764" s="48"/>
      <c r="C764" s="43"/>
      <c r="D764" s="42"/>
      <c r="E764" s="48"/>
      <c r="F764" s="43"/>
      <c r="G764" s="42"/>
      <c r="H764" s="48"/>
      <c r="I764" s="43"/>
      <c r="J764" s="41">
        <f t="shared" si="100"/>
        <v>59903.97402257839</v>
      </c>
      <c r="L764" s="33">
        <v>37645</v>
      </c>
      <c r="M764" s="34" t="str">
        <f t="shared" si="101"/>
        <v>0</v>
      </c>
      <c r="N764" s="34">
        <f t="shared" si="107"/>
        <v>64576.083910276153</v>
      </c>
      <c r="O764" s="34" t="str">
        <f t="shared" si="102"/>
        <v>0</v>
      </c>
      <c r="P764" s="34">
        <f t="shared" si="108"/>
        <v>42876.935155485058</v>
      </c>
      <c r="Q764" s="34" t="str">
        <f t="shared" si="103"/>
        <v>0</v>
      </c>
      <c r="R764" s="34">
        <f t="shared" si="109"/>
        <v>21624.791729424753</v>
      </c>
    </row>
    <row r="765" spans="2:18" x14ac:dyDescent="0.2">
      <c r="B765" s="48"/>
      <c r="C765" s="43"/>
      <c r="D765" s="42"/>
      <c r="E765" s="48"/>
      <c r="F765" s="43"/>
      <c r="G765" s="42"/>
      <c r="H765" s="48"/>
      <c r="I765" s="43"/>
      <c r="J765" s="41">
        <f t="shared" si="100"/>
        <v>59903.97402257839</v>
      </c>
      <c r="L765" s="33">
        <v>37646</v>
      </c>
      <c r="M765" s="34" t="str">
        <f t="shared" si="101"/>
        <v>0</v>
      </c>
      <c r="N765" s="34">
        <f t="shared" si="107"/>
        <v>64576.083910276153</v>
      </c>
      <c r="O765" s="34" t="str">
        <f t="shared" si="102"/>
        <v>0</v>
      </c>
      <c r="P765" s="34">
        <f t="shared" si="108"/>
        <v>42876.935155485058</v>
      </c>
      <c r="Q765" s="34" t="str">
        <f t="shared" si="103"/>
        <v>0</v>
      </c>
      <c r="R765" s="34">
        <f t="shared" si="109"/>
        <v>21624.791729424753</v>
      </c>
    </row>
    <row r="766" spans="2:18" x14ac:dyDescent="0.2">
      <c r="B766" s="48"/>
      <c r="C766" s="43"/>
      <c r="D766" s="42"/>
      <c r="E766" s="48"/>
      <c r="F766" s="43"/>
      <c r="G766" s="42"/>
      <c r="H766" s="48"/>
      <c r="I766" s="43"/>
      <c r="J766" s="41">
        <f t="shared" si="100"/>
        <v>59903.97402257839</v>
      </c>
      <c r="L766" s="33">
        <v>37647</v>
      </c>
      <c r="M766" s="34" t="str">
        <f t="shared" si="101"/>
        <v>0</v>
      </c>
      <c r="N766" s="34">
        <f t="shared" si="107"/>
        <v>64576.083910276153</v>
      </c>
      <c r="O766" s="34" t="str">
        <f t="shared" si="102"/>
        <v>0</v>
      </c>
      <c r="P766" s="34">
        <f t="shared" si="108"/>
        <v>42876.935155485058</v>
      </c>
      <c r="Q766" s="34" t="str">
        <f t="shared" si="103"/>
        <v>0</v>
      </c>
      <c r="R766" s="34">
        <f t="shared" si="109"/>
        <v>21624.791729424753</v>
      </c>
    </row>
    <row r="767" spans="2:18" x14ac:dyDescent="0.2">
      <c r="B767" s="48"/>
      <c r="C767" s="43"/>
      <c r="D767" s="42"/>
      <c r="E767" s="48"/>
      <c r="F767" s="43"/>
      <c r="G767" s="42"/>
      <c r="H767" s="48"/>
      <c r="I767" s="43"/>
      <c r="J767" s="41">
        <f t="shared" si="100"/>
        <v>59903.97402257839</v>
      </c>
      <c r="L767" s="33">
        <v>37648</v>
      </c>
      <c r="M767" s="34" t="str">
        <f t="shared" si="101"/>
        <v>0</v>
      </c>
      <c r="N767" s="34">
        <f t="shared" si="107"/>
        <v>64576.083910276153</v>
      </c>
      <c r="O767" s="34" t="str">
        <f t="shared" si="102"/>
        <v>0</v>
      </c>
      <c r="P767" s="34">
        <f t="shared" si="108"/>
        <v>42876.935155485058</v>
      </c>
      <c r="Q767" s="34" t="str">
        <f t="shared" si="103"/>
        <v>0</v>
      </c>
      <c r="R767" s="34">
        <f t="shared" si="109"/>
        <v>21624.791729424753</v>
      </c>
    </row>
    <row r="768" spans="2:18" x14ac:dyDescent="0.2">
      <c r="B768" s="48"/>
      <c r="C768" s="43"/>
      <c r="D768" s="42"/>
      <c r="E768" s="48"/>
      <c r="F768" s="43"/>
      <c r="G768" s="42"/>
      <c r="H768" s="48"/>
      <c r="I768" s="43"/>
      <c r="J768" s="41">
        <f t="shared" si="100"/>
        <v>59903.97402257839</v>
      </c>
      <c r="L768" s="33">
        <v>37649</v>
      </c>
      <c r="M768" s="34" t="str">
        <f t="shared" si="101"/>
        <v>0</v>
      </c>
      <c r="N768" s="34">
        <f t="shared" si="107"/>
        <v>64576.083910276153</v>
      </c>
      <c r="O768" s="34" t="str">
        <f t="shared" si="102"/>
        <v>0</v>
      </c>
      <c r="P768" s="34">
        <f t="shared" si="108"/>
        <v>42876.935155485058</v>
      </c>
      <c r="Q768" s="34" t="str">
        <f t="shared" si="103"/>
        <v>0</v>
      </c>
      <c r="R768" s="34">
        <f t="shared" si="109"/>
        <v>21624.791729424753</v>
      </c>
    </row>
    <row r="769" spans="2:18" x14ac:dyDescent="0.2">
      <c r="B769" s="48"/>
      <c r="C769" s="43"/>
      <c r="D769" s="42"/>
      <c r="E769" s="48"/>
      <c r="F769" s="43"/>
      <c r="G769" s="42"/>
      <c r="H769" s="48"/>
      <c r="I769" s="43"/>
      <c r="J769" s="41">
        <f t="shared" si="100"/>
        <v>59903.97402257839</v>
      </c>
      <c r="L769" s="33">
        <v>37650</v>
      </c>
      <c r="M769" s="34" t="str">
        <f t="shared" si="101"/>
        <v>0</v>
      </c>
      <c r="N769" s="34">
        <f t="shared" si="107"/>
        <v>64576.083910276153</v>
      </c>
      <c r="O769" s="34" t="str">
        <f t="shared" si="102"/>
        <v>0</v>
      </c>
      <c r="P769" s="34">
        <f t="shared" si="108"/>
        <v>42876.935155485058</v>
      </c>
      <c r="Q769" s="34" t="str">
        <f t="shared" si="103"/>
        <v>0</v>
      </c>
      <c r="R769" s="34">
        <f t="shared" si="109"/>
        <v>21624.791729424753</v>
      </c>
    </row>
    <row r="770" spans="2:18" x14ac:dyDescent="0.2">
      <c r="B770" s="48"/>
      <c r="C770" s="43"/>
      <c r="D770" s="42"/>
      <c r="E770" s="48"/>
      <c r="F770" s="43"/>
      <c r="G770" s="42"/>
      <c r="H770" s="48"/>
      <c r="I770" s="43"/>
      <c r="J770" s="41">
        <f t="shared" si="100"/>
        <v>59903.97402257839</v>
      </c>
      <c r="L770" s="33">
        <v>37651</v>
      </c>
      <c r="M770" s="34" t="str">
        <f t="shared" si="101"/>
        <v>0</v>
      </c>
      <c r="N770" s="34">
        <f t="shared" si="107"/>
        <v>64576.083910276153</v>
      </c>
      <c r="O770" s="34" t="str">
        <f t="shared" si="102"/>
        <v>0</v>
      </c>
      <c r="P770" s="34">
        <f t="shared" si="108"/>
        <v>42876.935155485058</v>
      </c>
      <c r="Q770" s="34" t="str">
        <f t="shared" si="103"/>
        <v>0</v>
      </c>
      <c r="R770" s="34">
        <f t="shared" si="109"/>
        <v>21624.791729424753</v>
      </c>
    </row>
    <row r="771" spans="2:18" x14ac:dyDescent="0.2">
      <c r="B771" s="48"/>
      <c r="C771" s="43"/>
      <c r="D771" s="42"/>
      <c r="E771" s="48"/>
      <c r="F771" s="43"/>
      <c r="G771" s="42"/>
      <c r="H771" s="48"/>
      <c r="I771" s="43"/>
      <c r="J771" s="41">
        <f t="shared" si="100"/>
        <v>59903.97402257839</v>
      </c>
      <c r="L771" s="33">
        <v>37652</v>
      </c>
      <c r="M771" s="34" t="str">
        <f t="shared" si="101"/>
        <v>0</v>
      </c>
      <c r="N771" s="34">
        <f t="shared" si="107"/>
        <v>64576.083910276153</v>
      </c>
      <c r="O771" s="34" t="str">
        <f t="shared" si="102"/>
        <v>0</v>
      </c>
      <c r="P771" s="34">
        <f t="shared" si="108"/>
        <v>42876.935155485058</v>
      </c>
      <c r="Q771" s="34" t="str">
        <f t="shared" si="103"/>
        <v>0</v>
      </c>
      <c r="R771" s="34">
        <f t="shared" si="109"/>
        <v>21624.791729424753</v>
      </c>
    </row>
    <row r="772" spans="2:18" x14ac:dyDescent="0.2">
      <c r="B772" s="48"/>
      <c r="C772" s="43"/>
      <c r="D772" s="42"/>
      <c r="E772" s="48"/>
      <c r="F772" s="43"/>
      <c r="G772" s="42"/>
      <c r="H772" s="48"/>
      <c r="I772" s="43"/>
      <c r="J772" s="41">
        <f t="shared" si="100"/>
        <v>59903.97402257839</v>
      </c>
      <c r="L772" s="33">
        <v>37653</v>
      </c>
      <c r="M772" s="34" t="str">
        <f t="shared" si="101"/>
        <v>0</v>
      </c>
      <c r="N772" s="34">
        <f t="shared" si="107"/>
        <v>64576.083910276153</v>
      </c>
      <c r="O772" s="34" t="str">
        <f t="shared" si="102"/>
        <v>0</v>
      </c>
      <c r="P772" s="34">
        <f t="shared" si="108"/>
        <v>42876.935155485058</v>
      </c>
      <c r="Q772" s="34" t="str">
        <f t="shared" si="103"/>
        <v>0</v>
      </c>
      <c r="R772" s="34">
        <f t="shared" si="109"/>
        <v>21624.791729424753</v>
      </c>
    </row>
    <row r="773" spans="2:18" x14ac:dyDescent="0.2">
      <c r="B773" s="48"/>
      <c r="C773" s="43"/>
      <c r="D773" s="42"/>
      <c r="E773" s="48"/>
      <c r="F773" s="43"/>
      <c r="G773" s="42"/>
      <c r="H773" s="48"/>
      <c r="I773" s="43"/>
      <c r="J773" s="41">
        <f t="shared" si="100"/>
        <v>59903.97402257839</v>
      </c>
      <c r="L773" s="33">
        <v>37654</v>
      </c>
      <c r="M773" s="34" t="str">
        <f t="shared" si="101"/>
        <v>0</v>
      </c>
      <c r="N773" s="34">
        <f t="shared" si="107"/>
        <v>64576.083910276153</v>
      </c>
      <c r="O773" s="34" t="str">
        <f t="shared" si="102"/>
        <v>0</v>
      </c>
      <c r="P773" s="34">
        <f t="shared" si="108"/>
        <v>42876.935155485058</v>
      </c>
      <c r="Q773" s="34" t="str">
        <f t="shared" si="103"/>
        <v>0</v>
      </c>
      <c r="R773" s="34">
        <f t="shared" si="109"/>
        <v>21624.791729424753</v>
      </c>
    </row>
    <row r="774" spans="2:18" x14ac:dyDescent="0.2">
      <c r="B774" s="48"/>
      <c r="C774" s="43"/>
      <c r="D774" s="42"/>
      <c r="E774" s="48"/>
      <c r="F774" s="43"/>
      <c r="G774" s="42"/>
      <c r="H774" s="48"/>
      <c r="I774" s="43"/>
      <c r="J774" s="41">
        <f t="shared" si="100"/>
        <v>59903.97402257839</v>
      </c>
      <c r="L774" s="33">
        <v>37655</v>
      </c>
      <c r="M774" s="34">
        <f t="shared" si="101"/>
        <v>-200</v>
      </c>
      <c r="N774" s="34">
        <f t="shared" si="107"/>
        <v>64376.083910276153</v>
      </c>
      <c r="O774" s="34" t="str">
        <f t="shared" si="102"/>
        <v>0</v>
      </c>
      <c r="P774" s="34">
        <f t="shared" si="108"/>
        <v>42876.935155485058</v>
      </c>
      <c r="Q774" s="34" t="str">
        <f t="shared" si="103"/>
        <v>0</v>
      </c>
      <c r="R774" s="34">
        <f t="shared" si="109"/>
        <v>21624.791729424753</v>
      </c>
    </row>
    <row r="775" spans="2:18" x14ac:dyDescent="0.2">
      <c r="B775" s="48"/>
      <c r="C775" s="43"/>
      <c r="D775" s="42"/>
      <c r="E775" s="48"/>
      <c r="F775" s="43"/>
      <c r="G775" s="42"/>
      <c r="H775" s="48"/>
      <c r="I775" s="43"/>
      <c r="J775" s="41">
        <f t="shared" si="100"/>
        <v>59903.97402257839</v>
      </c>
      <c r="L775" s="33">
        <v>37656</v>
      </c>
      <c r="M775" s="34">
        <f t="shared" si="101"/>
        <v>1662.5</v>
      </c>
      <c r="N775" s="34">
        <f t="shared" si="107"/>
        <v>66038.583910276153</v>
      </c>
      <c r="O775" s="34" t="str">
        <f t="shared" si="102"/>
        <v>0</v>
      </c>
      <c r="P775" s="34">
        <f t="shared" si="108"/>
        <v>42876.935155485058</v>
      </c>
      <c r="Q775" s="34" t="str">
        <f t="shared" si="103"/>
        <v>0</v>
      </c>
      <c r="R775" s="34">
        <f t="shared" si="109"/>
        <v>21624.791729424753</v>
      </c>
    </row>
    <row r="776" spans="2:18" x14ac:dyDescent="0.2">
      <c r="B776" s="48"/>
      <c r="C776" s="43"/>
      <c r="D776" s="42"/>
      <c r="E776" s="48"/>
      <c r="F776" s="43"/>
      <c r="G776" s="42"/>
      <c r="H776" s="48"/>
      <c r="I776" s="43"/>
      <c r="J776" s="41">
        <f t="shared" si="100"/>
        <v>59903.97402257839</v>
      </c>
      <c r="L776" s="33">
        <v>37657</v>
      </c>
      <c r="M776" s="34" t="str">
        <f t="shared" si="101"/>
        <v>0</v>
      </c>
      <c r="N776" s="34">
        <f t="shared" si="107"/>
        <v>66038.583910276153</v>
      </c>
      <c r="O776" s="34" t="str">
        <f t="shared" si="102"/>
        <v>0</v>
      </c>
      <c r="P776" s="34">
        <f t="shared" si="108"/>
        <v>42876.935155485058</v>
      </c>
      <c r="Q776" s="34" t="str">
        <f t="shared" si="103"/>
        <v>0</v>
      </c>
      <c r="R776" s="34">
        <f t="shared" si="109"/>
        <v>21624.791729424753</v>
      </c>
    </row>
    <row r="777" spans="2:18" x14ac:dyDescent="0.2">
      <c r="B777" s="48"/>
      <c r="C777" s="43"/>
      <c r="D777" s="42"/>
      <c r="E777" s="48"/>
      <c r="F777" s="43"/>
      <c r="G777" s="42"/>
      <c r="H777" s="48"/>
      <c r="I777" s="43"/>
      <c r="J777" s="41">
        <f t="shared" si="100"/>
        <v>59903.97402257839</v>
      </c>
      <c r="L777" s="33">
        <v>37658</v>
      </c>
      <c r="M777" s="34">
        <f t="shared" si="101"/>
        <v>87.5</v>
      </c>
      <c r="N777" s="34">
        <f t="shared" si="107"/>
        <v>66126.083910276153</v>
      </c>
      <c r="O777" s="34" t="str">
        <f t="shared" si="102"/>
        <v>0</v>
      </c>
      <c r="P777" s="34">
        <f t="shared" si="108"/>
        <v>42876.935155485058</v>
      </c>
      <c r="Q777" s="34" t="str">
        <f t="shared" si="103"/>
        <v>0</v>
      </c>
      <c r="R777" s="34">
        <f t="shared" si="109"/>
        <v>21624.791729424753</v>
      </c>
    </row>
    <row r="778" spans="2:18" x14ac:dyDescent="0.2">
      <c r="B778" s="48"/>
      <c r="C778" s="43"/>
      <c r="D778" s="42"/>
      <c r="E778" s="48"/>
      <c r="F778" s="43"/>
      <c r="G778" s="42"/>
      <c r="H778" s="48"/>
      <c r="I778" s="43"/>
      <c r="J778" s="41">
        <f t="shared" ref="J778:J841" si="110">J777+I778</f>
        <v>59903.97402257839</v>
      </c>
      <c r="L778" s="33">
        <v>37659</v>
      </c>
      <c r="M778" s="34" t="str">
        <f t="shared" si="101"/>
        <v>0</v>
      </c>
      <c r="N778" s="34">
        <f t="shared" si="107"/>
        <v>66126.083910276153</v>
      </c>
      <c r="O778" s="34" t="str">
        <f t="shared" si="102"/>
        <v>0</v>
      </c>
      <c r="P778" s="34">
        <f t="shared" si="108"/>
        <v>42876.935155485058</v>
      </c>
      <c r="Q778" s="34" t="str">
        <f t="shared" si="103"/>
        <v>0</v>
      </c>
      <c r="R778" s="34">
        <f t="shared" si="109"/>
        <v>21624.791729424753</v>
      </c>
    </row>
    <row r="779" spans="2:18" x14ac:dyDescent="0.2">
      <c r="B779" s="48"/>
      <c r="C779" s="43"/>
      <c r="D779" s="42"/>
      <c r="E779" s="48"/>
      <c r="F779" s="43"/>
      <c r="G779" s="42"/>
      <c r="H779" s="48"/>
      <c r="I779" s="43"/>
      <c r="J779" s="41">
        <f t="shared" si="110"/>
        <v>59903.97402257839</v>
      </c>
      <c r="L779" s="33">
        <v>37660</v>
      </c>
      <c r="M779" s="34" t="str">
        <f t="shared" si="101"/>
        <v>0</v>
      </c>
      <c r="N779" s="34">
        <f t="shared" si="107"/>
        <v>66126.083910276153</v>
      </c>
      <c r="O779" s="34" t="str">
        <f t="shared" si="102"/>
        <v>0</v>
      </c>
      <c r="P779" s="34">
        <f t="shared" si="108"/>
        <v>42876.935155485058</v>
      </c>
      <c r="Q779" s="34" t="str">
        <f t="shared" si="103"/>
        <v>0</v>
      </c>
      <c r="R779" s="34">
        <f t="shared" si="109"/>
        <v>21624.791729424753</v>
      </c>
    </row>
    <row r="780" spans="2:18" x14ac:dyDescent="0.2">
      <c r="B780" s="48"/>
      <c r="C780" s="43"/>
      <c r="D780" s="42"/>
      <c r="E780" s="48"/>
      <c r="F780" s="43"/>
      <c r="G780" s="42"/>
      <c r="H780" s="48"/>
      <c r="I780" s="43"/>
      <c r="J780" s="41">
        <f t="shared" si="110"/>
        <v>59903.97402257839</v>
      </c>
      <c r="L780" s="33">
        <v>37661</v>
      </c>
      <c r="M780" s="34" t="str">
        <f t="shared" ref="M780:M843" si="111">IF(ISERROR(VLOOKUP($L780,$B$11:$C$1212,2,FALSE)),"0",VLOOKUP($L780,$B$11:$C$1212,2,FALSE))</f>
        <v>0</v>
      </c>
      <c r="N780" s="34">
        <f t="shared" si="107"/>
        <v>66126.083910276153</v>
      </c>
      <c r="O780" s="34" t="str">
        <f t="shared" ref="O780:O843" si="112">IF(ISERROR(VLOOKUP($L780,$E$11:$F$1212,2,FALSE)),"0",VLOOKUP($L780,$E$11:$F$1212,2,FALSE))</f>
        <v>0</v>
      </c>
      <c r="P780" s="34">
        <f t="shared" si="108"/>
        <v>42876.935155485058</v>
      </c>
      <c r="Q780" s="34" t="str">
        <f t="shared" ref="Q780:Q843" si="113">IF(ISERROR(VLOOKUP($L780,$H$11:$I$1212,2,FALSE)),"0",VLOOKUP($L780,$H$11:$I$1212,2,FALSE))</f>
        <v>0</v>
      </c>
      <c r="R780" s="34">
        <f t="shared" si="109"/>
        <v>21624.791729424753</v>
      </c>
    </row>
    <row r="781" spans="2:18" x14ac:dyDescent="0.2">
      <c r="B781" s="48"/>
      <c r="C781" s="43"/>
      <c r="D781" s="42"/>
      <c r="E781" s="48"/>
      <c r="F781" s="43"/>
      <c r="G781" s="42"/>
      <c r="H781" s="48"/>
      <c r="I781" s="43"/>
      <c r="J781" s="41">
        <f t="shared" si="110"/>
        <v>59903.97402257839</v>
      </c>
      <c r="L781" s="33">
        <v>37662</v>
      </c>
      <c r="M781" s="34" t="str">
        <f t="shared" si="111"/>
        <v>0</v>
      </c>
      <c r="N781" s="34">
        <f t="shared" si="107"/>
        <v>66126.083910276153</v>
      </c>
      <c r="O781" s="34" t="str">
        <f t="shared" si="112"/>
        <v>0</v>
      </c>
      <c r="P781" s="34">
        <f t="shared" si="108"/>
        <v>42876.935155485058</v>
      </c>
      <c r="Q781" s="34" t="str">
        <f t="shared" si="113"/>
        <v>0</v>
      </c>
      <c r="R781" s="34">
        <f t="shared" si="109"/>
        <v>21624.791729424753</v>
      </c>
    </row>
    <row r="782" spans="2:18" x14ac:dyDescent="0.2">
      <c r="B782" s="48"/>
      <c r="C782" s="43"/>
      <c r="D782" s="42"/>
      <c r="E782" s="48"/>
      <c r="F782" s="43"/>
      <c r="G782" s="42"/>
      <c r="H782" s="48"/>
      <c r="I782" s="43"/>
      <c r="J782" s="41">
        <f t="shared" si="110"/>
        <v>59903.97402257839</v>
      </c>
      <c r="L782" s="33">
        <v>37663</v>
      </c>
      <c r="M782" s="34" t="str">
        <f t="shared" si="111"/>
        <v>0</v>
      </c>
      <c r="N782" s="34">
        <f t="shared" si="107"/>
        <v>66126.083910276153</v>
      </c>
      <c r="O782" s="34" t="str">
        <f t="shared" si="112"/>
        <v>0</v>
      </c>
      <c r="P782" s="34">
        <f t="shared" si="108"/>
        <v>42876.935155485058</v>
      </c>
      <c r="Q782" s="34" t="str">
        <f t="shared" si="113"/>
        <v>0</v>
      </c>
      <c r="R782" s="34">
        <f t="shared" si="109"/>
        <v>21624.791729424753</v>
      </c>
    </row>
    <row r="783" spans="2:18" x14ac:dyDescent="0.2">
      <c r="B783" s="48"/>
      <c r="C783" s="43"/>
      <c r="D783" s="42"/>
      <c r="E783" s="48"/>
      <c r="F783" s="43"/>
      <c r="G783" s="42"/>
      <c r="H783" s="48"/>
      <c r="I783" s="43"/>
      <c r="J783" s="41">
        <f t="shared" si="110"/>
        <v>59903.97402257839</v>
      </c>
      <c r="L783" s="33">
        <v>37664</v>
      </c>
      <c r="M783" s="34" t="str">
        <f t="shared" si="111"/>
        <v>0</v>
      </c>
      <c r="N783" s="34">
        <f t="shared" si="107"/>
        <v>66126.083910276153</v>
      </c>
      <c r="O783" s="34" t="str">
        <f t="shared" si="112"/>
        <v>0</v>
      </c>
      <c r="P783" s="34">
        <f t="shared" si="108"/>
        <v>42876.935155485058</v>
      </c>
      <c r="Q783" s="34" t="str">
        <f t="shared" si="113"/>
        <v>0</v>
      </c>
      <c r="R783" s="34">
        <f t="shared" si="109"/>
        <v>21624.791729424753</v>
      </c>
    </row>
    <row r="784" spans="2:18" x14ac:dyDescent="0.2">
      <c r="B784" s="48"/>
      <c r="C784" s="43"/>
      <c r="D784" s="42"/>
      <c r="E784" s="48"/>
      <c r="F784" s="43"/>
      <c r="G784" s="42"/>
      <c r="H784" s="48"/>
      <c r="I784" s="43"/>
      <c r="J784" s="41">
        <f t="shared" si="110"/>
        <v>59903.97402257839</v>
      </c>
      <c r="L784" s="33">
        <v>37665</v>
      </c>
      <c r="M784" s="34" t="str">
        <f t="shared" si="111"/>
        <v>0</v>
      </c>
      <c r="N784" s="34">
        <f t="shared" si="107"/>
        <v>66126.083910276153</v>
      </c>
      <c r="O784" s="34" t="str">
        <f t="shared" si="112"/>
        <v>0</v>
      </c>
      <c r="P784" s="34">
        <f t="shared" si="108"/>
        <v>42876.935155485058</v>
      </c>
      <c r="Q784" s="34" t="str">
        <f t="shared" si="113"/>
        <v>0</v>
      </c>
      <c r="R784" s="34">
        <f t="shared" si="109"/>
        <v>21624.791729424753</v>
      </c>
    </row>
    <row r="785" spans="2:18" x14ac:dyDescent="0.2">
      <c r="B785" s="48"/>
      <c r="C785" s="43"/>
      <c r="D785" s="42"/>
      <c r="E785" s="48"/>
      <c r="F785" s="43"/>
      <c r="G785" s="42"/>
      <c r="H785" s="48"/>
      <c r="I785" s="43"/>
      <c r="J785" s="41">
        <f t="shared" si="110"/>
        <v>59903.97402257839</v>
      </c>
      <c r="L785" s="33">
        <v>37666</v>
      </c>
      <c r="M785" s="34" t="str">
        <f t="shared" si="111"/>
        <v>0</v>
      </c>
      <c r="N785" s="34">
        <f t="shared" si="107"/>
        <v>66126.083910276153</v>
      </c>
      <c r="O785" s="34" t="str">
        <f t="shared" si="112"/>
        <v>0</v>
      </c>
      <c r="P785" s="34">
        <f t="shared" si="108"/>
        <v>42876.935155485058</v>
      </c>
      <c r="Q785" s="34" t="str">
        <f t="shared" si="113"/>
        <v>0</v>
      </c>
      <c r="R785" s="34">
        <f t="shared" si="109"/>
        <v>21624.791729424753</v>
      </c>
    </row>
    <row r="786" spans="2:18" x14ac:dyDescent="0.2">
      <c r="B786" s="48"/>
      <c r="C786" s="43"/>
      <c r="D786" s="42"/>
      <c r="E786" s="48"/>
      <c r="F786" s="43"/>
      <c r="G786" s="42"/>
      <c r="H786" s="48"/>
      <c r="I786" s="43"/>
      <c r="J786" s="41">
        <f t="shared" si="110"/>
        <v>59903.97402257839</v>
      </c>
      <c r="L786" s="33">
        <v>37667</v>
      </c>
      <c r="M786" s="34" t="str">
        <f t="shared" si="111"/>
        <v>0</v>
      </c>
      <c r="N786" s="34">
        <f t="shared" si="107"/>
        <v>66126.083910276153</v>
      </c>
      <c r="O786" s="34" t="str">
        <f t="shared" si="112"/>
        <v>0</v>
      </c>
      <c r="P786" s="34">
        <f t="shared" si="108"/>
        <v>42876.935155485058</v>
      </c>
      <c r="Q786" s="34" t="str">
        <f t="shared" si="113"/>
        <v>0</v>
      </c>
      <c r="R786" s="34">
        <f t="shared" si="109"/>
        <v>21624.791729424753</v>
      </c>
    </row>
    <row r="787" spans="2:18" x14ac:dyDescent="0.2">
      <c r="B787" s="48"/>
      <c r="C787" s="43"/>
      <c r="D787" s="42"/>
      <c r="E787" s="48"/>
      <c r="F787" s="43"/>
      <c r="G787" s="42"/>
      <c r="H787" s="48"/>
      <c r="I787" s="43"/>
      <c r="J787" s="41">
        <f t="shared" si="110"/>
        <v>59903.97402257839</v>
      </c>
      <c r="L787" s="33">
        <v>37668</v>
      </c>
      <c r="M787" s="34" t="str">
        <f t="shared" si="111"/>
        <v>0</v>
      </c>
      <c r="N787" s="34">
        <f t="shared" si="107"/>
        <v>66126.083910276153</v>
      </c>
      <c r="O787" s="34" t="str">
        <f t="shared" si="112"/>
        <v>0</v>
      </c>
      <c r="P787" s="34">
        <f t="shared" si="108"/>
        <v>42876.935155485058</v>
      </c>
      <c r="Q787" s="34" t="str">
        <f t="shared" si="113"/>
        <v>0</v>
      </c>
      <c r="R787" s="34">
        <f t="shared" si="109"/>
        <v>21624.791729424753</v>
      </c>
    </row>
    <row r="788" spans="2:18" x14ac:dyDescent="0.2">
      <c r="B788" s="48"/>
      <c r="C788" s="43"/>
      <c r="D788" s="42"/>
      <c r="E788" s="48"/>
      <c r="F788" s="43"/>
      <c r="G788" s="42"/>
      <c r="H788" s="48"/>
      <c r="I788" s="43"/>
      <c r="J788" s="41">
        <f t="shared" si="110"/>
        <v>59903.97402257839</v>
      </c>
      <c r="L788" s="33">
        <v>37669</v>
      </c>
      <c r="M788" s="34">
        <f t="shared" si="111"/>
        <v>-937.5</v>
      </c>
      <c r="N788" s="34">
        <f t="shared" si="107"/>
        <v>65188.583910276153</v>
      </c>
      <c r="O788" s="34">
        <f t="shared" si="112"/>
        <v>-500</v>
      </c>
      <c r="P788" s="34">
        <f t="shared" si="108"/>
        <v>42376.935155485058</v>
      </c>
      <c r="Q788" s="34">
        <f t="shared" si="113"/>
        <v>-500</v>
      </c>
      <c r="R788" s="34">
        <f t="shared" si="109"/>
        <v>21124.791729424753</v>
      </c>
    </row>
    <row r="789" spans="2:18" x14ac:dyDescent="0.2">
      <c r="B789" s="48"/>
      <c r="C789" s="43"/>
      <c r="D789" s="42"/>
      <c r="E789" s="48"/>
      <c r="F789" s="43"/>
      <c r="G789" s="42"/>
      <c r="H789" s="48"/>
      <c r="I789" s="43"/>
      <c r="J789" s="41">
        <f t="shared" si="110"/>
        <v>59903.97402257839</v>
      </c>
      <c r="L789" s="33">
        <v>37670</v>
      </c>
      <c r="M789" s="34" t="str">
        <f t="shared" si="111"/>
        <v>0</v>
      </c>
      <c r="N789" s="34">
        <f t="shared" si="107"/>
        <v>65188.583910276153</v>
      </c>
      <c r="O789" s="34">
        <f t="shared" si="112"/>
        <v>275</v>
      </c>
      <c r="P789" s="34">
        <f t="shared" si="108"/>
        <v>42651.935155485058</v>
      </c>
      <c r="Q789" s="34" t="str">
        <f t="shared" si="113"/>
        <v>0</v>
      </c>
      <c r="R789" s="34">
        <f t="shared" si="109"/>
        <v>21124.791729424753</v>
      </c>
    </row>
    <row r="790" spans="2:18" x14ac:dyDescent="0.2">
      <c r="B790" s="48"/>
      <c r="C790" s="43"/>
      <c r="D790" s="42"/>
      <c r="E790" s="48"/>
      <c r="F790" s="43"/>
      <c r="G790" s="42"/>
      <c r="H790" s="48"/>
      <c r="I790" s="43"/>
      <c r="J790" s="41">
        <f t="shared" si="110"/>
        <v>59903.97402257839</v>
      </c>
      <c r="L790" s="33">
        <v>37671</v>
      </c>
      <c r="M790" s="34" t="str">
        <f t="shared" si="111"/>
        <v>0</v>
      </c>
      <c r="N790" s="34">
        <f t="shared" si="107"/>
        <v>65188.583910276153</v>
      </c>
      <c r="O790" s="34" t="str">
        <f t="shared" si="112"/>
        <v>0</v>
      </c>
      <c r="P790" s="34">
        <f t="shared" si="108"/>
        <v>42651.935155485058</v>
      </c>
      <c r="Q790" s="34" t="str">
        <f t="shared" si="113"/>
        <v>0</v>
      </c>
      <c r="R790" s="34">
        <f t="shared" si="109"/>
        <v>21124.791729424753</v>
      </c>
    </row>
    <row r="791" spans="2:18" x14ac:dyDescent="0.2">
      <c r="B791" s="48"/>
      <c r="C791" s="43"/>
      <c r="D791" s="42"/>
      <c r="E791" s="48"/>
      <c r="F791" s="43"/>
      <c r="G791" s="42"/>
      <c r="H791" s="48"/>
      <c r="I791" s="43"/>
      <c r="J791" s="41">
        <f t="shared" si="110"/>
        <v>59903.97402257839</v>
      </c>
      <c r="L791" s="33">
        <v>37672</v>
      </c>
      <c r="M791" s="34">
        <f t="shared" si="111"/>
        <v>600</v>
      </c>
      <c r="N791" s="34">
        <f t="shared" si="107"/>
        <v>65788.583910276153</v>
      </c>
      <c r="O791" s="34">
        <f t="shared" si="112"/>
        <v>612.5</v>
      </c>
      <c r="P791" s="34">
        <f t="shared" si="108"/>
        <v>43264.435155485058</v>
      </c>
      <c r="Q791" s="34">
        <f t="shared" si="113"/>
        <v>762.5</v>
      </c>
      <c r="R791" s="34">
        <f t="shared" si="109"/>
        <v>21887.291729424753</v>
      </c>
    </row>
    <row r="792" spans="2:18" x14ac:dyDescent="0.2">
      <c r="B792" s="48"/>
      <c r="C792" s="43"/>
      <c r="D792" s="42"/>
      <c r="E792" s="48"/>
      <c r="F792" s="43"/>
      <c r="G792" s="42"/>
      <c r="H792" s="48"/>
      <c r="I792" s="43"/>
      <c r="J792" s="41">
        <f t="shared" si="110"/>
        <v>59903.97402257839</v>
      </c>
      <c r="L792" s="33">
        <v>37673</v>
      </c>
      <c r="M792" s="34" t="str">
        <f t="shared" si="111"/>
        <v>0</v>
      </c>
      <c r="N792" s="34">
        <f t="shared" si="107"/>
        <v>65788.583910276153</v>
      </c>
      <c r="O792" s="34" t="str">
        <f t="shared" si="112"/>
        <v>0</v>
      </c>
      <c r="P792" s="34">
        <f t="shared" si="108"/>
        <v>43264.435155485058</v>
      </c>
      <c r="Q792" s="34" t="str">
        <f t="shared" si="113"/>
        <v>0</v>
      </c>
      <c r="R792" s="34">
        <f t="shared" si="109"/>
        <v>21887.291729424753</v>
      </c>
    </row>
    <row r="793" spans="2:18" x14ac:dyDescent="0.2">
      <c r="B793" s="48"/>
      <c r="C793" s="43"/>
      <c r="D793" s="42"/>
      <c r="E793" s="48"/>
      <c r="F793" s="43"/>
      <c r="G793" s="42"/>
      <c r="H793" s="48"/>
      <c r="I793" s="43"/>
      <c r="J793" s="41">
        <f t="shared" si="110"/>
        <v>59903.97402257839</v>
      </c>
      <c r="L793" s="33">
        <v>37674</v>
      </c>
      <c r="M793" s="34" t="str">
        <f t="shared" si="111"/>
        <v>0</v>
      </c>
      <c r="N793" s="34">
        <f t="shared" si="107"/>
        <v>65788.583910276153</v>
      </c>
      <c r="O793" s="34" t="str">
        <f t="shared" si="112"/>
        <v>0</v>
      </c>
      <c r="P793" s="34">
        <f t="shared" si="108"/>
        <v>43264.435155485058</v>
      </c>
      <c r="Q793" s="34" t="str">
        <f t="shared" si="113"/>
        <v>0</v>
      </c>
      <c r="R793" s="34">
        <f t="shared" si="109"/>
        <v>21887.291729424753</v>
      </c>
    </row>
    <row r="794" spans="2:18" x14ac:dyDescent="0.2">
      <c r="B794" s="48"/>
      <c r="C794" s="43"/>
      <c r="D794" s="42"/>
      <c r="E794" s="48"/>
      <c r="F794" s="43"/>
      <c r="G794" s="42"/>
      <c r="H794" s="48"/>
      <c r="I794" s="43"/>
      <c r="J794" s="41">
        <f t="shared" si="110"/>
        <v>59903.97402257839</v>
      </c>
      <c r="L794" s="33">
        <v>37675</v>
      </c>
      <c r="M794" s="34" t="str">
        <f t="shared" si="111"/>
        <v>0</v>
      </c>
      <c r="N794" s="34">
        <f t="shared" si="107"/>
        <v>65788.583910276153</v>
      </c>
      <c r="O794" s="34" t="str">
        <f t="shared" si="112"/>
        <v>0</v>
      </c>
      <c r="P794" s="34">
        <f t="shared" si="108"/>
        <v>43264.435155485058</v>
      </c>
      <c r="Q794" s="34" t="str">
        <f t="shared" si="113"/>
        <v>0</v>
      </c>
      <c r="R794" s="34">
        <f t="shared" si="109"/>
        <v>21887.291729424753</v>
      </c>
    </row>
    <row r="795" spans="2:18" x14ac:dyDescent="0.2">
      <c r="B795" s="48"/>
      <c r="C795" s="43"/>
      <c r="D795" s="42"/>
      <c r="E795" s="48"/>
      <c r="F795" s="43"/>
      <c r="G795" s="42"/>
      <c r="H795" s="48"/>
      <c r="I795" s="43"/>
      <c r="J795" s="41">
        <f t="shared" si="110"/>
        <v>59903.97402257839</v>
      </c>
      <c r="L795" s="33">
        <v>37676</v>
      </c>
      <c r="M795" s="34">
        <f t="shared" si="111"/>
        <v>2212.5</v>
      </c>
      <c r="N795" s="34">
        <f t="shared" si="107"/>
        <v>68001.083910276153</v>
      </c>
      <c r="O795" s="34" t="str">
        <f t="shared" si="112"/>
        <v>0</v>
      </c>
      <c r="P795" s="34">
        <f t="shared" si="108"/>
        <v>43264.435155485058</v>
      </c>
      <c r="Q795" s="34" t="str">
        <f t="shared" si="113"/>
        <v>0</v>
      </c>
      <c r="R795" s="34">
        <f t="shared" si="109"/>
        <v>21887.291729424753</v>
      </c>
    </row>
    <row r="796" spans="2:18" x14ac:dyDescent="0.2">
      <c r="B796" s="48"/>
      <c r="C796" s="43"/>
      <c r="D796" s="42"/>
      <c r="E796" s="48"/>
      <c r="F796" s="43"/>
      <c r="G796" s="42"/>
      <c r="H796" s="48"/>
      <c r="I796" s="43"/>
      <c r="J796" s="41">
        <f t="shared" si="110"/>
        <v>59903.97402257839</v>
      </c>
      <c r="L796" s="33">
        <v>37677</v>
      </c>
      <c r="M796" s="34" t="str">
        <f t="shared" si="111"/>
        <v>0</v>
      </c>
      <c r="N796" s="34">
        <f t="shared" si="107"/>
        <v>68001.083910276153</v>
      </c>
      <c r="O796" s="34" t="str">
        <f t="shared" si="112"/>
        <v>0</v>
      </c>
      <c r="P796" s="34">
        <f t="shared" si="108"/>
        <v>43264.435155485058</v>
      </c>
      <c r="Q796" s="34" t="str">
        <f t="shared" si="113"/>
        <v>0</v>
      </c>
      <c r="R796" s="34">
        <f t="shared" si="109"/>
        <v>21887.291729424753</v>
      </c>
    </row>
    <row r="797" spans="2:18" x14ac:dyDescent="0.2">
      <c r="B797" s="48"/>
      <c r="C797" s="43"/>
      <c r="D797" s="42"/>
      <c r="E797" s="48"/>
      <c r="F797" s="43"/>
      <c r="G797" s="42"/>
      <c r="H797" s="48"/>
      <c r="I797" s="43"/>
      <c r="J797" s="41">
        <f t="shared" si="110"/>
        <v>59903.97402257839</v>
      </c>
      <c r="L797" s="33">
        <v>37678</v>
      </c>
      <c r="M797" s="34" t="str">
        <f t="shared" si="111"/>
        <v>0</v>
      </c>
      <c r="N797" s="34">
        <f t="shared" si="107"/>
        <v>68001.083910276153</v>
      </c>
      <c r="O797" s="34" t="str">
        <f t="shared" si="112"/>
        <v>0</v>
      </c>
      <c r="P797" s="34">
        <f t="shared" si="108"/>
        <v>43264.435155485058</v>
      </c>
      <c r="Q797" s="34" t="str">
        <f t="shared" si="113"/>
        <v>0</v>
      </c>
      <c r="R797" s="34">
        <f t="shared" si="109"/>
        <v>21887.291729424753</v>
      </c>
    </row>
    <row r="798" spans="2:18" x14ac:dyDescent="0.2">
      <c r="B798" s="48"/>
      <c r="C798" s="43"/>
      <c r="D798" s="42"/>
      <c r="E798" s="48"/>
      <c r="F798" s="43"/>
      <c r="G798" s="42"/>
      <c r="H798" s="48"/>
      <c r="I798" s="43"/>
      <c r="J798" s="41">
        <f t="shared" si="110"/>
        <v>59903.97402257839</v>
      </c>
      <c r="L798" s="33">
        <v>37679</v>
      </c>
      <c r="M798" s="34" t="str">
        <f t="shared" si="111"/>
        <v>0</v>
      </c>
      <c r="N798" s="34">
        <f t="shared" si="107"/>
        <v>68001.083910276153</v>
      </c>
      <c r="O798" s="34" t="str">
        <f t="shared" si="112"/>
        <v>0</v>
      </c>
      <c r="P798" s="34">
        <f t="shared" si="108"/>
        <v>43264.435155485058</v>
      </c>
      <c r="Q798" s="34" t="str">
        <f t="shared" si="113"/>
        <v>0</v>
      </c>
      <c r="R798" s="34">
        <f t="shared" si="109"/>
        <v>21887.291729424753</v>
      </c>
    </row>
    <row r="799" spans="2:18" x14ac:dyDescent="0.2">
      <c r="B799" s="48"/>
      <c r="C799" s="43"/>
      <c r="D799" s="42"/>
      <c r="E799" s="48"/>
      <c r="F799" s="43"/>
      <c r="G799" s="42"/>
      <c r="H799" s="48"/>
      <c r="I799" s="43"/>
      <c r="J799" s="41">
        <f t="shared" si="110"/>
        <v>59903.97402257839</v>
      </c>
      <c r="L799" s="33">
        <v>37680</v>
      </c>
      <c r="M799" s="34" t="str">
        <f t="shared" si="111"/>
        <v>0</v>
      </c>
      <c r="N799" s="34">
        <f t="shared" si="107"/>
        <v>68001.083910276153</v>
      </c>
      <c r="O799" s="34" t="str">
        <f t="shared" si="112"/>
        <v>0</v>
      </c>
      <c r="P799" s="34">
        <f t="shared" si="108"/>
        <v>43264.435155485058</v>
      </c>
      <c r="Q799" s="34" t="str">
        <f t="shared" si="113"/>
        <v>0</v>
      </c>
      <c r="R799" s="34">
        <f t="shared" si="109"/>
        <v>21887.291729424753</v>
      </c>
    </row>
    <row r="800" spans="2:18" x14ac:dyDescent="0.2">
      <c r="B800" s="48"/>
      <c r="C800" s="43"/>
      <c r="D800" s="42"/>
      <c r="E800" s="48"/>
      <c r="F800" s="43"/>
      <c r="G800" s="42"/>
      <c r="H800" s="48"/>
      <c r="I800" s="43"/>
      <c r="J800" s="41">
        <f t="shared" si="110"/>
        <v>59903.97402257839</v>
      </c>
      <c r="L800" s="33">
        <v>37681</v>
      </c>
      <c r="M800" s="34" t="str">
        <f t="shared" si="111"/>
        <v>0</v>
      </c>
      <c r="N800" s="34">
        <f t="shared" si="107"/>
        <v>68001.083910276153</v>
      </c>
      <c r="O800" s="34" t="str">
        <f t="shared" si="112"/>
        <v>0</v>
      </c>
      <c r="P800" s="34">
        <f t="shared" si="108"/>
        <v>43264.435155485058</v>
      </c>
      <c r="Q800" s="34" t="str">
        <f t="shared" si="113"/>
        <v>0</v>
      </c>
      <c r="R800" s="34">
        <f t="shared" si="109"/>
        <v>21887.291729424753</v>
      </c>
    </row>
    <row r="801" spans="2:18" x14ac:dyDescent="0.2">
      <c r="B801" s="48"/>
      <c r="C801" s="43"/>
      <c r="D801" s="42"/>
      <c r="E801" s="48"/>
      <c r="F801" s="43"/>
      <c r="G801" s="42"/>
      <c r="H801" s="48"/>
      <c r="I801" s="43"/>
      <c r="J801" s="41">
        <f t="shared" si="110"/>
        <v>59903.97402257839</v>
      </c>
      <c r="L801" s="33">
        <v>37682</v>
      </c>
      <c r="M801" s="34" t="str">
        <f t="shared" si="111"/>
        <v>0</v>
      </c>
      <c r="N801" s="34">
        <f t="shared" si="107"/>
        <v>68001.083910276153</v>
      </c>
      <c r="O801" s="34" t="str">
        <f t="shared" si="112"/>
        <v>0</v>
      </c>
      <c r="P801" s="34">
        <f t="shared" si="108"/>
        <v>43264.435155485058</v>
      </c>
      <c r="Q801" s="34" t="str">
        <f t="shared" si="113"/>
        <v>0</v>
      </c>
      <c r="R801" s="34">
        <f t="shared" si="109"/>
        <v>21887.291729424753</v>
      </c>
    </row>
    <row r="802" spans="2:18" x14ac:dyDescent="0.2">
      <c r="B802" s="48"/>
      <c r="C802" s="43"/>
      <c r="D802" s="42"/>
      <c r="E802" s="48"/>
      <c r="F802" s="43"/>
      <c r="G802" s="42"/>
      <c r="H802" s="48"/>
      <c r="I802" s="43"/>
      <c r="J802" s="41">
        <f t="shared" si="110"/>
        <v>59903.97402257839</v>
      </c>
      <c r="L802" s="33">
        <v>37683</v>
      </c>
      <c r="M802" s="34">
        <f t="shared" si="111"/>
        <v>775.13892779903699</v>
      </c>
      <c r="N802" s="34">
        <f t="shared" si="107"/>
        <v>68776.222838075191</v>
      </c>
      <c r="O802" s="34" t="str">
        <f t="shared" si="112"/>
        <v>0</v>
      </c>
      <c r="P802" s="34">
        <f t="shared" si="108"/>
        <v>43264.435155485058</v>
      </c>
      <c r="Q802" s="34" t="str">
        <f t="shared" si="113"/>
        <v>0</v>
      </c>
      <c r="R802" s="34">
        <f t="shared" si="109"/>
        <v>21887.291729424753</v>
      </c>
    </row>
    <row r="803" spans="2:18" x14ac:dyDescent="0.2">
      <c r="B803" s="48"/>
      <c r="C803" s="43"/>
      <c r="D803" s="42"/>
      <c r="E803" s="48"/>
      <c r="F803" s="43"/>
      <c r="G803" s="42"/>
      <c r="H803" s="48"/>
      <c r="I803" s="43"/>
      <c r="J803" s="41">
        <f t="shared" si="110"/>
        <v>59903.97402257839</v>
      </c>
      <c r="L803" s="33">
        <v>37684</v>
      </c>
      <c r="M803" s="34" t="str">
        <f t="shared" si="111"/>
        <v>0</v>
      </c>
      <c r="N803" s="34">
        <f t="shared" si="107"/>
        <v>68776.222838075191</v>
      </c>
      <c r="O803" s="34">
        <f t="shared" si="112"/>
        <v>362.5</v>
      </c>
      <c r="P803" s="34">
        <f t="shared" si="108"/>
        <v>43626.935155485058</v>
      </c>
      <c r="Q803" s="34" t="str">
        <f t="shared" si="113"/>
        <v>0</v>
      </c>
      <c r="R803" s="34">
        <f t="shared" si="109"/>
        <v>21887.291729424753</v>
      </c>
    </row>
    <row r="804" spans="2:18" x14ac:dyDescent="0.2">
      <c r="B804" s="48"/>
      <c r="C804" s="43"/>
      <c r="D804" s="42"/>
      <c r="E804" s="48"/>
      <c r="F804" s="43"/>
      <c r="G804" s="42"/>
      <c r="H804" s="48"/>
      <c r="I804" s="43"/>
      <c r="J804" s="41">
        <f t="shared" si="110"/>
        <v>59903.97402257839</v>
      </c>
      <c r="L804" s="33">
        <v>37685</v>
      </c>
      <c r="M804" s="34" t="str">
        <f t="shared" si="111"/>
        <v>0</v>
      </c>
      <c r="N804" s="34">
        <f t="shared" si="107"/>
        <v>68776.222838075191</v>
      </c>
      <c r="O804" s="34" t="str">
        <f t="shared" si="112"/>
        <v>0</v>
      </c>
      <c r="P804" s="34">
        <f t="shared" si="108"/>
        <v>43626.935155485058</v>
      </c>
      <c r="Q804" s="34" t="str">
        <f t="shared" si="113"/>
        <v>0</v>
      </c>
      <c r="R804" s="34">
        <f t="shared" si="109"/>
        <v>21887.291729424753</v>
      </c>
    </row>
    <row r="805" spans="2:18" x14ac:dyDescent="0.2">
      <c r="B805" s="48"/>
      <c r="C805" s="43"/>
      <c r="D805" s="42"/>
      <c r="E805" s="48"/>
      <c r="F805" s="43"/>
      <c r="G805" s="42"/>
      <c r="H805" s="48"/>
      <c r="I805" s="43"/>
      <c r="J805" s="41">
        <f t="shared" si="110"/>
        <v>59903.97402257839</v>
      </c>
      <c r="L805" s="33">
        <v>37686</v>
      </c>
      <c r="M805" s="34" t="str">
        <f t="shared" si="111"/>
        <v>0</v>
      </c>
      <c r="N805" s="34">
        <f t="shared" ref="N805:N868" si="114">M805+N804</f>
        <v>68776.222838075191</v>
      </c>
      <c r="O805" s="34" t="str">
        <f t="shared" si="112"/>
        <v>0</v>
      </c>
      <c r="P805" s="34">
        <f t="shared" ref="P805:P868" si="115">O805+P804</f>
        <v>43626.935155485058</v>
      </c>
      <c r="Q805" s="34" t="str">
        <f t="shared" si="113"/>
        <v>0</v>
      </c>
      <c r="R805" s="34">
        <f t="shared" ref="R805:R868" si="116">Q805+R804</f>
        <v>21887.291729424753</v>
      </c>
    </row>
    <row r="806" spans="2:18" x14ac:dyDescent="0.2">
      <c r="B806" s="48"/>
      <c r="C806" s="43"/>
      <c r="D806" s="42"/>
      <c r="E806" s="48"/>
      <c r="F806" s="43"/>
      <c r="G806" s="42"/>
      <c r="H806" s="48"/>
      <c r="I806" s="43"/>
      <c r="J806" s="41">
        <f t="shared" si="110"/>
        <v>59903.97402257839</v>
      </c>
      <c r="L806" s="33">
        <v>37687</v>
      </c>
      <c r="M806" s="34" t="str">
        <f t="shared" si="111"/>
        <v>0</v>
      </c>
      <c r="N806" s="34">
        <f t="shared" si="114"/>
        <v>68776.222838075191</v>
      </c>
      <c r="O806" s="34" t="str">
        <f t="shared" si="112"/>
        <v>0</v>
      </c>
      <c r="P806" s="34">
        <f t="shared" si="115"/>
        <v>43626.935155485058</v>
      </c>
      <c r="Q806" s="34" t="str">
        <f t="shared" si="113"/>
        <v>0</v>
      </c>
      <c r="R806" s="34">
        <f t="shared" si="116"/>
        <v>21887.291729424753</v>
      </c>
    </row>
    <row r="807" spans="2:18" x14ac:dyDescent="0.2">
      <c r="B807" s="48"/>
      <c r="C807" s="43"/>
      <c r="D807" s="42"/>
      <c r="E807" s="48"/>
      <c r="F807" s="43"/>
      <c r="G807" s="42"/>
      <c r="H807" s="48"/>
      <c r="I807" s="43"/>
      <c r="J807" s="41">
        <f t="shared" si="110"/>
        <v>59903.97402257839</v>
      </c>
      <c r="L807" s="33">
        <v>37688</v>
      </c>
      <c r="M807" s="34" t="str">
        <f t="shared" si="111"/>
        <v>0</v>
      </c>
      <c r="N807" s="34">
        <f t="shared" si="114"/>
        <v>68776.222838075191</v>
      </c>
      <c r="O807" s="34" t="str">
        <f t="shared" si="112"/>
        <v>0</v>
      </c>
      <c r="P807" s="34">
        <f t="shared" si="115"/>
        <v>43626.935155485058</v>
      </c>
      <c r="Q807" s="34" t="str">
        <f t="shared" si="113"/>
        <v>0</v>
      </c>
      <c r="R807" s="34">
        <f t="shared" si="116"/>
        <v>21887.291729424753</v>
      </c>
    </row>
    <row r="808" spans="2:18" x14ac:dyDescent="0.2">
      <c r="B808" s="48"/>
      <c r="C808" s="43"/>
      <c r="D808" s="42"/>
      <c r="E808" s="48"/>
      <c r="F808" s="43"/>
      <c r="G808" s="42"/>
      <c r="H808" s="48"/>
      <c r="I808" s="43"/>
      <c r="J808" s="41">
        <f t="shared" si="110"/>
        <v>59903.97402257839</v>
      </c>
      <c r="L808" s="33">
        <v>37689</v>
      </c>
      <c r="M808" s="34" t="str">
        <f t="shared" si="111"/>
        <v>0</v>
      </c>
      <c r="N808" s="34">
        <f t="shared" si="114"/>
        <v>68776.222838075191</v>
      </c>
      <c r="O808" s="34" t="str">
        <f t="shared" si="112"/>
        <v>0</v>
      </c>
      <c r="P808" s="34">
        <f t="shared" si="115"/>
        <v>43626.935155485058</v>
      </c>
      <c r="Q808" s="34" t="str">
        <f t="shared" si="113"/>
        <v>0</v>
      </c>
      <c r="R808" s="34">
        <f t="shared" si="116"/>
        <v>21887.291729424753</v>
      </c>
    </row>
    <row r="809" spans="2:18" x14ac:dyDescent="0.2">
      <c r="B809" s="48"/>
      <c r="C809" s="43"/>
      <c r="D809" s="42"/>
      <c r="E809" s="48"/>
      <c r="F809" s="43"/>
      <c r="G809" s="42"/>
      <c r="H809" s="48"/>
      <c r="I809" s="43"/>
      <c r="J809" s="41">
        <f t="shared" si="110"/>
        <v>59903.97402257839</v>
      </c>
      <c r="L809" s="33">
        <v>37690</v>
      </c>
      <c r="M809" s="34" t="str">
        <f t="shared" si="111"/>
        <v>0</v>
      </c>
      <c r="N809" s="34">
        <f t="shared" si="114"/>
        <v>68776.222838075191</v>
      </c>
      <c r="O809" s="34" t="str">
        <f t="shared" si="112"/>
        <v>0</v>
      </c>
      <c r="P809" s="34">
        <f t="shared" si="115"/>
        <v>43626.935155485058</v>
      </c>
      <c r="Q809" s="34" t="str">
        <f t="shared" si="113"/>
        <v>0</v>
      </c>
      <c r="R809" s="34">
        <f t="shared" si="116"/>
        <v>21887.291729424753</v>
      </c>
    </row>
    <row r="810" spans="2:18" x14ac:dyDescent="0.2">
      <c r="B810" s="48"/>
      <c r="C810" s="43"/>
      <c r="D810" s="42"/>
      <c r="E810" s="48"/>
      <c r="F810" s="43"/>
      <c r="G810" s="42"/>
      <c r="H810" s="48"/>
      <c r="I810" s="43"/>
      <c r="J810" s="41">
        <f t="shared" si="110"/>
        <v>59903.97402257839</v>
      </c>
      <c r="L810" s="33">
        <v>37691</v>
      </c>
      <c r="M810" s="34" t="str">
        <f t="shared" si="111"/>
        <v>0</v>
      </c>
      <c r="N810" s="34">
        <f t="shared" si="114"/>
        <v>68776.222838075191</v>
      </c>
      <c r="O810" s="34" t="str">
        <f t="shared" si="112"/>
        <v>0</v>
      </c>
      <c r="P810" s="34">
        <f t="shared" si="115"/>
        <v>43626.935155485058</v>
      </c>
      <c r="Q810" s="34" t="str">
        <f t="shared" si="113"/>
        <v>0</v>
      </c>
      <c r="R810" s="34">
        <f t="shared" si="116"/>
        <v>21887.291729424753</v>
      </c>
    </row>
    <row r="811" spans="2:18" x14ac:dyDescent="0.2">
      <c r="B811" s="48"/>
      <c r="C811" s="43"/>
      <c r="D811" s="42"/>
      <c r="E811" s="48"/>
      <c r="F811" s="43"/>
      <c r="G811" s="42"/>
      <c r="H811" s="48"/>
      <c r="I811" s="43"/>
      <c r="J811" s="41">
        <f t="shared" si="110"/>
        <v>59903.97402257839</v>
      </c>
      <c r="L811" s="33">
        <v>37692</v>
      </c>
      <c r="M811" s="34" t="str">
        <f t="shared" si="111"/>
        <v>0</v>
      </c>
      <c r="N811" s="34">
        <f t="shared" si="114"/>
        <v>68776.222838075191</v>
      </c>
      <c r="O811" s="34" t="str">
        <f t="shared" si="112"/>
        <v>0</v>
      </c>
      <c r="P811" s="34">
        <f t="shared" si="115"/>
        <v>43626.935155485058</v>
      </c>
      <c r="Q811" s="34" t="str">
        <f t="shared" si="113"/>
        <v>0</v>
      </c>
      <c r="R811" s="34">
        <f t="shared" si="116"/>
        <v>21887.291729424753</v>
      </c>
    </row>
    <row r="812" spans="2:18" x14ac:dyDescent="0.2">
      <c r="B812" s="48"/>
      <c r="C812" s="43"/>
      <c r="D812" s="42"/>
      <c r="E812" s="48"/>
      <c r="F812" s="43"/>
      <c r="G812" s="42"/>
      <c r="H812" s="48"/>
      <c r="I812" s="43"/>
      <c r="J812" s="41">
        <f t="shared" si="110"/>
        <v>59903.97402257839</v>
      </c>
      <c r="L812" s="33">
        <v>37693</v>
      </c>
      <c r="M812" s="34" t="str">
        <f t="shared" si="111"/>
        <v>0</v>
      </c>
      <c r="N812" s="34">
        <f t="shared" si="114"/>
        <v>68776.222838075191</v>
      </c>
      <c r="O812" s="34" t="str">
        <f t="shared" si="112"/>
        <v>0</v>
      </c>
      <c r="P812" s="34">
        <f t="shared" si="115"/>
        <v>43626.935155485058</v>
      </c>
      <c r="Q812" s="34" t="str">
        <f t="shared" si="113"/>
        <v>0</v>
      </c>
      <c r="R812" s="34">
        <f t="shared" si="116"/>
        <v>21887.291729424753</v>
      </c>
    </row>
    <row r="813" spans="2:18" x14ac:dyDescent="0.2">
      <c r="B813" s="48"/>
      <c r="C813" s="43"/>
      <c r="D813" s="42"/>
      <c r="E813" s="48"/>
      <c r="F813" s="43"/>
      <c r="G813" s="42"/>
      <c r="H813" s="48"/>
      <c r="I813" s="43"/>
      <c r="J813" s="41">
        <f t="shared" si="110"/>
        <v>59903.97402257839</v>
      </c>
      <c r="L813" s="33">
        <v>37694</v>
      </c>
      <c r="M813" s="34" t="str">
        <f t="shared" si="111"/>
        <v>0</v>
      </c>
      <c r="N813" s="34">
        <f t="shared" si="114"/>
        <v>68776.222838075191</v>
      </c>
      <c r="O813" s="34" t="str">
        <f t="shared" si="112"/>
        <v>0</v>
      </c>
      <c r="P813" s="34">
        <f t="shared" si="115"/>
        <v>43626.935155485058</v>
      </c>
      <c r="Q813" s="34" t="str">
        <f t="shared" si="113"/>
        <v>0</v>
      </c>
      <c r="R813" s="34">
        <f t="shared" si="116"/>
        <v>21887.291729424753</v>
      </c>
    </row>
    <row r="814" spans="2:18" x14ac:dyDescent="0.2">
      <c r="B814" s="48"/>
      <c r="C814" s="43"/>
      <c r="D814" s="42"/>
      <c r="E814" s="48"/>
      <c r="F814" s="43"/>
      <c r="G814" s="42"/>
      <c r="H814" s="48"/>
      <c r="I814" s="43"/>
      <c r="J814" s="41">
        <f t="shared" si="110"/>
        <v>59903.97402257839</v>
      </c>
      <c r="L814" s="33">
        <v>37695</v>
      </c>
      <c r="M814" s="34" t="str">
        <f t="shared" si="111"/>
        <v>0</v>
      </c>
      <c r="N814" s="34">
        <f t="shared" si="114"/>
        <v>68776.222838075191</v>
      </c>
      <c r="O814" s="34" t="str">
        <f t="shared" si="112"/>
        <v>0</v>
      </c>
      <c r="P814" s="34">
        <f t="shared" si="115"/>
        <v>43626.935155485058</v>
      </c>
      <c r="Q814" s="34" t="str">
        <f t="shared" si="113"/>
        <v>0</v>
      </c>
      <c r="R814" s="34">
        <f t="shared" si="116"/>
        <v>21887.291729424753</v>
      </c>
    </row>
    <row r="815" spans="2:18" x14ac:dyDescent="0.2">
      <c r="B815" s="48"/>
      <c r="C815" s="43"/>
      <c r="D815" s="42"/>
      <c r="E815" s="48"/>
      <c r="F815" s="43"/>
      <c r="G815" s="42"/>
      <c r="H815" s="48"/>
      <c r="I815" s="43"/>
      <c r="J815" s="41">
        <f t="shared" si="110"/>
        <v>59903.97402257839</v>
      </c>
      <c r="L815" s="33">
        <v>37696</v>
      </c>
      <c r="M815" s="34" t="str">
        <f t="shared" si="111"/>
        <v>0</v>
      </c>
      <c r="N815" s="34">
        <f t="shared" si="114"/>
        <v>68776.222838075191</v>
      </c>
      <c r="O815" s="34" t="str">
        <f t="shared" si="112"/>
        <v>0</v>
      </c>
      <c r="P815" s="34">
        <f t="shared" si="115"/>
        <v>43626.935155485058</v>
      </c>
      <c r="Q815" s="34" t="str">
        <f t="shared" si="113"/>
        <v>0</v>
      </c>
      <c r="R815" s="34">
        <f t="shared" si="116"/>
        <v>21887.291729424753</v>
      </c>
    </row>
    <row r="816" spans="2:18" x14ac:dyDescent="0.2">
      <c r="B816" s="48"/>
      <c r="C816" s="43"/>
      <c r="D816" s="42"/>
      <c r="E816" s="48"/>
      <c r="F816" s="43"/>
      <c r="G816" s="42"/>
      <c r="H816" s="48"/>
      <c r="I816" s="43"/>
      <c r="J816" s="41">
        <f t="shared" si="110"/>
        <v>59903.97402257839</v>
      </c>
      <c r="L816" s="33">
        <v>37697</v>
      </c>
      <c r="M816" s="34">
        <f t="shared" si="111"/>
        <v>400</v>
      </c>
      <c r="N816" s="34">
        <f t="shared" si="114"/>
        <v>69176.222838075191</v>
      </c>
      <c r="O816" s="34" t="str">
        <f t="shared" si="112"/>
        <v>0</v>
      </c>
      <c r="P816" s="34">
        <f t="shared" si="115"/>
        <v>43626.935155485058</v>
      </c>
      <c r="Q816" s="34">
        <f t="shared" si="113"/>
        <v>1987.5</v>
      </c>
      <c r="R816" s="34">
        <f t="shared" si="116"/>
        <v>23874.791729424753</v>
      </c>
    </row>
    <row r="817" spans="2:18" x14ac:dyDescent="0.2">
      <c r="B817" s="48"/>
      <c r="C817" s="43"/>
      <c r="D817" s="42"/>
      <c r="E817" s="48"/>
      <c r="F817" s="43"/>
      <c r="G817" s="42"/>
      <c r="H817" s="48"/>
      <c r="I817" s="43"/>
      <c r="J817" s="41">
        <f t="shared" si="110"/>
        <v>59903.97402257839</v>
      </c>
      <c r="L817" s="33">
        <v>37698</v>
      </c>
      <c r="M817" s="34" t="str">
        <f t="shared" si="111"/>
        <v>0</v>
      </c>
      <c r="N817" s="34">
        <f t="shared" si="114"/>
        <v>69176.222838075191</v>
      </c>
      <c r="O817" s="34">
        <f t="shared" si="112"/>
        <v>623.00512460490154</v>
      </c>
      <c r="P817" s="34">
        <f t="shared" si="115"/>
        <v>44249.940280089962</v>
      </c>
      <c r="Q817" s="34" t="str">
        <f t="shared" si="113"/>
        <v>0</v>
      </c>
      <c r="R817" s="34">
        <f t="shared" si="116"/>
        <v>23874.791729424753</v>
      </c>
    </row>
    <row r="818" spans="2:18" x14ac:dyDescent="0.2">
      <c r="B818" s="48"/>
      <c r="C818" s="43"/>
      <c r="D818" s="42"/>
      <c r="E818" s="48"/>
      <c r="F818" s="43"/>
      <c r="G818" s="42"/>
      <c r="H818" s="48"/>
      <c r="I818" s="43"/>
      <c r="J818" s="41">
        <f t="shared" si="110"/>
        <v>59903.97402257839</v>
      </c>
      <c r="L818" s="33">
        <v>37699</v>
      </c>
      <c r="M818" s="34" t="str">
        <f t="shared" si="111"/>
        <v>0</v>
      </c>
      <c r="N818" s="34">
        <f t="shared" si="114"/>
        <v>69176.222838075191</v>
      </c>
      <c r="O818" s="34" t="str">
        <f t="shared" si="112"/>
        <v>0</v>
      </c>
      <c r="P818" s="34">
        <f t="shared" si="115"/>
        <v>44249.940280089962</v>
      </c>
      <c r="Q818" s="34" t="str">
        <f t="shared" si="113"/>
        <v>0</v>
      </c>
      <c r="R818" s="34">
        <f t="shared" si="116"/>
        <v>23874.791729424753</v>
      </c>
    </row>
    <row r="819" spans="2:18" x14ac:dyDescent="0.2">
      <c r="B819" s="48"/>
      <c r="C819" s="43"/>
      <c r="D819" s="42"/>
      <c r="E819" s="48"/>
      <c r="F819" s="43"/>
      <c r="G819" s="42"/>
      <c r="H819" s="48"/>
      <c r="I819" s="43"/>
      <c r="J819" s="41">
        <f t="shared" si="110"/>
        <v>59903.97402257839</v>
      </c>
      <c r="L819" s="33">
        <v>37700</v>
      </c>
      <c r="M819" s="34" t="str">
        <f t="shared" si="111"/>
        <v>0</v>
      </c>
      <c r="N819" s="34">
        <f t="shared" si="114"/>
        <v>69176.222838075191</v>
      </c>
      <c r="O819" s="34" t="str">
        <f t="shared" si="112"/>
        <v>0</v>
      </c>
      <c r="P819" s="34">
        <f t="shared" si="115"/>
        <v>44249.940280089962</v>
      </c>
      <c r="Q819" s="34" t="str">
        <f t="shared" si="113"/>
        <v>0</v>
      </c>
      <c r="R819" s="34">
        <f t="shared" si="116"/>
        <v>23874.791729424753</v>
      </c>
    </row>
    <row r="820" spans="2:18" x14ac:dyDescent="0.2">
      <c r="B820" s="48"/>
      <c r="C820" s="43"/>
      <c r="D820" s="42"/>
      <c r="E820" s="48"/>
      <c r="F820" s="43"/>
      <c r="G820" s="42"/>
      <c r="H820" s="48"/>
      <c r="I820" s="43"/>
      <c r="J820" s="41">
        <f t="shared" si="110"/>
        <v>59903.97402257839</v>
      </c>
      <c r="L820" s="33">
        <v>37701</v>
      </c>
      <c r="M820" s="34" t="str">
        <f t="shared" si="111"/>
        <v>0</v>
      </c>
      <c r="N820" s="34">
        <f t="shared" si="114"/>
        <v>69176.222838075191</v>
      </c>
      <c r="O820" s="34" t="str">
        <f t="shared" si="112"/>
        <v>0</v>
      </c>
      <c r="P820" s="34">
        <f t="shared" si="115"/>
        <v>44249.940280089962</v>
      </c>
      <c r="Q820" s="34" t="str">
        <f t="shared" si="113"/>
        <v>0</v>
      </c>
      <c r="R820" s="34">
        <f t="shared" si="116"/>
        <v>23874.791729424753</v>
      </c>
    </row>
    <row r="821" spans="2:18" x14ac:dyDescent="0.2">
      <c r="B821" s="48"/>
      <c r="C821" s="43"/>
      <c r="D821" s="42"/>
      <c r="E821" s="48"/>
      <c r="F821" s="43"/>
      <c r="G821" s="42"/>
      <c r="H821" s="48"/>
      <c r="I821" s="43"/>
      <c r="J821" s="41">
        <f t="shared" si="110"/>
        <v>59903.97402257839</v>
      </c>
      <c r="L821" s="33">
        <v>37702</v>
      </c>
      <c r="M821" s="34" t="str">
        <f t="shared" si="111"/>
        <v>0</v>
      </c>
      <c r="N821" s="34">
        <f t="shared" si="114"/>
        <v>69176.222838075191</v>
      </c>
      <c r="O821" s="34" t="str">
        <f t="shared" si="112"/>
        <v>0</v>
      </c>
      <c r="P821" s="34">
        <f t="shared" si="115"/>
        <v>44249.940280089962</v>
      </c>
      <c r="Q821" s="34" t="str">
        <f t="shared" si="113"/>
        <v>0</v>
      </c>
      <c r="R821" s="34">
        <f t="shared" si="116"/>
        <v>23874.791729424753</v>
      </c>
    </row>
    <row r="822" spans="2:18" x14ac:dyDescent="0.2">
      <c r="B822" s="48"/>
      <c r="C822" s="43"/>
      <c r="D822" s="42"/>
      <c r="E822" s="48"/>
      <c r="F822" s="43"/>
      <c r="G822" s="42"/>
      <c r="H822" s="48"/>
      <c r="I822" s="43"/>
      <c r="J822" s="41">
        <f t="shared" si="110"/>
        <v>59903.97402257839</v>
      </c>
      <c r="L822" s="33">
        <v>37703</v>
      </c>
      <c r="M822" s="34" t="str">
        <f t="shared" si="111"/>
        <v>0</v>
      </c>
      <c r="N822" s="34">
        <f t="shared" si="114"/>
        <v>69176.222838075191</v>
      </c>
      <c r="O822" s="34" t="str">
        <f t="shared" si="112"/>
        <v>0</v>
      </c>
      <c r="P822" s="34">
        <f t="shared" si="115"/>
        <v>44249.940280089962</v>
      </c>
      <c r="Q822" s="34" t="str">
        <f t="shared" si="113"/>
        <v>0</v>
      </c>
      <c r="R822" s="34">
        <f t="shared" si="116"/>
        <v>23874.791729424753</v>
      </c>
    </row>
    <row r="823" spans="2:18" x14ac:dyDescent="0.2">
      <c r="B823" s="48"/>
      <c r="C823" s="43"/>
      <c r="D823" s="42"/>
      <c r="E823" s="48"/>
      <c r="F823" s="43"/>
      <c r="G823" s="42"/>
      <c r="H823" s="48"/>
      <c r="I823" s="43"/>
      <c r="J823" s="41">
        <f t="shared" si="110"/>
        <v>59903.97402257839</v>
      </c>
      <c r="L823" s="33">
        <v>37704</v>
      </c>
      <c r="M823" s="34" t="str">
        <f t="shared" si="111"/>
        <v>0</v>
      </c>
      <c r="N823" s="34">
        <f t="shared" si="114"/>
        <v>69176.222838075191</v>
      </c>
      <c r="O823" s="34" t="str">
        <f t="shared" si="112"/>
        <v>0</v>
      </c>
      <c r="P823" s="34">
        <f t="shared" si="115"/>
        <v>44249.940280089962</v>
      </c>
      <c r="Q823" s="34" t="str">
        <f t="shared" si="113"/>
        <v>0</v>
      </c>
      <c r="R823" s="34">
        <f t="shared" si="116"/>
        <v>23874.791729424753</v>
      </c>
    </row>
    <row r="824" spans="2:18" x14ac:dyDescent="0.2">
      <c r="B824" s="48"/>
      <c r="C824" s="43"/>
      <c r="D824" s="42"/>
      <c r="E824" s="48"/>
      <c r="F824" s="43"/>
      <c r="G824" s="42"/>
      <c r="H824" s="48"/>
      <c r="I824" s="43"/>
      <c r="J824" s="41">
        <f t="shared" si="110"/>
        <v>59903.97402257839</v>
      </c>
      <c r="L824" s="33">
        <v>37705</v>
      </c>
      <c r="M824" s="34" t="str">
        <f t="shared" si="111"/>
        <v>0</v>
      </c>
      <c r="N824" s="34">
        <f t="shared" si="114"/>
        <v>69176.222838075191</v>
      </c>
      <c r="O824" s="34" t="str">
        <f t="shared" si="112"/>
        <v>0</v>
      </c>
      <c r="P824" s="34">
        <f t="shared" si="115"/>
        <v>44249.940280089962</v>
      </c>
      <c r="Q824" s="34" t="str">
        <f t="shared" si="113"/>
        <v>0</v>
      </c>
      <c r="R824" s="34">
        <f t="shared" si="116"/>
        <v>23874.791729424753</v>
      </c>
    </row>
    <row r="825" spans="2:18" x14ac:dyDescent="0.2">
      <c r="B825" s="48"/>
      <c r="C825" s="43"/>
      <c r="D825" s="42"/>
      <c r="E825" s="48"/>
      <c r="F825" s="43"/>
      <c r="G825" s="42"/>
      <c r="H825" s="48"/>
      <c r="I825" s="43"/>
      <c r="J825" s="41">
        <f t="shared" si="110"/>
        <v>59903.97402257839</v>
      </c>
      <c r="L825" s="33">
        <v>37706</v>
      </c>
      <c r="M825" s="34" t="str">
        <f t="shared" si="111"/>
        <v>0</v>
      </c>
      <c r="N825" s="34">
        <f t="shared" si="114"/>
        <v>69176.222838075191</v>
      </c>
      <c r="O825" s="34" t="str">
        <f t="shared" si="112"/>
        <v>0</v>
      </c>
      <c r="P825" s="34">
        <f t="shared" si="115"/>
        <v>44249.940280089962</v>
      </c>
      <c r="Q825" s="34" t="str">
        <f t="shared" si="113"/>
        <v>0</v>
      </c>
      <c r="R825" s="34">
        <f t="shared" si="116"/>
        <v>23874.791729424753</v>
      </c>
    </row>
    <row r="826" spans="2:18" x14ac:dyDescent="0.2">
      <c r="B826" s="48"/>
      <c r="C826" s="43"/>
      <c r="D826" s="42"/>
      <c r="E826" s="48"/>
      <c r="F826" s="43"/>
      <c r="G826" s="42"/>
      <c r="H826" s="48"/>
      <c r="I826" s="43"/>
      <c r="J826" s="41">
        <f t="shared" si="110"/>
        <v>59903.97402257839</v>
      </c>
      <c r="L826" s="33">
        <v>37707</v>
      </c>
      <c r="M826" s="34" t="str">
        <f t="shared" si="111"/>
        <v>0</v>
      </c>
      <c r="N826" s="34">
        <f t="shared" si="114"/>
        <v>69176.222838075191</v>
      </c>
      <c r="O826" s="34" t="str">
        <f t="shared" si="112"/>
        <v>0</v>
      </c>
      <c r="P826" s="34">
        <f t="shared" si="115"/>
        <v>44249.940280089962</v>
      </c>
      <c r="Q826" s="34" t="str">
        <f t="shared" si="113"/>
        <v>0</v>
      </c>
      <c r="R826" s="34">
        <f t="shared" si="116"/>
        <v>23874.791729424753</v>
      </c>
    </row>
    <row r="827" spans="2:18" x14ac:dyDescent="0.2">
      <c r="B827" s="48"/>
      <c r="C827" s="43"/>
      <c r="D827" s="42"/>
      <c r="E827" s="48"/>
      <c r="F827" s="43"/>
      <c r="G827" s="42"/>
      <c r="H827" s="48"/>
      <c r="I827" s="43"/>
      <c r="J827" s="41">
        <f t="shared" si="110"/>
        <v>59903.97402257839</v>
      </c>
      <c r="L827" s="33">
        <v>37708</v>
      </c>
      <c r="M827" s="34">
        <f t="shared" si="111"/>
        <v>-737.5</v>
      </c>
      <c r="N827" s="34">
        <f t="shared" si="114"/>
        <v>68438.722838075191</v>
      </c>
      <c r="O827" s="34" t="str">
        <f t="shared" si="112"/>
        <v>0</v>
      </c>
      <c r="P827" s="34">
        <f t="shared" si="115"/>
        <v>44249.940280089962</v>
      </c>
      <c r="Q827" s="34" t="str">
        <f t="shared" si="113"/>
        <v>0</v>
      </c>
      <c r="R827" s="34">
        <f t="shared" si="116"/>
        <v>23874.791729424753</v>
      </c>
    </row>
    <row r="828" spans="2:18" x14ac:dyDescent="0.2">
      <c r="B828" s="48"/>
      <c r="C828" s="43"/>
      <c r="D828" s="42"/>
      <c r="E828" s="48"/>
      <c r="F828" s="43"/>
      <c r="G828" s="42"/>
      <c r="H828" s="48"/>
      <c r="I828" s="43"/>
      <c r="J828" s="41">
        <f t="shared" si="110"/>
        <v>59903.97402257839</v>
      </c>
      <c r="L828" s="33">
        <v>37709</v>
      </c>
      <c r="M828" s="34" t="str">
        <f t="shared" si="111"/>
        <v>0</v>
      </c>
      <c r="N828" s="34">
        <f t="shared" si="114"/>
        <v>68438.722838075191</v>
      </c>
      <c r="O828" s="34" t="str">
        <f t="shared" si="112"/>
        <v>0</v>
      </c>
      <c r="P828" s="34">
        <f t="shared" si="115"/>
        <v>44249.940280089962</v>
      </c>
      <c r="Q828" s="34" t="str">
        <f t="shared" si="113"/>
        <v>0</v>
      </c>
      <c r="R828" s="34">
        <f t="shared" si="116"/>
        <v>23874.791729424753</v>
      </c>
    </row>
    <row r="829" spans="2:18" x14ac:dyDescent="0.2">
      <c r="B829" s="48"/>
      <c r="C829" s="43"/>
      <c r="D829" s="42"/>
      <c r="E829" s="48"/>
      <c r="F829" s="43"/>
      <c r="G829" s="42"/>
      <c r="H829" s="48"/>
      <c r="I829" s="43"/>
      <c r="J829" s="41">
        <f t="shared" si="110"/>
        <v>59903.97402257839</v>
      </c>
      <c r="L829" s="33">
        <v>37710</v>
      </c>
      <c r="M829" s="34" t="str">
        <f t="shared" si="111"/>
        <v>0</v>
      </c>
      <c r="N829" s="34">
        <f t="shared" si="114"/>
        <v>68438.722838075191</v>
      </c>
      <c r="O829" s="34" t="str">
        <f t="shared" si="112"/>
        <v>0</v>
      </c>
      <c r="P829" s="34">
        <f t="shared" si="115"/>
        <v>44249.940280089962</v>
      </c>
      <c r="Q829" s="34" t="str">
        <f t="shared" si="113"/>
        <v>0</v>
      </c>
      <c r="R829" s="34">
        <f t="shared" si="116"/>
        <v>23874.791729424753</v>
      </c>
    </row>
    <row r="830" spans="2:18" x14ac:dyDescent="0.2">
      <c r="B830" s="48"/>
      <c r="C830" s="43"/>
      <c r="D830" s="42"/>
      <c r="E830" s="48"/>
      <c r="F830" s="43"/>
      <c r="G830" s="42"/>
      <c r="H830" s="48"/>
      <c r="I830" s="43"/>
      <c r="J830" s="41">
        <f t="shared" si="110"/>
        <v>59903.97402257839</v>
      </c>
      <c r="L830" s="33">
        <v>37711</v>
      </c>
      <c r="M830" s="34">
        <f t="shared" si="111"/>
        <v>62.5</v>
      </c>
      <c r="N830" s="34">
        <f t="shared" si="114"/>
        <v>68501.222838075191</v>
      </c>
      <c r="O830" s="34">
        <f t="shared" si="112"/>
        <v>-925</v>
      </c>
      <c r="P830" s="34">
        <f t="shared" si="115"/>
        <v>43324.940280089962</v>
      </c>
      <c r="Q830" s="34">
        <f t="shared" si="113"/>
        <v>-800</v>
      </c>
      <c r="R830" s="34">
        <f t="shared" si="116"/>
        <v>23074.791729424753</v>
      </c>
    </row>
    <row r="831" spans="2:18" x14ac:dyDescent="0.2">
      <c r="B831" s="48"/>
      <c r="C831" s="43"/>
      <c r="D831" s="42"/>
      <c r="E831" s="48"/>
      <c r="F831" s="43"/>
      <c r="G831" s="42"/>
      <c r="H831" s="48"/>
      <c r="I831" s="43"/>
      <c r="J831" s="41">
        <f t="shared" si="110"/>
        <v>59903.97402257839</v>
      </c>
      <c r="L831" s="33">
        <v>37712</v>
      </c>
      <c r="M831" s="34" t="str">
        <f t="shared" si="111"/>
        <v>0</v>
      </c>
      <c r="N831" s="34">
        <f t="shared" si="114"/>
        <v>68501.222838075191</v>
      </c>
      <c r="O831" s="34">
        <f t="shared" si="112"/>
        <v>-1925</v>
      </c>
      <c r="P831" s="34">
        <f t="shared" si="115"/>
        <v>41399.940280089962</v>
      </c>
      <c r="Q831" s="34" t="str">
        <f t="shared" si="113"/>
        <v>0</v>
      </c>
      <c r="R831" s="34">
        <f t="shared" si="116"/>
        <v>23074.791729424753</v>
      </c>
    </row>
    <row r="832" spans="2:18" x14ac:dyDescent="0.2">
      <c r="B832" s="48"/>
      <c r="C832" s="43"/>
      <c r="D832" s="42"/>
      <c r="E832" s="48"/>
      <c r="F832" s="43"/>
      <c r="G832" s="42"/>
      <c r="H832" s="48"/>
      <c r="I832" s="43"/>
      <c r="J832" s="41">
        <f t="shared" si="110"/>
        <v>59903.97402257839</v>
      </c>
      <c r="L832" s="33">
        <v>37713</v>
      </c>
      <c r="M832" s="34" t="str">
        <f t="shared" si="111"/>
        <v>0</v>
      </c>
      <c r="N832" s="34">
        <f t="shared" si="114"/>
        <v>68501.222838075191</v>
      </c>
      <c r="O832" s="34">
        <f t="shared" si="112"/>
        <v>312.5</v>
      </c>
      <c r="P832" s="34">
        <f t="shared" si="115"/>
        <v>41712.440280089962</v>
      </c>
      <c r="Q832" s="34" t="str">
        <f t="shared" si="113"/>
        <v>0</v>
      </c>
      <c r="R832" s="34">
        <f t="shared" si="116"/>
        <v>23074.791729424753</v>
      </c>
    </row>
    <row r="833" spans="2:18" x14ac:dyDescent="0.2">
      <c r="B833" s="48"/>
      <c r="C833" s="43"/>
      <c r="D833" s="42"/>
      <c r="E833" s="48"/>
      <c r="F833" s="43"/>
      <c r="G833" s="42"/>
      <c r="H833" s="48"/>
      <c r="I833" s="43"/>
      <c r="J833" s="41">
        <f t="shared" si="110"/>
        <v>59903.97402257839</v>
      </c>
      <c r="L833" s="33">
        <v>37714</v>
      </c>
      <c r="M833" s="34">
        <f t="shared" si="111"/>
        <v>-725</v>
      </c>
      <c r="N833" s="34">
        <f t="shared" si="114"/>
        <v>67776.222838075191</v>
      </c>
      <c r="O833" s="34" t="str">
        <f t="shared" si="112"/>
        <v>0</v>
      </c>
      <c r="P833" s="34">
        <f t="shared" si="115"/>
        <v>41712.440280089962</v>
      </c>
      <c r="Q833" s="34">
        <f t="shared" si="113"/>
        <v>-700</v>
      </c>
      <c r="R833" s="34">
        <f t="shared" si="116"/>
        <v>22374.791729424753</v>
      </c>
    </row>
    <row r="834" spans="2:18" x14ac:dyDescent="0.2">
      <c r="B834" s="48"/>
      <c r="C834" s="43"/>
      <c r="D834" s="42"/>
      <c r="E834" s="48"/>
      <c r="F834" s="43"/>
      <c r="G834" s="42"/>
      <c r="H834" s="48"/>
      <c r="I834" s="43"/>
      <c r="J834" s="41">
        <f t="shared" si="110"/>
        <v>59903.97402257839</v>
      </c>
      <c r="L834" s="33">
        <v>37715</v>
      </c>
      <c r="M834" s="34" t="str">
        <f t="shared" si="111"/>
        <v>0</v>
      </c>
      <c r="N834" s="34">
        <f t="shared" si="114"/>
        <v>67776.222838075191</v>
      </c>
      <c r="O834" s="34" t="str">
        <f t="shared" si="112"/>
        <v>0</v>
      </c>
      <c r="P834" s="34">
        <f t="shared" si="115"/>
        <v>41712.440280089962</v>
      </c>
      <c r="Q834" s="34" t="str">
        <f t="shared" si="113"/>
        <v>0</v>
      </c>
      <c r="R834" s="34">
        <f t="shared" si="116"/>
        <v>22374.791729424753</v>
      </c>
    </row>
    <row r="835" spans="2:18" x14ac:dyDescent="0.2">
      <c r="B835" s="48"/>
      <c r="C835" s="43"/>
      <c r="D835" s="42"/>
      <c r="E835" s="48"/>
      <c r="F835" s="43"/>
      <c r="G835" s="42"/>
      <c r="H835" s="48"/>
      <c r="I835" s="43"/>
      <c r="J835" s="41">
        <f t="shared" si="110"/>
        <v>59903.97402257839</v>
      </c>
      <c r="L835" s="33">
        <v>37716</v>
      </c>
      <c r="M835" s="34" t="str">
        <f t="shared" si="111"/>
        <v>0</v>
      </c>
      <c r="N835" s="34">
        <f t="shared" si="114"/>
        <v>67776.222838075191</v>
      </c>
      <c r="O835" s="34" t="str">
        <f t="shared" si="112"/>
        <v>0</v>
      </c>
      <c r="P835" s="34">
        <f t="shared" si="115"/>
        <v>41712.440280089962</v>
      </c>
      <c r="Q835" s="34" t="str">
        <f t="shared" si="113"/>
        <v>0</v>
      </c>
      <c r="R835" s="34">
        <f t="shared" si="116"/>
        <v>22374.791729424753</v>
      </c>
    </row>
    <row r="836" spans="2:18" x14ac:dyDescent="0.2">
      <c r="B836" s="48"/>
      <c r="C836" s="43"/>
      <c r="D836" s="42"/>
      <c r="E836" s="48"/>
      <c r="F836" s="43"/>
      <c r="G836" s="42"/>
      <c r="H836" s="48"/>
      <c r="I836" s="43"/>
      <c r="J836" s="41">
        <f t="shared" si="110"/>
        <v>59903.97402257839</v>
      </c>
      <c r="L836" s="33">
        <v>37717</v>
      </c>
      <c r="M836" s="34" t="str">
        <f t="shared" si="111"/>
        <v>0</v>
      </c>
      <c r="N836" s="34">
        <f t="shared" si="114"/>
        <v>67776.222838075191</v>
      </c>
      <c r="O836" s="34" t="str">
        <f t="shared" si="112"/>
        <v>0</v>
      </c>
      <c r="P836" s="34">
        <f t="shared" si="115"/>
        <v>41712.440280089962</v>
      </c>
      <c r="Q836" s="34" t="str">
        <f t="shared" si="113"/>
        <v>0</v>
      </c>
      <c r="R836" s="34">
        <f t="shared" si="116"/>
        <v>22374.791729424753</v>
      </c>
    </row>
    <row r="837" spans="2:18" x14ac:dyDescent="0.2">
      <c r="B837" s="48"/>
      <c r="C837" s="43"/>
      <c r="D837" s="42"/>
      <c r="E837" s="48"/>
      <c r="F837" s="43"/>
      <c r="G837" s="42"/>
      <c r="H837" s="48"/>
      <c r="I837" s="43"/>
      <c r="J837" s="41">
        <f t="shared" si="110"/>
        <v>59903.97402257839</v>
      </c>
      <c r="L837" s="33">
        <v>37718</v>
      </c>
      <c r="M837" s="34" t="str">
        <f t="shared" si="111"/>
        <v>0</v>
      </c>
      <c r="N837" s="34">
        <f t="shared" si="114"/>
        <v>67776.222838075191</v>
      </c>
      <c r="O837" s="34" t="str">
        <f t="shared" si="112"/>
        <v>0</v>
      </c>
      <c r="P837" s="34">
        <f t="shared" si="115"/>
        <v>41712.440280089962</v>
      </c>
      <c r="Q837" s="34" t="str">
        <f t="shared" si="113"/>
        <v>0</v>
      </c>
      <c r="R837" s="34">
        <f t="shared" si="116"/>
        <v>22374.791729424753</v>
      </c>
    </row>
    <row r="838" spans="2:18" x14ac:dyDescent="0.2">
      <c r="B838" s="48"/>
      <c r="C838" s="43"/>
      <c r="D838" s="42"/>
      <c r="E838" s="48"/>
      <c r="F838" s="43"/>
      <c r="G838" s="42"/>
      <c r="H838" s="48"/>
      <c r="I838" s="43"/>
      <c r="J838" s="41">
        <f t="shared" si="110"/>
        <v>59903.97402257839</v>
      </c>
      <c r="L838" s="33">
        <v>37719</v>
      </c>
      <c r="M838" s="34" t="str">
        <f t="shared" si="111"/>
        <v>0</v>
      </c>
      <c r="N838" s="34">
        <f t="shared" si="114"/>
        <v>67776.222838075191</v>
      </c>
      <c r="O838" s="34" t="str">
        <f t="shared" si="112"/>
        <v>0</v>
      </c>
      <c r="P838" s="34">
        <f t="shared" si="115"/>
        <v>41712.440280089962</v>
      </c>
      <c r="Q838" s="34" t="str">
        <f t="shared" si="113"/>
        <v>0</v>
      </c>
      <c r="R838" s="34">
        <f t="shared" si="116"/>
        <v>22374.791729424753</v>
      </c>
    </row>
    <row r="839" spans="2:18" x14ac:dyDescent="0.2">
      <c r="B839" s="48"/>
      <c r="C839" s="43"/>
      <c r="D839" s="42"/>
      <c r="E839" s="48"/>
      <c r="F839" s="43"/>
      <c r="G839" s="42"/>
      <c r="H839" s="48"/>
      <c r="I839" s="43"/>
      <c r="J839" s="41">
        <f t="shared" si="110"/>
        <v>59903.97402257839</v>
      </c>
      <c r="L839" s="33">
        <v>37720</v>
      </c>
      <c r="M839" s="34" t="str">
        <f t="shared" si="111"/>
        <v>0</v>
      </c>
      <c r="N839" s="34">
        <f t="shared" si="114"/>
        <v>67776.222838075191</v>
      </c>
      <c r="O839" s="34" t="str">
        <f t="shared" si="112"/>
        <v>0</v>
      </c>
      <c r="P839" s="34">
        <f t="shared" si="115"/>
        <v>41712.440280089962</v>
      </c>
      <c r="Q839" s="34" t="str">
        <f t="shared" si="113"/>
        <v>0</v>
      </c>
      <c r="R839" s="34">
        <f t="shared" si="116"/>
        <v>22374.791729424753</v>
      </c>
    </row>
    <row r="840" spans="2:18" x14ac:dyDescent="0.2">
      <c r="B840" s="48"/>
      <c r="C840" s="43"/>
      <c r="D840" s="42"/>
      <c r="E840" s="48"/>
      <c r="F840" s="43"/>
      <c r="G840" s="42"/>
      <c r="H840" s="48"/>
      <c r="I840" s="43"/>
      <c r="J840" s="41">
        <f t="shared" si="110"/>
        <v>59903.97402257839</v>
      </c>
      <c r="L840" s="33">
        <v>37721</v>
      </c>
      <c r="M840" s="34" t="str">
        <f t="shared" si="111"/>
        <v>0</v>
      </c>
      <c r="N840" s="34">
        <f t="shared" si="114"/>
        <v>67776.222838075191</v>
      </c>
      <c r="O840" s="34" t="str">
        <f t="shared" si="112"/>
        <v>0</v>
      </c>
      <c r="P840" s="34">
        <f t="shared" si="115"/>
        <v>41712.440280089962</v>
      </c>
      <c r="Q840" s="34" t="str">
        <f t="shared" si="113"/>
        <v>0</v>
      </c>
      <c r="R840" s="34">
        <f t="shared" si="116"/>
        <v>22374.791729424753</v>
      </c>
    </row>
    <row r="841" spans="2:18" x14ac:dyDescent="0.2">
      <c r="B841" s="48"/>
      <c r="C841" s="43"/>
      <c r="D841" s="42"/>
      <c r="E841" s="48"/>
      <c r="F841" s="43"/>
      <c r="G841" s="42"/>
      <c r="H841" s="48"/>
      <c r="I841" s="43"/>
      <c r="J841" s="41">
        <f t="shared" si="110"/>
        <v>59903.97402257839</v>
      </c>
      <c r="L841" s="33">
        <v>37722</v>
      </c>
      <c r="M841" s="34" t="str">
        <f t="shared" si="111"/>
        <v>0</v>
      </c>
      <c r="N841" s="34">
        <f t="shared" si="114"/>
        <v>67776.222838075191</v>
      </c>
      <c r="O841" s="34" t="str">
        <f t="shared" si="112"/>
        <v>0</v>
      </c>
      <c r="P841" s="34">
        <f t="shared" si="115"/>
        <v>41712.440280089962</v>
      </c>
      <c r="Q841" s="34" t="str">
        <f t="shared" si="113"/>
        <v>0</v>
      </c>
      <c r="R841" s="34">
        <f t="shared" si="116"/>
        <v>22374.791729424753</v>
      </c>
    </row>
    <row r="842" spans="2:18" x14ac:dyDescent="0.2">
      <c r="B842" s="48"/>
      <c r="C842" s="43"/>
      <c r="D842" s="42"/>
      <c r="E842" s="48"/>
      <c r="F842" s="43"/>
      <c r="G842" s="42"/>
      <c r="H842" s="48"/>
      <c r="I842" s="43"/>
      <c r="J842" s="41">
        <f t="shared" ref="J842:J905" si="117">J841+I842</f>
        <v>59903.97402257839</v>
      </c>
      <c r="L842" s="33">
        <v>37723</v>
      </c>
      <c r="M842" s="34" t="str">
        <f t="shared" si="111"/>
        <v>0</v>
      </c>
      <c r="N842" s="34">
        <f t="shared" si="114"/>
        <v>67776.222838075191</v>
      </c>
      <c r="O842" s="34" t="str">
        <f t="shared" si="112"/>
        <v>0</v>
      </c>
      <c r="P842" s="34">
        <f t="shared" si="115"/>
        <v>41712.440280089962</v>
      </c>
      <c r="Q842" s="34" t="str">
        <f t="shared" si="113"/>
        <v>0</v>
      </c>
      <c r="R842" s="34">
        <f t="shared" si="116"/>
        <v>22374.791729424753</v>
      </c>
    </row>
    <row r="843" spans="2:18" x14ac:dyDescent="0.2">
      <c r="B843" s="48"/>
      <c r="C843" s="43"/>
      <c r="D843" s="42"/>
      <c r="E843" s="48"/>
      <c r="F843" s="43"/>
      <c r="G843" s="42"/>
      <c r="H843" s="48"/>
      <c r="I843" s="43"/>
      <c r="J843" s="41">
        <f t="shared" si="117"/>
        <v>59903.97402257839</v>
      </c>
      <c r="L843" s="33">
        <v>37724</v>
      </c>
      <c r="M843" s="34" t="str">
        <f t="shared" si="111"/>
        <v>0</v>
      </c>
      <c r="N843" s="34">
        <f t="shared" si="114"/>
        <v>67776.222838075191</v>
      </c>
      <c r="O843" s="34" t="str">
        <f t="shared" si="112"/>
        <v>0</v>
      </c>
      <c r="P843" s="34">
        <f t="shared" si="115"/>
        <v>41712.440280089962</v>
      </c>
      <c r="Q843" s="34" t="str">
        <f t="shared" si="113"/>
        <v>0</v>
      </c>
      <c r="R843" s="34">
        <f t="shared" si="116"/>
        <v>22374.791729424753</v>
      </c>
    </row>
    <row r="844" spans="2:18" x14ac:dyDescent="0.2">
      <c r="B844" s="48"/>
      <c r="C844" s="43"/>
      <c r="D844" s="42"/>
      <c r="E844" s="48"/>
      <c r="F844" s="43"/>
      <c r="G844" s="42"/>
      <c r="H844" s="48"/>
      <c r="I844" s="43"/>
      <c r="J844" s="41">
        <f t="shared" si="117"/>
        <v>59903.97402257839</v>
      </c>
      <c r="L844" s="33">
        <v>37725</v>
      </c>
      <c r="M844" s="34" t="str">
        <f t="shared" ref="M844:M907" si="118">IF(ISERROR(VLOOKUP($L844,$B$11:$C$1212,2,FALSE)),"0",VLOOKUP($L844,$B$11:$C$1212,2,FALSE))</f>
        <v>0</v>
      </c>
      <c r="N844" s="34">
        <f t="shared" si="114"/>
        <v>67776.222838075191</v>
      </c>
      <c r="O844" s="34" t="str">
        <f t="shared" ref="O844:O907" si="119">IF(ISERROR(VLOOKUP($L844,$E$11:$F$1212,2,FALSE)),"0",VLOOKUP($L844,$E$11:$F$1212,2,FALSE))</f>
        <v>0</v>
      </c>
      <c r="P844" s="34">
        <f t="shared" si="115"/>
        <v>41712.440280089962</v>
      </c>
      <c r="Q844" s="34" t="str">
        <f t="shared" ref="Q844:Q907" si="120">IF(ISERROR(VLOOKUP($L844,$H$11:$I$1212,2,FALSE)),"0",VLOOKUP($L844,$H$11:$I$1212,2,FALSE))</f>
        <v>0</v>
      </c>
      <c r="R844" s="34">
        <f t="shared" si="116"/>
        <v>22374.791729424753</v>
      </c>
    </row>
    <row r="845" spans="2:18" x14ac:dyDescent="0.2">
      <c r="B845" s="48"/>
      <c r="C845" s="43"/>
      <c r="D845" s="42"/>
      <c r="E845" s="48"/>
      <c r="F845" s="43"/>
      <c r="G845" s="42"/>
      <c r="H845" s="48"/>
      <c r="I845" s="43"/>
      <c r="J845" s="41">
        <f t="shared" si="117"/>
        <v>59903.97402257839</v>
      </c>
      <c r="L845" s="33">
        <v>37726</v>
      </c>
      <c r="M845" s="34" t="str">
        <f t="shared" si="118"/>
        <v>0</v>
      </c>
      <c r="N845" s="34">
        <f t="shared" si="114"/>
        <v>67776.222838075191</v>
      </c>
      <c r="O845" s="34" t="str">
        <f t="shared" si="119"/>
        <v>0</v>
      </c>
      <c r="P845" s="34">
        <f t="shared" si="115"/>
        <v>41712.440280089962</v>
      </c>
      <c r="Q845" s="34" t="str">
        <f t="shared" si="120"/>
        <v>0</v>
      </c>
      <c r="R845" s="34">
        <f t="shared" si="116"/>
        <v>22374.791729424753</v>
      </c>
    </row>
    <row r="846" spans="2:18" x14ac:dyDescent="0.2">
      <c r="B846" s="48"/>
      <c r="C846" s="43"/>
      <c r="D846" s="42"/>
      <c r="E846" s="48"/>
      <c r="F846" s="43"/>
      <c r="G846" s="42"/>
      <c r="H846" s="48"/>
      <c r="I846" s="43"/>
      <c r="J846" s="41">
        <f t="shared" si="117"/>
        <v>59903.97402257839</v>
      </c>
      <c r="L846" s="33">
        <v>37727</v>
      </c>
      <c r="M846" s="34" t="str">
        <f t="shared" si="118"/>
        <v>0</v>
      </c>
      <c r="N846" s="34">
        <f t="shared" si="114"/>
        <v>67776.222838075191</v>
      </c>
      <c r="O846" s="34" t="str">
        <f t="shared" si="119"/>
        <v>0</v>
      </c>
      <c r="P846" s="34">
        <f t="shared" si="115"/>
        <v>41712.440280089962</v>
      </c>
      <c r="Q846" s="34" t="str">
        <f t="shared" si="120"/>
        <v>0</v>
      </c>
      <c r="R846" s="34">
        <f t="shared" si="116"/>
        <v>22374.791729424753</v>
      </c>
    </row>
    <row r="847" spans="2:18" x14ac:dyDescent="0.2">
      <c r="B847" s="48"/>
      <c r="C847" s="43"/>
      <c r="D847" s="42"/>
      <c r="E847" s="48"/>
      <c r="F847" s="43"/>
      <c r="G847" s="42"/>
      <c r="H847" s="48"/>
      <c r="I847" s="43"/>
      <c r="J847" s="41">
        <f t="shared" si="117"/>
        <v>59903.97402257839</v>
      </c>
      <c r="L847" s="33">
        <v>37728</v>
      </c>
      <c r="M847" s="34" t="str">
        <f t="shared" si="118"/>
        <v>0</v>
      </c>
      <c r="N847" s="34">
        <f t="shared" si="114"/>
        <v>67776.222838075191</v>
      </c>
      <c r="O847" s="34" t="str">
        <f t="shared" si="119"/>
        <v>0</v>
      </c>
      <c r="P847" s="34">
        <f t="shared" si="115"/>
        <v>41712.440280089962</v>
      </c>
      <c r="Q847" s="34" t="str">
        <f t="shared" si="120"/>
        <v>0</v>
      </c>
      <c r="R847" s="34">
        <f t="shared" si="116"/>
        <v>22374.791729424753</v>
      </c>
    </row>
    <row r="848" spans="2:18" x14ac:dyDescent="0.2">
      <c r="B848" s="48"/>
      <c r="C848" s="43"/>
      <c r="D848" s="42"/>
      <c r="E848" s="48"/>
      <c r="F848" s="43"/>
      <c r="G848" s="42"/>
      <c r="H848" s="48"/>
      <c r="I848" s="43"/>
      <c r="J848" s="41">
        <f t="shared" si="117"/>
        <v>59903.97402257839</v>
      </c>
      <c r="L848" s="33">
        <v>37729</v>
      </c>
      <c r="M848" s="34" t="str">
        <f t="shared" si="118"/>
        <v>0</v>
      </c>
      <c r="N848" s="34">
        <f t="shared" si="114"/>
        <v>67776.222838075191</v>
      </c>
      <c r="O848" s="34" t="str">
        <f t="shared" si="119"/>
        <v>0</v>
      </c>
      <c r="P848" s="34">
        <f t="shared" si="115"/>
        <v>41712.440280089962</v>
      </c>
      <c r="Q848" s="34" t="str">
        <f t="shared" si="120"/>
        <v>0</v>
      </c>
      <c r="R848" s="34">
        <f t="shared" si="116"/>
        <v>22374.791729424753</v>
      </c>
    </row>
    <row r="849" spans="2:18" x14ac:dyDescent="0.2">
      <c r="B849" s="48"/>
      <c r="C849" s="43"/>
      <c r="D849" s="42"/>
      <c r="E849" s="48"/>
      <c r="F849" s="43"/>
      <c r="G849" s="42"/>
      <c r="H849" s="48"/>
      <c r="I849" s="43"/>
      <c r="J849" s="41">
        <f t="shared" si="117"/>
        <v>59903.97402257839</v>
      </c>
      <c r="L849" s="33">
        <v>37730</v>
      </c>
      <c r="M849" s="34" t="str">
        <f t="shared" si="118"/>
        <v>0</v>
      </c>
      <c r="N849" s="34">
        <f t="shared" si="114"/>
        <v>67776.222838075191</v>
      </c>
      <c r="O849" s="34" t="str">
        <f t="shared" si="119"/>
        <v>0</v>
      </c>
      <c r="P849" s="34">
        <f t="shared" si="115"/>
        <v>41712.440280089962</v>
      </c>
      <c r="Q849" s="34" t="str">
        <f t="shared" si="120"/>
        <v>0</v>
      </c>
      <c r="R849" s="34">
        <f t="shared" si="116"/>
        <v>22374.791729424753</v>
      </c>
    </row>
    <row r="850" spans="2:18" x14ac:dyDescent="0.2">
      <c r="B850" s="48"/>
      <c r="C850" s="43"/>
      <c r="D850" s="42"/>
      <c r="E850" s="48"/>
      <c r="F850" s="43"/>
      <c r="G850" s="42"/>
      <c r="H850" s="48"/>
      <c r="I850" s="43"/>
      <c r="J850" s="41">
        <f t="shared" si="117"/>
        <v>59903.97402257839</v>
      </c>
      <c r="L850" s="33">
        <v>37731</v>
      </c>
      <c r="M850" s="34" t="str">
        <f t="shared" si="118"/>
        <v>0</v>
      </c>
      <c r="N850" s="34">
        <f t="shared" si="114"/>
        <v>67776.222838075191</v>
      </c>
      <c r="O850" s="34" t="str">
        <f t="shared" si="119"/>
        <v>0</v>
      </c>
      <c r="P850" s="34">
        <f t="shared" si="115"/>
        <v>41712.440280089962</v>
      </c>
      <c r="Q850" s="34" t="str">
        <f t="shared" si="120"/>
        <v>0</v>
      </c>
      <c r="R850" s="34">
        <f t="shared" si="116"/>
        <v>22374.791729424753</v>
      </c>
    </row>
    <row r="851" spans="2:18" x14ac:dyDescent="0.2">
      <c r="B851" s="48"/>
      <c r="C851" s="43"/>
      <c r="D851" s="42"/>
      <c r="E851" s="48"/>
      <c r="F851" s="43"/>
      <c r="G851" s="42"/>
      <c r="H851" s="48"/>
      <c r="I851" s="43"/>
      <c r="J851" s="41">
        <f t="shared" si="117"/>
        <v>59903.97402257839</v>
      </c>
      <c r="L851" s="33">
        <v>37732</v>
      </c>
      <c r="M851" s="34" t="str">
        <f t="shared" si="118"/>
        <v>0</v>
      </c>
      <c r="N851" s="34">
        <f t="shared" si="114"/>
        <v>67776.222838075191</v>
      </c>
      <c r="O851" s="34" t="str">
        <f t="shared" si="119"/>
        <v>0</v>
      </c>
      <c r="P851" s="34">
        <f t="shared" si="115"/>
        <v>41712.440280089962</v>
      </c>
      <c r="Q851" s="34" t="str">
        <f t="shared" si="120"/>
        <v>0</v>
      </c>
      <c r="R851" s="34">
        <f t="shared" si="116"/>
        <v>22374.791729424753</v>
      </c>
    </row>
    <row r="852" spans="2:18" x14ac:dyDescent="0.2">
      <c r="B852" s="48"/>
      <c r="C852" s="43"/>
      <c r="D852" s="42"/>
      <c r="E852" s="48"/>
      <c r="F852" s="43"/>
      <c r="G852" s="42"/>
      <c r="H852" s="48"/>
      <c r="I852" s="43"/>
      <c r="J852" s="41">
        <f t="shared" si="117"/>
        <v>59903.97402257839</v>
      </c>
      <c r="L852" s="33">
        <v>37733</v>
      </c>
      <c r="M852" s="34" t="str">
        <f t="shared" si="118"/>
        <v>0</v>
      </c>
      <c r="N852" s="34">
        <f t="shared" si="114"/>
        <v>67776.222838075191</v>
      </c>
      <c r="O852" s="34" t="str">
        <f t="shared" si="119"/>
        <v>0</v>
      </c>
      <c r="P852" s="34">
        <f t="shared" si="115"/>
        <v>41712.440280089962</v>
      </c>
      <c r="Q852" s="34" t="str">
        <f t="shared" si="120"/>
        <v>0</v>
      </c>
      <c r="R852" s="34">
        <f t="shared" si="116"/>
        <v>22374.791729424753</v>
      </c>
    </row>
    <row r="853" spans="2:18" x14ac:dyDescent="0.2">
      <c r="B853" s="48"/>
      <c r="C853" s="43"/>
      <c r="D853" s="42"/>
      <c r="E853" s="48"/>
      <c r="F853" s="43"/>
      <c r="G853" s="42"/>
      <c r="H853" s="48"/>
      <c r="I853" s="43"/>
      <c r="J853" s="41">
        <f t="shared" si="117"/>
        <v>59903.97402257839</v>
      </c>
      <c r="L853" s="33">
        <v>37734</v>
      </c>
      <c r="M853" s="34" t="str">
        <f t="shared" si="118"/>
        <v>0</v>
      </c>
      <c r="N853" s="34">
        <f t="shared" si="114"/>
        <v>67776.222838075191</v>
      </c>
      <c r="O853" s="34" t="str">
        <f t="shared" si="119"/>
        <v>0</v>
      </c>
      <c r="P853" s="34">
        <f t="shared" si="115"/>
        <v>41712.440280089962</v>
      </c>
      <c r="Q853" s="34" t="str">
        <f t="shared" si="120"/>
        <v>0</v>
      </c>
      <c r="R853" s="34">
        <f t="shared" si="116"/>
        <v>22374.791729424753</v>
      </c>
    </row>
    <row r="854" spans="2:18" x14ac:dyDescent="0.2">
      <c r="B854" s="48"/>
      <c r="C854" s="43"/>
      <c r="D854" s="42"/>
      <c r="E854" s="48"/>
      <c r="F854" s="43"/>
      <c r="G854" s="42"/>
      <c r="H854" s="48"/>
      <c r="I854" s="43"/>
      <c r="J854" s="41">
        <f t="shared" si="117"/>
        <v>59903.97402257839</v>
      </c>
      <c r="L854" s="33">
        <v>37735</v>
      </c>
      <c r="M854" s="34" t="str">
        <f t="shared" si="118"/>
        <v>0</v>
      </c>
      <c r="N854" s="34">
        <f t="shared" si="114"/>
        <v>67776.222838075191</v>
      </c>
      <c r="O854" s="34" t="str">
        <f t="shared" si="119"/>
        <v>0</v>
      </c>
      <c r="P854" s="34">
        <f t="shared" si="115"/>
        <v>41712.440280089962</v>
      </c>
      <c r="Q854" s="34" t="str">
        <f t="shared" si="120"/>
        <v>0</v>
      </c>
      <c r="R854" s="34">
        <f t="shared" si="116"/>
        <v>22374.791729424753</v>
      </c>
    </row>
    <row r="855" spans="2:18" x14ac:dyDescent="0.2">
      <c r="B855" s="48"/>
      <c r="C855" s="43"/>
      <c r="D855" s="42"/>
      <c r="E855" s="48"/>
      <c r="F855" s="43"/>
      <c r="G855" s="42"/>
      <c r="H855" s="48"/>
      <c r="I855" s="43"/>
      <c r="J855" s="41">
        <f t="shared" si="117"/>
        <v>59903.97402257839</v>
      </c>
      <c r="L855" s="33">
        <v>37736</v>
      </c>
      <c r="M855" s="34" t="str">
        <f t="shared" si="118"/>
        <v>0</v>
      </c>
      <c r="N855" s="34">
        <f t="shared" si="114"/>
        <v>67776.222838075191</v>
      </c>
      <c r="O855" s="34" t="str">
        <f t="shared" si="119"/>
        <v>0</v>
      </c>
      <c r="P855" s="34">
        <f t="shared" si="115"/>
        <v>41712.440280089962</v>
      </c>
      <c r="Q855" s="34" t="str">
        <f t="shared" si="120"/>
        <v>0</v>
      </c>
      <c r="R855" s="34">
        <f t="shared" si="116"/>
        <v>22374.791729424753</v>
      </c>
    </row>
    <row r="856" spans="2:18" x14ac:dyDescent="0.2">
      <c r="B856" s="48"/>
      <c r="C856" s="43"/>
      <c r="D856" s="42"/>
      <c r="E856" s="48"/>
      <c r="F856" s="43"/>
      <c r="G856" s="42"/>
      <c r="H856" s="48"/>
      <c r="I856" s="43"/>
      <c r="J856" s="41">
        <f t="shared" si="117"/>
        <v>59903.97402257839</v>
      </c>
      <c r="L856" s="33">
        <v>37737</v>
      </c>
      <c r="M856" s="34" t="str">
        <f t="shared" si="118"/>
        <v>0</v>
      </c>
      <c r="N856" s="34">
        <f t="shared" si="114"/>
        <v>67776.222838075191</v>
      </c>
      <c r="O856" s="34" t="str">
        <f t="shared" si="119"/>
        <v>0</v>
      </c>
      <c r="P856" s="34">
        <f t="shared" si="115"/>
        <v>41712.440280089962</v>
      </c>
      <c r="Q856" s="34" t="str">
        <f t="shared" si="120"/>
        <v>0</v>
      </c>
      <c r="R856" s="34">
        <f t="shared" si="116"/>
        <v>22374.791729424753</v>
      </c>
    </row>
    <row r="857" spans="2:18" x14ac:dyDescent="0.2">
      <c r="B857" s="48"/>
      <c r="C857" s="43"/>
      <c r="D857" s="42"/>
      <c r="E857" s="48"/>
      <c r="F857" s="43"/>
      <c r="G857" s="42"/>
      <c r="H857" s="48"/>
      <c r="I857" s="43"/>
      <c r="J857" s="41">
        <f t="shared" si="117"/>
        <v>59903.97402257839</v>
      </c>
      <c r="L857" s="33">
        <v>37738</v>
      </c>
      <c r="M857" s="34" t="str">
        <f t="shared" si="118"/>
        <v>0</v>
      </c>
      <c r="N857" s="34">
        <f t="shared" si="114"/>
        <v>67776.222838075191</v>
      </c>
      <c r="O857" s="34" t="str">
        <f t="shared" si="119"/>
        <v>0</v>
      </c>
      <c r="P857" s="34">
        <f t="shared" si="115"/>
        <v>41712.440280089962</v>
      </c>
      <c r="Q857" s="34" t="str">
        <f t="shared" si="120"/>
        <v>0</v>
      </c>
      <c r="R857" s="34">
        <f t="shared" si="116"/>
        <v>22374.791729424753</v>
      </c>
    </row>
    <row r="858" spans="2:18" x14ac:dyDescent="0.2">
      <c r="B858" s="48"/>
      <c r="C858" s="43"/>
      <c r="D858" s="42"/>
      <c r="E858" s="48"/>
      <c r="F858" s="43"/>
      <c r="G858" s="42"/>
      <c r="H858" s="48"/>
      <c r="I858" s="43"/>
      <c r="J858" s="41">
        <f t="shared" si="117"/>
        <v>59903.97402257839</v>
      </c>
      <c r="L858" s="33">
        <v>37739</v>
      </c>
      <c r="M858" s="34">
        <f t="shared" si="118"/>
        <v>2287.5</v>
      </c>
      <c r="N858" s="34">
        <f t="shared" si="114"/>
        <v>70063.722838075191</v>
      </c>
      <c r="O858" s="34" t="str">
        <f t="shared" si="119"/>
        <v>0</v>
      </c>
      <c r="P858" s="34">
        <f t="shared" si="115"/>
        <v>41712.440280089962</v>
      </c>
      <c r="Q858" s="34" t="str">
        <f t="shared" si="120"/>
        <v>0</v>
      </c>
      <c r="R858" s="34">
        <f t="shared" si="116"/>
        <v>22374.791729424753</v>
      </c>
    </row>
    <row r="859" spans="2:18" x14ac:dyDescent="0.2">
      <c r="B859" s="48"/>
      <c r="C859" s="43"/>
      <c r="D859" s="42"/>
      <c r="E859" s="48"/>
      <c r="F859" s="43"/>
      <c r="G859" s="42"/>
      <c r="H859" s="48"/>
      <c r="I859" s="43"/>
      <c r="J859" s="41">
        <f t="shared" si="117"/>
        <v>59903.97402257839</v>
      </c>
      <c r="L859" s="33">
        <v>37740</v>
      </c>
      <c r="M859" s="34" t="str">
        <f t="shared" si="118"/>
        <v>0</v>
      </c>
      <c r="N859" s="34">
        <f t="shared" si="114"/>
        <v>70063.722838075191</v>
      </c>
      <c r="O859" s="34" t="str">
        <f t="shared" si="119"/>
        <v>0</v>
      </c>
      <c r="P859" s="34">
        <f t="shared" si="115"/>
        <v>41712.440280089962</v>
      </c>
      <c r="Q859" s="34" t="str">
        <f t="shared" si="120"/>
        <v>0</v>
      </c>
      <c r="R859" s="34">
        <f t="shared" si="116"/>
        <v>22374.791729424753</v>
      </c>
    </row>
    <row r="860" spans="2:18" x14ac:dyDescent="0.2">
      <c r="B860" s="48"/>
      <c r="C860" s="43"/>
      <c r="D860" s="42"/>
      <c r="E860" s="48"/>
      <c r="F860" s="43"/>
      <c r="G860" s="42"/>
      <c r="H860" s="48"/>
      <c r="I860" s="43"/>
      <c r="J860" s="41">
        <f t="shared" si="117"/>
        <v>59903.97402257839</v>
      </c>
      <c r="L860" s="33">
        <v>37741</v>
      </c>
      <c r="M860" s="34" t="str">
        <f t="shared" si="118"/>
        <v>0</v>
      </c>
      <c r="N860" s="34">
        <f t="shared" si="114"/>
        <v>70063.722838075191</v>
      </c>
      <c r="O860" s="34" t="str">
        <f t="shared" si="119"/>
        <v>0</v>
      </c>
      <c r="P860" s="34">
        <f t="shared" si="115"/>
        <v>41712.440280089962</v>
      </c>
      <c r="Q860" s="34" t="str">
        <f t="shared" si="120"/>
        <v>0</v>
      </c>
      <c r="R860" s="34">
        <f t="shared" si="116"/>
        <v>22374.791729424753</v>
      </c>
    </row>
    <row r="861" spans="2:18" x14ac:dyDescent="0.2">
      <c r="B861" s="48"/>
      <c r="C861" s="43"/>
      <c r="D861" s="42"/>
      <c r="E861" s="48"/>
      <c r="F861" s="43"/>
      <c r="G861" s="42"/>
      <c r="H861" s="48"/>
      <c r="I861" s="43"/>
      <c r="J861" s="41">
        <f t="shared" si="117"/>
        <v>59903.97402257839</v>
      </c>
      <c r="L861" s="33">
        <v>37742</v>
      </c>
      <c r="M861" s="34" t="str">
        <f t="shared" si="118"/>
        <v>0</v>
      </c>
      <c r="N861" s="34">
        <f t="shared" si="114"/>
        <v>70063.722838075191</v>
      </c>
      <c r="O861" s="34" t="str">
        <f t="shared" si="119"/>
        <v>0</v>
      </c>
      <c r="P861" s="34">
        <f t="shared" si="115"/>
        <v>41712.440280089962</v>
      </c>
      <c r="Q861" s="34" t="str">
        <f t="shared" si="120"/>
        <v>0</v>
      </c>
      <c r="R861" s="34">
        <f t="shared" si="116"/>
        <v>22374.791729424753</v>
      </c>
    </row>
    <row r="862" spans="2:18" x14ac:dyDescent="0.2">
      <c r="B862" s="48"/>
      <c r="C862" s="43"/>
      <c r="D862" s="42"/>
      <c r="E862" s="48"/>
      <c r="F862" s="43"/>
      <c r="G862" s="42"/>
      <c r="H862" s="48"/>
      <c r="I862" s="43"/>
      <c r="J862" s="41">
        <f t="shared" si="117"/>
        <v>59903.97402257839</v>
      </c>
      <c r="L862" s="33">
        <v>37743</v>
      </c>
      <c r="M862" s="34">
        <f t="shared" si="118"/>
        <v>1825</v>
      </c>
      <c r="N862" s="34">
        <f t="shared" si="114"/>
        <v>71888.722838075191</v>
      </c>
      <c r="O862" s="34" t="str">
        <f t="shared" si="119"/>
        <v>0</v>
      </c>
      <c r="P862" s="34">
        <f t="shared" si="115"/>
        <v>41712.440280089962</v>
      </c>
      <c r="Q862" s="34" t="str">
        <f t="shared" si="120"/>
        <v>0</v>
      </c>
      <c r="R862" s="34">
        <f t="shared" si="116"/>
        <v>22374.791729424753</v>
      </c>
    </row>
    <row r="863" spans="2:18" x14ac:dyDescent="0.2">
      <c r="B863" s="48"/>
      <c r="C863" s="43"/>
      <c r="D863" s="42"/>
      <c r="E863" s="48"/>
      <c r="F863" s="43"/>
      <c r="G863" s="42"/>
      <c r="H863" s="48"/>
      <c r="I863" s="43"/>
      <c r="J863" s="41">
        <f t="shared" si="117"/>
        <v>59903.97402257839</v>
      </c>
      <c r="L863" s="33">
        <v>37744</v>
      </c>
      <c r="M863" s="34" t="str">
        <f t="shared" si="118"/>
        <v>0</v>
      </c>
      <c r="N863" s="34">
        <f t="shared" si="114"/>
        <v>71888.722838075191</v>
      </c>
      <c r="O863" s="34" t="str">
        <f t="shared" si="119"/>
        <v>0</v>
      </c>
      <c r="P863" s="34">
        <f t="shared" si="115"/>
        <v>41712.440280089962</v>
      </c>
      <c r="Q863" s="34" t="str">
        <f t="shared" si="120"/>
        <v>0</v>
      </c>
      <c r="R863" s="34">
        <f t="shared" si="116"/>
        <v>22374.791729424753</v>
      </c>
    </row>
    <row r="864" spans="2:18" x14ac:dyDescent="0.2">
      <c r="B864" s="48"/>
      <c r="C864" s="43"/>
      <c r="D864" s="42"/>
      <c r="E864" s="48"/>
      <c r="F864" s="43"/>
      <c r="G864" s="42"/>
      <c r="H864" s="48"/>
      <c r="I864" s="43"/>
      <c r="J864" s="41">
        <f t="shared" si="117"/>
        <v>59903.97402257839</v>
      </c>
      <c r="L864" s="33">
        <v>37745</v>
      </c>
      <c r="M864" s="34" t="str">
        <f t="shared" si="118"/>
        <v>0</v>
      </c>
      <c r="N864" s="34">
        <f t="shared" si="114"/>
        <v>71888.722838075191</v>
      </c>
      <c r="O864" s="34" t="str">
        <f t="shared" si="119"/>
        <v>0</v>
      </c>
      <c r="P864" s="34">
        <f t="shared" si="115"/>
        <v>41712.440280089962</v>
      </c>
      <c r="Q864" s="34" t="str">
        <f t="shared" si="120"/>
        <v>0</v>
      </c>
      <c r="R864" s="34">
        <f t="shared" si="116"/>
        <v>22374.791729424753</v>
      </c>
    </row>
    <row r="865" spans="2:18" x14ac:dyDescent="0.2">
      <c r="B865" s="48"/>
      <c r="C865" s="43"/>
      <c r="D865" s="42"/>
      <c r="E865" s="48"/>
      <c r="F865" s="43"/>
      <c r="G865" s="42"/>
      <c r="H865" s="48"/>
      <c r="I865" s="43"/>
      <c r="J865" s="41">
        <f t="shared" si="117"/>
        <v>59903.97402257839</v>
      </c>
      <c r="L865" s="33">
        <v>37746</v>
      </c>
      <c r="M865" s="34" t="str">
        <f t="shared" si="118"/>
        <v>0</v>
      </c>
      <c r="N865" s="34">
        <f t="shared" si="114"/>
        <v>71888.722838075191</v>
      </c>
      <c r="O865" s="34" t="str">
        <f t="shared" si="119"/>
        <v>0</v>
      </c>
      <c r="P865" s="34">
        <f t="shared" si="115"/>
        <v>41712.440280089962</v>
      </c>
      <c r="Q865" s="34" t="str">
        <f t="shared" si="120"/>
        <v>0</v>
      </c>
      <c r="R865" s="34">
        <f t="shared" si="116"/>
        <v>22374.791729424753</v>
      </c>
    </row>
    <row r="866" spans="2:18" x14ac:dyDescent="0.2">
      <c r="B866" s="48"/>
      <c r="C866" s="43"/>
      <c r="D866" s="42"/>
      <c r="E866" s="48"/>
      <c r="F866" s="43"/>
      <c r="G866" s="42"/>
      <c r="H866" s="48"/>
      <c r="I866" s="43"/>
      <c r="J866" s="41">
        <f t="shared" si="117"/>
        <v>59903.97402257839</v>
      </c>
      <c r="L866" s="33">
        <v>37747</v>
      </c>
      <c r="M866" s="34" t="str">
        <f t="shared" si="118"/>
        <v>0</v>
      </c>
      <c r="N866" s="34">
        <f t="shared" si="114"/>
        <v>71888.722838075191</v>
      </c>
      <c r="O866" s="34" t="str">
        <f t="shared" si="119"/>
        <v>0</v>
      </c>
      <c r="P866" s="34">
        <f t="shared" si="115"/>
        <v>41712.440280089962</v>
      </c>
      <c r="Q866" s="34" t="str">
        <f t="shared" si="120"/>
        <v>0</v>
      </c>
      <c r="R866" s="34">
        <f t="shared" si="116"/>
        <v>22374.791729424753</v>
      </c>
    </row>
    <row r="867" spans="2:18" x14ac:dyDescent="0.2">
      <c r="B867" s="48"/>
      <c r="C867" s="43"/>
      <c r="D867" s="42"/>
      <c r="E867" s="48"/>
      <c r="F867" s="43"/>
      <c r="G867" s="42"/>
      <c r="H867" s="48"/>
      <c r="I867" s="43"/>
      <c r="J867" s="41">
        <f t="shared" si="117"/>
        <v>59903.97402257839</v>
      </c>
      <c r="L867" s="33">
        <v>37748</v>
      </c>
      <c r="M867" s="34" t="str">
        <f t="shared" si="118"/>
        <v>0</v>
      </c>
      <c r="N867" s="34">
        <f t="shared" si="114"/>
        <v>71888.722838075191</v>
      </c>
      <c r="O867" s="34" t="str">
        <f t="shared" si="119"/>
        <v>0</v>
      </c>
      <c r="P867" s="34">
        <f t="shared" si="115"/>
        <v>41712.440280089962</v>
      </c>
      <c r="Q867" s="34" t="str">
        <f t="shared" si="120"/>
        <v>0</v>
      </c>
      <c r="R867" s="34">
        <f t="shared" si="116"/>
        <v>22374.791729424753</v>
      </c>
    </row>
    <row r="868" spans="2:18" x14ac:dyDescent="0.2">
      <c r="B868" s="48"/>
      <c r="C868" s="43"/>
      <c r="D868" s="42"/>
      <c r="E868" s="48"/>
      <c r="F868" s="43"/>
      <c r="G868" s="42"/>
      <c r="H868" s="48"/>
      <c r="I868" s="43"/>
      <c r="J868" s="41">
        <f t="shared" si="117"/>
        <v>59903.97402257839</v>
      </c>
      <c r="L868" s="33">
        <v>37749</v>
      </c>
      <c r="M868" s="34">
        <f t="shared" si="118"/>
        <v>-337.5</v>
      </c>
      <c r="N868" s="34">
        <f t="shared" si="114"/>
        <v>71551.222838075191</v>
      </c>
      <c r="O868" s="34" t="str">
        <f t="shared" si="119"/>
        <v>0</v>
      </c>
      <c r="P868" s="34">
        <f t="shared" si="115"/>
        <v>41712.440280089962</v>
      </c>
      <c r="Q868" s="34" t="str">
        <f t="shared" si="120"/>
        <v>0</v>
      </c>
      <c r="R868" s="34">
        <f t="shared" si="116"/>
        <v>22374.791729424753</v>
      </c>
    </row>
    <row r="869" spans="2:18" x14ac:dyDescent="0.2">
      <c r="B869" s="48"/>
      <c r="C869" s="43"/>
      <c r="D869" s="42"/>
      <c r="E869" s="48"/>
      <c r="F869" s="43"/>
      <c r="G869" s="42"/>
      <c r="H869" s="48"/>
      <c r="I869" s="43"/>
      <c r="J869" s="41">
        <f t="shared" si="117"/>
        <v>59903.97402257839</v>
      </c>
      <c r="L869" s="33">
        <v>37750</v>
      </c>
      <c r="M869" s="34" t="str">
        <f t="shared" si="118"/>
        <v>0</v>
      </c>
      <c r="N869" s="34">
        <f t="shared" ref="N869:N932" si="121">M869+N868</f>
        <v>71551.222838075191</v>
      </c>
      <c r="O869" s="34">
        <f t="shared" si="119"/>
        <v>-1262.5</v>
      </c>
      <c r="P869" s="34">
        <f t="shared" ref="P869:P932" si="122">O869+P868</f>
        <v>40449.940280089962</v>
      </c>
      <c r="Q869" s="34">
        <f t="shared" si="120"/>
        <v>-1325</v>
      </c>
      <c r="R869" s="34">
        <f t="shared" ref="R869:R932" si="123">Q869+R868</f>
        <v>21049.791729424753</v>
      </c>
    </row>
    <row r="870" spans="2:18" x14ac:dyDescent="0.2">
      <c r="B870" s="48"/>
      <c r="C870" s="43"/>
      <c r="D870" s="42"/>
      <c r="E870" s="48"/>
      <c r="F870" s="43"/>
      <c r="G870" s="42"/>
      <c r="H870" s="48"/>
      <c r="I870" s="43"/>
      <c r="J870" s="41">
        <f t="shared" si="117"/>
        <v>59903.97402257839</v>
      </c>
      <c r="L870" s="33">
        <v>37751</v>
      </c>
      <c r="M870" s="34" t="str">
        <f t="shared" si="118"/>
        <v>0</v>
      </c>
      <c r="N870" s="34">
        <f t="shared" si="121"/>
        <v>71551.222838075191</v>
      </c>
      <c r="O870" s="34" t="str">
        <f t="shared" si="119"/>
        <v>0</v>
      </c>
      <c r="P870" s="34">
        <f t="shared" si="122"/>
        <v>40449.940280089962</v>
      </c>
      <c r="Q870" s="34" t="str">
        <f t="shared" si="120"/>
        <v>0</v>
      </c>
      <c r="R870" s="34">
        <f t="shared" si="123"/>
        <v>21049.791729424753</v>
      </c>
    </row>
    <row r="871" spans="2:18" x14ac:dyDescent="0.2">
      <c r="B871" s="48"/>
      <c r="C871" s="43"/>
      <c r="D871" s="42"/>
      <c r="E871" s="48"/>
      <c r="F871" s="43"/>
      <c r="G871" s="42"/>
      <c r="H871" s="48"/>
      <c r="I871" s="43"/>
      <c r="J871" s="41">
        <f t="shared" si="117"/>
        <v>59903.97402257839</v>
      </c>
      <c r="L871" s="33">
        <v>37752</v>
      </c>
      <c r="M871" s="34" t="str">
        <f t="shared" si="118"/>
        <v>0</v>
      </c>
      <c r="N871" s="34">
        <f t="shared" si="121"/>
        <v>71551.222838075191</v>
      </c>
      <c r="O871" s="34" t="str">
        <f t="shared" si="119"/>
        <v>0</v>
      </c>
      <c r="P871" s="34">
        <f t="shared" si="122"/>
        <v>40449.940280089962</v>
      </c>
      <c r="Q871" s="34" t="str">
        <f t="shared" si="120"/>
        <v>0</v>
      </c>
      <c r="R871" s="34">
        <f t="shared" si="123"/>
        <v>21049.791729424753</v>
      </c>
    </row>
    <row r="872" spans="2:18" x14ac:dyDescent="0.2">
      <c r="B872" s="48"/>
      <c r="C872" s="43"/>
      <c r="D872" s="42"/>
      <c r="E872" s="48"/>
      <c r="F872" s="43"/>
      <c r="G872" s="42"/>
      <c r="H872" s="48"/>
      <c r="I872" s="43"/>
      <c r="J872" s="41">
        <f t="shared" si="117"/>
        <v>59903.97402257839</v>
      </c>
      <c r="L872" s="33">
        <v>37753</v>
      </c>
      <c r="M872" s="34" t="str">
        <f t="shared" si="118"/>
        <v>0</v>
      </c>
      <c r="N872" s="34">
        <f t="shared" si="121"/>
        <v>71551.222838075191</v>
      </c>
      <c r="O872" s="34">
        <f t="shared" si="119"/>
        <v>-562.5</v>
      </c>
      <c r="P872" s="34">
        <f t="shared" si="122"/>
        <v>39887.440280089962</v>
      </c>
      <c r="Q872" s="34" t="str">
        <f t="shared" si="120"/>
        <v>0</v>
      </c>
      <c r="R872" s="34">
        <f t="shared" si="123"/>
        <v>21049.791729424753</v>
      </c>
    </row>
    <row r="873" spans="2:18" x14ac:dyDescent="0.2">
      <c r="B873" s="48"/>
      <c r="C873" s="43"/>
      <c r="D873" s="42"/>
      <c r="E873" s="48"/>
      <c r="F873" s="43"/>
      <c r="G873" s="42"/>
      <c r="H873" s="48"/>
      <c r="I873" s="43"/>
      <c r="J873" s="41">
        <f t="shared" si="117"/>
        <v>59903.97402257839</v>
      </c>
      <c r="L873" s="33">
        <v>37754</v>
      </c>
      <c r="M873" s="34" t="str">
        <f t="shared" si="118"/>
        <v>0</v>
      </c>
      <c r="N873" s="34">
        <f t="shared" si="121"/>
        <v>71551.222838075191</v>
      </c>
      <c r="O873" s="34">
        <f t="shared" si="119"/>
        <v>-1525</v>
      </c>
      <c r="P873" s="34">
        <f t="shared" si="122"/>
        <v>38362.440280089962</v>
      </c>
      <c r="Q873" s="34" t="str">
        <f t="shared" si="120"/>
        <v>0</v>
      </c>
      <c r="R873" s="34">
        <f t="shared" si="123"/>
        <v>21049.791729424753</v>
      </c>
    </row>
    <row r="874" spans="2:18" x14ac:dyDescent="0.2">
      <c r="B874" s="48"/>
      <c r="C874" s="43"/>
      <c r="D874" s="42"/>
      <c r="E874" s="48"/>
      <c r="F874" s="43"/>
      <c r="G874" s="42"/>
      <c r="H874" s="48"/>
      <c r="I874" s="43"/>
      <c r="J874" s="41">
        <f t="shared" si="117"/>
        <v>59903.97402257839</v>
      </c>
      <c r="L874" s="33">
        <v>37755</v>
      </c>
      <c r="M874" s="34">
        <f t="shared" si="118"/>
        <v>-500</v>
      </c>
      <c r="N874" s="34">
        <f t="shared" si="121"/>
        <v>71051.222838075191</v>
      </c>
      <c r="O874" s="34">
        <f t="shared" si="119"/>
        <v>-1262.5</v>
      </c>
      <c r="P874" s="34">
        <f t="shared" si="122"/>
        <v>37099.940280089962</v>
      </c>
      <c r="Q874" s="34">
        <f t="shared" si="120"/>
        <v>-850</v>
      </c>
      <c r="R874" s="34">
        <f t="shared" si="123"/>
        <v>20199.791729424753</v>
      </c>
    </row>
    <row r="875" spans="2:18" x14ac:dyDescent="0.2">
      <c r="B875" s="48"/>
      <c r="C875" s="43"/>
      <c r="D875" s="42"/>
      <c r="E875" s="48"/>
      <c r="F875" s="43"/>
      <c r="G875" s="42"/>
      <c r="H875" s="48"/>
      <c r="I875" s="43"/>
      <c r="J875" s="41">
        <f t="shared" si="117"/>
        <v>59903.97402257839</v>
      </c>
      <c r="L875" s="33">
        <v>37756</v>
      </c>
      <c r="M875" s="34">
        <f t="shared" si="118"/>
        <v>-137.5</v>
      </c>
      <c r="N875" s="34">
        <f t="shared" si="121"/>
        <v>70913.722838075191</v>
      </c>
      <c r="O875" s="34">
        <f t="shared" si="119"/>
        <v>462.5</v>
      </c>
      <c r="P875" s="34">
        <f t="shared" si="122"/>
        <v>37562.440280089962</v>
      </c>
      <c r="Q875" s="34">
        <f t="shared" si="120"/>
        <v>50.90216284578446</v>
      </c>
      <c r="R875" s="34">
        <f t="shared" si="123"/>
        <v>20250.693892270538</v>
      </c>
    </row>
    <row r="876" spans="2:18" x14ac:dyDescent="0.2">
      <c r="B876" s="48"/>
      <c r="C876" s="43"/>
      <c r="D876" s="42"/>
      <c r="E876" s="48"/>
      <c r="F876" s="43"/>
      <c r="G876" s="42"/>
      <c r="H876" s="48"/>
      <c r="I876" s="43"/>
      <c r="J876" s="41">
        <f t="shared" si="117"/>
        <v>59903.97402257839</v>
      </c>
      <c r="L876" s="33">
        <v>37757</v>
      </c>
      <c r="M876" s="34" t="str">
        <f t="shared" si="118"/>
        <v>0</v>
      </c>
      <c r="N876" s="34">
        <f t="shared" si="121"/>
        <v>70913.722838075191</v>
      </c>
      <c r="O876" s="34" t="str">
        <f t="shared" si="119"/>
        <v>0</v>
      </c>
      <c r="P876" s="34">
        <f t="shared" si="122"/>
        <v>37562.440280089962</v>
      </c>
      <c r="Q876" s="34" t="str">
        <f t="shared" si="120"/>
        <v>0</v>
      </c>
      <c r="R876" s="34">
        <f t="shared" si="123"/>
        <v>20250.693892270538</v>
      </c>
    </row>
    <row r="877" spans="2:18" x14ac:dyDescent="0.2">
      <c r="B877" s="48"/>
      <c r="C877" s="43"/>
      <c r="D877" s="42"/>
      <c r="E877" s="48"/>
      <c r="F877" s="43"/>
      <c r="G877" s="42"/>
      <c r="H877" s="48"/>
      <c r="I877" s="43"/>
      <c r="J877" s="41">
        <f t="shared" si="117"/>
        <v>59903.97402257839</v>
      </c>
      <c r="L877" s="33">
        <v>37758</v>
      </c>
      <c r="M877" s="34" t="str">
        <f t="shared" si="118"/>
        <v>0</v>
      </c>
      <c r="N877" s="34">
        <f t="shared" si="121"/>
        <v>70913.722838075191</v>
      </c>
      <c r="O877" s="34" t="str">
        <f t="shared" si="119"/>
        <v>0</v>
      </c>
      <c r="P877" s="34">
        <f t="shared" si="122"/>
        <v>37562.440280089962</v>
      </c>
      <c r="Q877" s="34" t="str">
        <f t="shared" si="120"/>
        <v>0</v>
      </c>
      <c r="R877" s="34">
        <f t="shared" si="123"/>
        <v>20250.693892270538</v>
      </c>
    </row>
    <row r="878" spans="2:18" x14ac:dyDescent="0.2">
      <c r="B878" s="48"/>
      <c r="C878" s="43"/>
      <c r="D878" s="42"/>
      <c r="E878" s="48"/>
      <c r="F878" s="43"/>
      <c r="G878" s="42"/>
      <c r="H878" s="48"/>
      <c r="I878" s="43"/>
      <c r="J878" s="41">
        <f t="shared" si="117"/>
        <v>59903.97402257839</v>
      </c>
      <c r="L878" s="33">
        <v>37759</v>
      </c>
      <c r="M878" s="34" t="str">
        <f t="shared" si="118"/>
        <v>0</v>
      </c>
      <c r="N878" s="34">
        <f t="shared" si="121"/>
        <v>70913.722838075191</v>
      </c>
      <c r="O878" s="34" t="str">
        <f t="shared" si="119"/>
        <v>0</v>
      </c>
      <c r="P878" s="34">
        <f t="shared" si="122"/>
        <v>37562.440280089962</v>
      </c>
      <c r="Q878" s="34" t="str">
        <f t="shared" si="120"/>
        <v>0</v>
      </c>
      <c r="R878" s="34">
        <f t="shared" si="123"/>
        <v>20250.693892270538</v>
      </c>
    </row>
    <row r="879" spans="2:18" x14ac:dyDescent="0.2">
      <c r="B879" s="48"/>
      <c r="C879" s="43"/>
      <c r="D879" s="42"/>
      <c r="E879" s="48"/>
      <c r="F879" s="43"/>
      <c r="G879" s="42"/>
      <c r="H879" s="48"/>
      <c r="I879" s="43"/>
      <c r="J879" s="41">
        <f t="shared" si="117"/>
        <v>59903.97402257839</v>
      </c>
      <c r="L879" s="33">
        <v>37760</v>
      </c>
      <c r="M879" s="34">
        <f t="shared" si="118"/>
        <v>2825</v>
      </c>
      <c r="N879" s="34">
        <f t="shared" si="121"/>
        <v>73738.722838075191</v>
      </c>
      <c r="O879" s="34">
        <f t="shared" si="119"/>
        <v>2112.5</v>
      </c>
      <c r="P879" s="34">
        <f t="shared" si="122"/>
        <v>39674.940280089962</v>
      </c>
      <c r="Q879" s="34">
        <f t="shared" si="120"/>
        <v>1687.5</v>
      </c>
      <c r="R879" s="34">
        <f t="shared" si="123"/>
        <v>21938.193892270538</v>
      </c>
    </row>
    <row r="880" spans="2:18" x14ac:dyDescent="0.2">
      <c r="B880" s="48"/>
      <c r="C880" s="43"/>
      <c r="D880" s="42"/>
      <c r="E880" s="48"/>
      <c r="F880" s="43"/>
      <c r="G880" s="42"/>
      <c r="H880" s="48"/>
      <c r="I880" s="43"/>
      <c r="J880" s="41">
        <f t="shared" si="117"/>
        <v>59903.97402257839</v>
      </c>
      <c r="L880" s="33">
        <v>37761</v>
      </c>
      <c r="M880" s="34" t="str">
        <f t="shared" si="118"/>
        <v>0</v>
      </c>
      <c r="N880" s="34">
        <f t="shared" si="121"/>
        <v>73738.722838075191</v>
      </c>
      <c r="O880" s="34" t="str">
        <f t="shared" si="119"/>
        <v>0</v>
      </c>
      <c r="P880" s="34">
        <f t="shared" si="122"/>
        <v>39674.940280089962</v>
      </c>
      <c r="Q880" s="34" t="str">
        <f t="shared" si="120"/>
        <v>0</v>
      </c>
      <c r="R880" s="34">
        <f t="shared" si="123"/>
        <v>21938.193892270538</v>
      </c>
    </row>
    <row r="881" spans="2:18" x14ac:dyDescent="0.2">
      <c r="B881" s="48"/>
      <c r="C881" s="43"/>
      <c r="D881" s="42"/>
      <c r="E881" s="48"/>
      <c r="F881" s="43"/>
      <c r="G881" s="42"/>
      <c r="H881" s="48"/>
      <c r="I881" s="43"/>
      <c r="J881" s="41">
        <f t="shared" si="117"/>
        <v>59903.97402257839</v>
      </c>
      <c r="L881" s="33">
        <v>37762</v>
      </c>
      <c r="M881" s="34" t="str">
        <f t="shared" si="118"/>
        <v>0</v>
      </c>
      <c r="N881" s="34">
        <f t="shared" si="121"/>
        <v>73738.722838075191</v>
      </c>
      <c r="O881" s="34" t="str">
        <f t="shared" si="119"/>
        <v>0</v>
      </c>
      <c r="P881" s="34">
        <f t="shared" si="122"/>
        <v>39674.940280089962</v>
      </c>
      <c r="Q881" s="34" t="str">
        <f t="shared" si="120"/>
        <v>0</v>
      </c>
      <c r="R881" s="34">
        <f t="shared" si="123"/>
        <v>21938.193892270538</v>
      </c>
    </row>
    <row r="882" spans="2:18" x14ac:dyDescent="0.2">
      <c r="B882" s="48"/>
      <c r="C882" s="43"/>
      <c r="D882" s="42"/>
      <c r="E882" s="48"/>
      <c r="F882" s="43"/>
      <c r="G882" s="42"/>
      <c r="H882" s="48"/>
      <c r="I882" s="43"/>
      <c r="J882" s="41">
        <f t="shared" si="117"/>
        <v>59903.97402257839</v>
      </c>
      <c r="L882" s="33">
        <v>37763</v>
      </c>
      <c r="M882" s="34" t="str">
        <f t="shared" si="118"/>
        <v>0</v>
      </c>
      <c r="N882" s="34">
        <f t="shared" si="121"/>
        <v>73738.722838075191</v>
      </c>
      <c r="O882" s="34" t="str">
        <f t="shared" si="119"/>
        <v>0</v>
      </c>
      <c r="P882" s="34">
        <f t="shared" si="122"/>
        <v>39674.940280089962</v>
      </c>
      <c r="Q882" s="34" t="str">
        <f t="shared" si="120"/>
        <v>0</v>
      </c>
      <c r="R882" s="34">
        <f t="shared" si="123"/>
        <v>21938.193892270538</v>
      </c>
    </row>
    <row r="883" spans="2:18" x14ac:dyDescent="0.2">
      <c r="B883" s="48"/>
      <c r="C883" s="43"/>
      <c r="D883" s="42"/>
      <c r="E883" s="48"/>
      <c r="F883" s="43"/>
      <c r="G883" s="42"/>
      <c r="H883" s="48"/>
      <c r="I883" s="43"/>
      <c r="J883" s="41">
        <f t="shared" si="117"/>
        <v>59903.97402257839</v>
      </c>
      <c r="L883" s="33">
        <v>37764</v>
      </c>
      <c r="M883" s="34" t="str">
        <f t="shared" si="118"/>
        <v>0</v>
      </c>
      <c r="N883" s="34">
        <f t="shared" si="121"/>
        <v>73738.722838075191</v>
      </c>
      <c r="O883" s="34" t="str">
        <f t="shared" si="119"/>
        <v>0</v>
      </c>
      <c r="P883" s="34">
        <f t="shared" si="122"/>
        <v>39674.940280089962</v>
      </c>
      <c r="Q883" s="34" t="str">
        <f t="shared" si="120"/>
        <v>0</v>
      </c>
      <c r="R883" s="34">
        <f t="shared" si="123"/>
        <v>21938.193892270538</v>
      </c>
    </row>
    <row r="884" spans="2:18" x14ac:dyDescent="0.2">
      <c r="B884" s="48"/>
      <c r="C884" s="43"/>
      <c r="D884" s="42"/>
      <c r="E884" s="48"/>
      <c r="F884" s="43"/>
      <c r="G884" s="42"/>
      <c r="H884" s="48"/>
      <c r="I884" s="43"/>
      <c r="J884" s="41">
        <f t="shared" si="117"/>
        <v>59903.97402257839</v>
      </c>
      <c r="L884" s="33">
        <v>37765</v>
      </c>
      <c r="M884" s="34" t="str">
        <f t="shared" si="118"/>
        <v>0</v>
      </c>
      <c r="N884" s="34">
        <f t="shared" si="121"/>
        <v>73738.722838075191</v>
      </c>
      <c r="O884" s="34" t="str">
        <f t="shared" si="119"/>
        <v>0</v>
      </c>
      <c r="P884" s="34">
        <f t="shared" si="122"/>
        <v>39674.940280089962</v>
      </c>
      <c r="Q884" s="34" t="str">
        <f t="shared" si="120"/>
        <v>0</v>
      </c>
      <c r="R884" s="34">
        <f t="shared" si="123"/>
        <v>21938.193892270538</v>
      </c>
    </row>
    <row r="885" spans="2:18" x14ac:dyDescent="0.2">
      <c r="B885" s="48"/>
      <c r="C885" s="43"/>
      <c r="D885" s="42"/>
      <c r="E885" s="48"/>
      <c r="F885" s="43"/>
      <c r="G885" s="42"/>
      <c r="H885" s="48"/>
      <c r="I885" s="43"/>
      <c r="J885" s="41">
        <f t="shared" si="117"/>
        <v>59903.97402257839</v>
      </c>
      <c r="L885" s="33">
        <v>37766</v>
      </c>
      <c r="M885" s="34" t="str">
        <f t="shared" si="118"/>
        <v>0</v>
      </c>
      <c r="N885" s="34">
        <f t="shared" si="121"/>
        <v>73738.722838075191</v>
      </c>
      <c r="O885" s="34" t="str">
        <f t="shared" si="119"/>
        <v>0</v>
      </c>
      <c r="P885" s="34">
        <f t="shared" si="122"/>
        <v>39674.940280089962</v>
      </c>
      <c r="Q885" s="34" t="str">
        <f t="shared" si="120"/>
        <v>0</v>
      </c>
      <c r="R885" s="34">
        <f t="shared" si="123"/>
        <v>21938.193892270538</v>
      </c>
    </row>
    <row r="886" spans="2:18" x14ac:dyDescent="0.2">
      <c r="B886" s="48"/>
      <c r="C886" s="43"/>
      <c r="D886" s="42"/>
      <c r="E886" s="48"/>
      <c r="F886" s="43"/>
      <c r="G886" s="42"/>
      <c r="H886" s="48"/>
      <c r="I886" s="43"/>
      <c r="J886" s="41">
        <f t="shared" si="117"/>
        <v>59903.97402257839</v>
      </c>
      <c r="L886" s="33">
        <v>37767</v>
      </c>
      <c r="M886" s="34" t="str">
        <f t="shared" si="118"/>
        <v>0</v>
      </c>
      <c r="N886" s="34">
        <f t="shared" si="121"/>
        <v>73738.722838075191</v>
      </c>
      <c r="O886" s="34" t="str">
        <f t="shared" si="119"/>
        <v>0</v>
      </c>
      <c r="P886" s="34">
        <f t="shared" si="122"/>
        <v>39674.940280089962</v>
      </c>
      <c r="Q886" s="34" t="str">
        <f t="shared" si="120"/>
        <v>0</v>
      </c>
      <c r="R886" s="34">
        <f t="shared" si="123"/>
        <v>21938.193892270538</v>
      </c>
    </row>
    <row r="887" spans="2:18" x14ac:dyDescent="0.2">
      <c r="B887" s="48"/>
      <c r="C887" s="43"/>
      <c r="D887" s="42"/>
      <c r="E887" s="48"/>
      <c r="F887" s="43"/>
      <c r="G887" s="42"/>
      <c r="H887" s="48"/>
      <c r="I887" s="43"/>
      <c r="J887" s="41">
        <f t="shared" si="117"/>
        <v>59903.97402257839</v>
      </c>
      <c r="L887" s="33">
        <v>37768</v>
      </c>
      <c r="M887" s="34" t="str">
        <f t="shared" si="118"/>
        <v>0</v>
      </c>
      <c r="N887" s="34">
        <f t="shared" si="121"/>
        <v>73738.722838075191</v>
      </c>
      <c r="O887" s="34" t="str">
        <f t="shared" si="119"/>
        <v>0</v>
      </c>
      <c r="P887" s="34">
        <f t="shared" si="122"/>
        <v>39674.940280089962</v>
      </c>
      <c r="Q887" s="34" t="str">
        <f t="shared" si="120"/>
        <v>0</v>
      </c>
      <c r="R887" s="34">
        <f t="shared" si="123"/>
        <v>21938.193892270538</v>
      </c>
    </row>
    <row r="888" spans="2:18" x14ac:dyDescent="0.2">
      <c r="B888" s="48"/>
      <c r="C888" s="43"/>
      <c r="D888" s="42"/>
      <c r="E888" s="48"/>
      <c r="F888" s="43"/>
      <c r="G888" s="42"/>
      <c r="H888" s="48"/>
      <c r="I888" s="43"/>
      <c r="J888" s="41">
        <f t="shared" si="117"/>
        <v>59903.97402257839</v>
      </c>
      <c r="L888" s="33">
        <v>37769</v>
      </c>
      <c r="M888" s="34">
        <f t="shared" si="118"/>
        <v>-912.5</v>
      </c>
      <c r="N888" s="34">
        <f t="shared" si="121"/>
        <v>72826.222838075191</v>
      </c>
      <c r="O888" s="34" t="str">
        <f t="shared" si="119"/>
        <v>0</v>
      </c>
      <c r="P888" s="34">
        <f t="shared" si="122"/>
        <v>39674.940280089962</v>
      </c>
      <c r="Q888" s="34">
        <f t="shared" si="120"/>
        <v>-625</v>
      </c>
      <c r="R888" s="34">
        <f t="shared" si="123"/>
        <v>21313.193892270538</v>
      </c>
    </row>
    <row r="889" spans="2:18" x14ac:dyDescent="0.2">
      <c r="B889" s="48"/>
      <c r="C889" s="43"/>
      <c r="D889" s="42"/>
      <c r="E889" s="48"/>
      <c r="F889" s="43"/>
      <c r="G889" s="42"/>
      <c r="H889" s="48"/>
      <c r="I889" s="43"/>
      <c r="J889" s="41">
        <f t="shared" si="117"/>
        <v>59903.97402257839</v>
      </c>
      <c r="L889" s="33">
        <v>37770</v>
      </c>
      <c r="M889" s="34" t="str">
        <f t="shared" si="118"/>
        <v>0</v>
      </c>
      <c r="N889" s="34">
        <f t="shared" si="121"/>
        <v>72826.222838075191</v>
      </c>
      <c r="O889" s="34">
        <f t="shared" si="119"/>
        <v>-87.5</v>
      </c>
      <c r="P889" s="34">
        <f t="shared" si="122"/>
        <v>39587.440280089962</v>
      </c>
      <c r="Q889" s="34">
        <f t="shared" si="120"/>
        <v>-87.5</v>
      </c>
      <c r="R889" s="34">
        <f t="shared" si="123"/>
        <v>21225.693892270538</v>
      </c>
    </row>
    <row r="890" spans="2:18" x14ac:dyDescent="0.2">
      <c r="B890" s="48"/>
      <c r="C890" s="43"/>
      <c r="D890" s="42"/>
      <c r="E890" s="48"/>
      <c r="F890" s="43"/>
      <c r="G890" s="42"/>
      <c r="H890" s="48"/>
      <c r="I890" s="43"/>
      <c r="J890" s="41">
        <f t="shared" si="117"/>
        <v>59903.97402257839</v>
      </c>
      <c r="L890" s="33">
        <v>37771</v>
      </c>
      <c r="M890" s="34" t="str">
        <f t="shared" si="118"/>
        <v>0</v>
      </c>
      <c r="N890" s="34">
        <f t="shared" si="121"/>
        <v>72826.222838075191</v>
      </c>
      <c r="O890" s="34" t="str">
        <f t="shared" si="119"/>
        <v>0</v>
      </c>
      <c r="P890" s="34">
        <f t="shared" si="122"/>
        <v>39587.440280089962</v>
      </c>
      <c r="Q890" s="34" t="str">
        <f t="shared" si="120"/>
        <v>0</v>
      </c>
      <c r="R890" s="34">
        <f t="shared" si="123"/>
        <v>21225.693892270538</v>
      </c>
    </row>
    <row r="891" spans="2:18" x14ac:dyDescent="0.2">
      <c r="B891" s="48"/>
      <c r="C891" s="43"/>
      <c r="D891" s="42"/>
      <c r="E891" s="48"/>
      <c r="F891" s="43"/>
      <c r="G891" s="42"/>
      <c r="H891" s="48"/>
      <c r="I891" s="43"/>
      <c r="J891" s="41">
        <f t="shared" si="117"/>
        <v>59903.97402257839</v>
      </c>
      <c r="L891" s="33">
        <v>37772</v>
      </c>
      <c r="M891" s="34" t="str">
        <f t="shared" si="118"/>
        <v>0</v>
      </c>
      <c r="N891" s="34">
        <f t="shared" si="121"/>
        <v>72826.222838075191</v>
      </c>
      <c r="O891" s="34" t="str">
        <f t="shared" si="119"/>
        <v>0</v>
      </c>
      <c r="P891" s="34">
        <f t="shared" si="122"/>
        <v>39587.440280089962</v>
      </c>
      <c r="Q891" s="34" t="str">
        <f t="shared" si="120"/>
        <v>0</v>
      </c>
      <c r="R891" s="34">
        <f t="shared" si="123"/>
        <v>21225.693892270538</v>
      </c>
    </row>
    <row r="892" spans="2:18" x14ac:dyDescent="0.2">
      <c r="B892" s="48"/>
      <c r="C892" s="43"/>
      <c r="D892" s="42"/>
      <c r="E892" s="48"/>
      <c r="F892" s="43"/>
      <c r="G892" s="42"/>
      <c r="H892" s="48"/>
      <c r="I892" s="43"/>
      <c r="J892" s="41">
        <f t="shared" si="117"/>
        <v>59903.97402257839</v>
      </c>
      <c r="L892" s="33">
        <v>37773</v>
      </c>
      <c r="M892" s="34" t="str">
        <f t="shared" si="118"/>
        <v>0</v>
      </c>
      <c r="N892" s="34">
        <f t="shared" si="121"/>
        <v>72826.222838075191</v>
      </c>
      <c r="O892" s="34" t="str">
        <f t="shared" si="119"/>
        <v>0</v>
      </c>
      <c r="P892" s="34">
        <f t="shared" si="122"/>
        <v>39587.440280089962</v>
      </c>
      <c r="Q892" s="34" t="str">
        <f t="shared" si="120"/>
        <v>0</v>
      </c>
      <c r="R892" s="34">
        <f t="shared" si="123"/>
        <v>21225.693892270538</v>
      </c>
    </row>
    <row r="893" spans="2:18" x14ac:dyDescent="0.2">
      <c r="B893" s="48"/>
      <c r="C893" s="43"/>
      <c r="D893" s="42"/>
      <c r="E893" s="48"/>
      <c r="F893" s="43"/>
      <c r="G893" s="42"/>
      <c r="H893" s="48"/>
      <c r="I893" s="43"/>
      <c r="J893" s="41">
        <f t="shared" si="117"/>
        <v>59903.97402257839</v>
      </c>
      <c r="L893" s="33">
        <v>37774</v>
      </c>
      <c r="M893" s="34" t="str">
        <f t="shared" si="118"/>
        <v>0</v>
      </c>
      <c r="N893" s="34">
        <f t="shared" si="121"/>
        <v>72826.222838075191</v>
      </c>
      <c r="O893" s="34" t="str">
        <f t="shared" si="119"/>
        <v>0</v>
      </c>
      <c r="P893" s="34">
        <f t="shared" si="122"/>
        <v>39587.440280089962</v>
      </c>
      <c r="Q893" s="34" t="str">
        <f t="shared" si="120"/>
        <v>0</v>
      </c>
      <c r="R893" s="34">
        <f t="shared" si="123"/>
        <v>21225.693892270538</v>
      </c>
    </row>
    <row r="894" spans="2:18" x14ac:dyDescent="0.2">
      <c r="B894" s="48"/>
      <c r="C894" s="43"/>
      <c r="D894" s="42"/>
      <c r="E894" s="48"/>
      <c r="F894" s="43"/>
      <c r="G894" s="42"/>
      <c r="H894" s="48"/>
      <c r="I894" s="43"/>
      <c r="J894" s="41">
        <f t="shared" si="117"/>
        <v>59903.97402257839</v>
      </c>
      <c r="L894" s="33">
        <v>37775</v>
      </c>
      <c r="M894" s="34" t="str">
        <f t="shared" si="118"/>
        <v>0</v>
      </c>
      <c r="N894" s="34">
        <f t="shared" si="121"/>
        <v>72826.222838075191</v>
      </c>
      <c r="O894" s="34" t="str">
        <f t="shared" si="119"/>
        <v>0</v>
      </c>
      <c r="P894" s="34">
        <f t="shared" si="122"/>
        <v>39587.440280089962</v>
      </c>
      <c r="Q894" s="34" t="str">
        <f t="shared" si="120"/>
        <v>0</v>
      </c>
      <c r="R894" s="34">
        <f t="shared" si="123"/>
        <v>21225.693892270538</v>
      </c>
    </row>
    <row r="895" spans="2:18" x14ac:dyDescent="0.2">
      <c r="B895" s="48"/>
      <c r="C895" s="43"/>
      <c r="D895" s="42"/>
      <c r="E895" s="48"/>
      <c r="F895" s="43"/>
      <c r="G895" s="42"/>
      <c r="H895" s="48"/>
      <c r="I895" s="43"/>
      <c r="J895" s="41">
        <f t="shared" si="117"/>
        <v>59903.97402257839</v>
      </c>
      <c r="L895" s="33">
        <v>37776</v>
      </c>
      <c r="M895" s="34" t="str">
        <f t="shared" si="118"/>
        <v>0</v>
      </c>
      <c r="N895" s="34">
        <f t="shared" si="121"/>
        <v>72826.222838075191</v>
      </c>
      <c r="O895" s="34" t="str">
        <f t="shared" si="119"/>
        <v>0</v>
      </c>
      <c r="P895" s="34">
        <f t="shared" si="122"/>
        <v>39587.440280089962</v>
      </c>
      <c r="Q895" s="34" t="str">
        <f t="shared" si="120"/>
        <v>0</v>
      </c>
      <c r="R895" s="34">
        <f t="shared" si="123"/>
        <v>21225.693892270538</v>
      </c>
    </row>
    <row r="896" spans="2:18" x14ac:dyDescent="0.2">
      <c r="B896" s="48"/>
      <c r="C896" s="43"/>
      <c r="D896" s="42"/>
      <c r="E896" s="48"/>
      <c r="F896" s="43"/>
      <c r="G896" s="42"/>
      <c r="H896" s="48"/>
      <c r="I896" s="43"/>
      <c r="J896" s="41">
        <f t="shared" si="117"/>
        <v>59903.97402257839</v>
      </c>
      <c r="L896" s="33">
        <v>37777</v>
      </c>
      <c r="M896" s="34" t="str">
        <f t="shared" si="118"/>
        <v>0</v>
      </c>
      <c r="N896" s="34">
        <f t="shared" si="121"/>
        <v>72826.222838075191</v>
      </c>
      <c r="O896" s="34" t="str">
        <f t="shared" si="119"/>
        <v>0</v>
      </c>
      <c r="P896" s="34">
        <f t="shared" si="122"/>
        <v>39587.440280089962</v>
      </c>
      <c r="Q896" s="34" t="str">
        <f t="shared" si="120"/>
        <v>0</v>
      </c>
      <c r="R896" s="34">
        <f t="shared" si="123"/>
        <v>21225.693892270538</v>
      </c>
    </row>
    <row r="897" spans="2:18" x14ac:dyDescent="0.2">
      <c r="B897" s="48"/>
      <c r="C897" s="43"/>
      <c r="D897" s="42"/>
      <c r="E897" s="48"/>
      <c r="F897" s="43"/>
      <c r="G897" s="42"/>
      <c r="H897" s="48"/>
      <c r="I897" s="43"/>
      <c r="J897" s="41">
        <f t="shared" si="117"/>
        <v>59903.97402257839</v>
      </c>
      <c r="L897" s="33">
        <v>37778</v>
      </c>
      <c r="M897" s="34" t="str">
        <f t="shared" si="118"/>
        <v>0</v>
      </c>
      <c r="N897" s="34">
        <f t="shared" si="121"/>
        <v>72826.222838075191</v>
      </c>
      <c r="O897" s="34" t="str">
        <f t="shared" si="119"/>
        <v>0</v>
      </c>
      <c r="P897" s="34">
        <f t="shared" si="122"/>
        <v>39587.440280089962</v>
      </c>
      <c r="Q897" s="34" t="str">
        <f t="shared" si="120"/>
        <v>0</v>
      </c>
      <c r="R897" s="34">
        <f t="shared" si="123"/>
        <v>21225.693892270538</v>
      </c>
    </row>
    <row r="898" spans="2:18" x14ac:dyDescent="0.2">
      <c r="B898" s="48"/>
      <c r="C898" s="43"/>
      <c r="D898" s="42"/>
      <c r="E898" s="48"/>
      <c r="F898" s="43"/>
      <c r="G898" s="42"/>
      <c r="H898" s="48"/>
      <c r="I898" s="43"/>
      <c r="J898" s="41">
        <f t="shared" si="117"/>
        <v>59903.97402257839</v>
      </c>
      <c r="L898" s="33">
        <v>37779</v>
      </c>
      <c r="M898" s="34" t="str">
        <f t="shared" si="118"/>
        <v>0</v>
      </c>
      <c r="N898" s="34">
        <f t="shared" si="121"/>
        <v>72826.222838075191</v>
      </c>
      <c r="O898" s="34" t="str">
        <f t="shared" si="119"/>
        <v>0</v>
      </c>
      <c r="P898" s="34">
        <f t="shared" si="122"/>
        <v>39587.440280089962</v>
      </c>
      <c r="Q898" s="34" t="str">
        <f t="shared" si="120"/>
        <v>0</v>
      </c>
      <c r="R898" s="34">
        <f t="shared" si="123"/>
        <v>21225.693892270538</v>
      </c>
    </row>
    <row r="899" spans="2:18" x14ac:dyDescent="0.2">
      <c r="B899" s="48"/>
      <c r="C899" s="43"/>
      <c r="D899" s="42"/>
      <c r="E899" s="48"/>
      <c r="F899" s="43"/>
      <c r="G899" s="42"/>
      <c r="H899" s="48"/>
      <c r="I899" s="43"/>
      <c r="J899" s="41">
        <f t="shared" si="117"/>
        <v>59903.97402257839</v>
      </c>
      <c r="L899" s="33">
        <v>37780</v>
      </c>
      <c r="M899" s="34" t="str">
        <f t="shared" si="118"/>
        <v>0</v>
      </c>
      <c r="N899" s="34">
        <f t="shared" si="121"/>
        <v>72826.222838075191</v>
      </c>
      <c r="O899" s="34" t="str">
        <f t="shared" si="119"/>
        <v>0</v>
      </c>
      <c r="P899" s="34">
        <f t="shared" si="122"/>
        <v>39587.440280089962</v>
      </c>
      <c r="Q899" s="34" t="str">
        <f t="shared" si="120"/>
        <v>0</v>
      </c>
      <c r="R899" s="34">
        <f t="shared" si="123"/>
        <v>21225.693892270538</v>
      </c>
    </row>
    <row r="900" spans="2:18" x14ac:dyDescent="0.2">
      <c r="B900" s="48"/>
      <c r="C900" s="43"/>
      <c r="D900" s="42"/>
      <c r="E900" s="48"/>
      <c r="F900" s="43"/>
      <c r="G900" s="42"/>
      <c r="H900" s="48"/>
      <c r="I900" s="43"/>
      <c r="J900" s="41">
        <f t="shared" si="117"/>
        <v>59903.97402257839</v>
      </c>
      <c r="L900" s="33">
        <v>37781</v>
      </c>
      <c r="M900" s="34" t="str">
        <f t="shared" si="118"/>
        <v>0</v>
      </c>
      <c r="N900" s="34">
        <f t="shared" si="121"/>
        <v>72826.222838075191</v>
      </c>
      <c r="O900" s="34" t="str">
        <f t="shared" si="119"/>
        <v>0</v>
      </c>
      <c r="P900" s="34">
        <f t="shared" si="122"/>
        <v>39587.440280089962</v>
      </c>
      <c r="Q900" s="34" t="str">
        <f t="shared" si="120"/>
        <v>0</v>
      </c>
      <c r="R900" s="34">
        <f t="shared" si="123"/>
        <v>21225.693892270538</v>
      </c>
    </row>
    <row r="901" spans="2:18" x14ac:dyDescent="0.2">
      <c r="B901" s="48"/>
      <c r="C901" s="43"/>
      <c r="D901" s="42"/>
      <c r="E901" s="48"/>
      <c r="F901" s="43"/>
      <c r="G901" s="42"/>
      <c r="H901" s="48"/>
      <c r="I901" s="43"/>
      <c r="J901" s="41">
        <f t="shared" si="117"/>
        <v>59903.97402257839</v>
      </c>
      <c r="L901" s="33">
        <v>37782</v>
      </c>
      <c r="M901" s="34" t="str">
        <f t="shared" si="118"/>
        <v>0</v>
      </c>
      <c r="N901" s="34">
        <f t="shared" si="121"/>
        <v>72826.222838075191</v>
      </c>
      <c r="O901" s="34" t="str">
        <f t="shared" si="119"/>
        <v>0</v>
      </c>
      <c r="P901" s="34">
        <f t="shared" si="122"/>
        <v>39587.440280089962</v>
      </c>
      <c r="Q901" s="34" t="str">
        <f t="shared" si="120"/>
        <v>0</v>
      </c>
      <c r="R901" s="34">
        <f t="shared" si="123"/>
        <v>21225.693892270538</v>
      </c>
    </row>
    <row r="902" spans="2:18" x14ac:dyDescent="0.2">
      <c r="B902" s="48"/>
      <c r="C902" s="43"/>
      <c r="D902" s="42"/>
      <c r="E902" s="48"/>
      <c r="F902" s="43"/>
      <c r="G902" s="42"/>
      <c r="H902" s="48"/>
      <c r="I902" s="43"/>
      <c r="J902" s="41">
        <f t="shared" si="117"/>
        <v>59903.97402257839</v>
      </c>
      <c r="L902" s="33">
        <v>37783</v>
      </c>
      <c r="M902" s="34" t="str">
        <f t="shared" si="118"/>
        <v>0</v>
      </c>
      <c r="N902" s="34">
        <f t="shared" si="121"/>
        <v>72826.222838075191</v>
      </c>
      <c r="O902" s="34" t="str">
        <f t="shared" si="119"/>
        <v>0</v>
      </c>
      <c r="P902" s="34">
        <f t="shared" si="122"/>
        <v>39587.440280089962</v>
      </c>
      <c r="Q902" s="34" t="str">
        <f t="shared" si="120"/>
        <v>0</v>
      </c>
      <c r="R902" s="34">
        <f t="shared" si="123"/>
        <v>21225.693892270538</v>
      </c>
    </row>
    <row r="903" spans="2:18" x14ac:dyDescent="0.2">
      <c r="B903" s="48"/>
      <c r="C903" s="43"/>
      <c r="D903" s="42"/>
      <c r="E903" s="48"/>
      <c r="F903" s="43"/>
      <c r="G903" s="42"/>
      <c r="H903" s="48"/>
      <c r="I903" s="43"/>
      <c r="J903" s="41">
        <f t="shared" si="117"/>
        <v>59903.97402257839</v>
      </c>
      <c r="L903" s="33">
        <v>37784</v>
      </c>
      <c r="M903" s="34" t="str">
        <f t="shared" si="118"/>
        <v>0</v>
      </c>
      <c r="N903" s="34">
        <f t="shared" si="121"/>
        <v>72826.222838075191</v>
      </c>
      <c r="O903" s="34" t="str">
        <f t="shared" si="119"/>
        <v>0</v>
      </c>
      <c r="P903" s="34">
        <f t="shared" si="122"/>
        <v>39587.440280089962</v>
      </c>
      <c r="Q903" s="34" t="str">
        <f t="shared" si="120"/>
        <v>0</v>
      </c>
      <c r="R903" s="34">
        <f t="shared" si="123"/>
        <v>21225.693892270538</v>
      </c>
    </row>
    <row r="904" spans="2:18" x14ac:dyDescent="0.2">
      <c r="B904" s="48"/>
      <c r="C904" s="43"/>
      <c r="D904" s="42"/>
      <c r="E904" s="48"/>
      <c r="F904" s="43"/>
      <c r="G904" s="42"/>
      <c r="H904" s="48"/>
      <c r="I904" s="43"/>
      <c r="J904" s="41">
        <f t="shared" si="117"/>
        <v>59903.97402257839</v>
      </c>
      <c r="L904" s="33">
        <v>37785</v>
      </c>
      <c r="M904" s="34" t="str">
        <f t="shared" si="118"/>
        <v>0</v>
      </c>
      <c r="N904" s="34">
        <f t="shared" si="121"/>
        <v>72826.222838075191</v>
      </c>
      <c r="O904" s="34" t="str">
        <f t="shared" si="119"/>
        <v>0</v>
      </c>
      <c r="P904" s="34">
        <f t="shared" si="122"/>
        <v>39587.440280089962</v>
      </c>
      <c r="Q904" s="34" t="str">
        <f t="shared" si="120"/>
        <v>0</v>
      </c>
      <c r="R904" s="34">
        <f t="shared" si="123"/>
        <v>21225.693892270538</v>
      </c>
    </row>
    <row r="905" spans="2:18" x14ac:dyDescent="0.2">
      <c r="B905" s="48"/>
      <c r="C905" s="43"/>
      <c r="D905" s="42"/>
      <c r="E905" s="48"/>
      <c r="F905" s="43"/>
      <c r="G905" s="42"/>
      <c r="H905" s="48"/>
      <c r="I905" s="43"/>
      <c r="J905" s="41">
        <f t="shared" si="117"/>
        <v>59903.97402257839</v>
      </c>
      <c r="L905" s="33">
        <v>37786</v>
      </c>
      <c r="M905" s="34" t="str">
        <f t="shared" si="118"/>
        <v>0</v>
      </c>
      <c r="N905" s="34">
        <f t="shared" si="121"/>
        <v>72826.222838075191</v>
      </c>
      <c r="O905" s="34" t="str">
        <f t="shared" si="119"/>
        <v>0</v>
      </c>
      <c r="P905" s="34">
        <f t="shared" si="122"/>
        <v>39587.440280089962</v>
      </c>
      <c r="Q905" s="34" t="str">
        <f t="shared" si="120"/>
        <v>0</v>
      </c>
      <c r="R905" s="34">
        <f t="shared" si="123"/>
        <v>21225.693892270538</v>
      </c>
    </row>
    <row r="906" spans="2:18" x14ac:dyDescent="0.2">
      <c r="B906" s="48"/>
      <c r="C906" s="43"/>
      <c r="D906" s="42"/>
      <c r="E906" s="48"/>
      <c r="F906" s="43"/>
      <c r="G906" s="42"/>
      <c r="H906" s="48"/>
      <c r="I906" s="43"/>
      <c r="J906" s="41">
        <f t="shared" ref="J906:J969" si="124">J905+I906</f>
        <v>59903.97402257839</v>
      </c>
      <c r="L906" s="33">
        <v>37787</v>
      </c>
      <c r="M906" s="34" t="str">
        <f t="shared" si="118"/>
        <v>0</v>
      </c>
      <c r="N906" s="34">
        <f t="shared" si="121"/>
        <v>72826.222838075191</v>
      </c>
      <c r="O906" s="34" t="str">
        <f t="shared" si="119"/>
        <v>0</v>
      </c>
      <c r="P906" s="34">
        <f t="shared" si="122"/>
        <v>39587.440280089962</v>
      </c>
      <c r="Q906" s="34" t="str">
        <f t="shared" si="120"/>
        <v>0</v>
      </c>
      <c r="R906" s="34">
        <f t="shared" si="123"/>
        <v>21225.693892270538</v>
      </c>
    </row>
    <row r="907" spans="2:18" x14ac:dyDescent="0.2">
      <c r="B907" s="48"/>
      <c r="C907" s="43"/>
      <c r="D907" s="42"/>
      <c r="E907" s="48"/>
      <c r="F907" s="43"/>
      <c r="G907" s="42"/>
      <c r="H907" s="48"/>
      <c r="I907" s="43"/>
      <c r="J907" s="41">
        <f t="shared" si="124"/>
        <v>59903.97402257839</v>
      </c>
      <c r="L907" s="33">
        <v>37788</v>
      </c>
      <c r="M907" s="34" t="str">
        <f t="shared" si="118"/>
        <v>0</v>
      </c>
      <c r="N907" s="34">
        <f t="shared" si="121"/>
        <v>72826.222838075191</v>
      </c>
      <c r="O907" s="34" t="str">
        <f t="shared" si="119"/>
        <v>0</v>
      </c>
      <c r="P907" s="34">
        <f t="shared" si="122"/>
        <v>39587.440280089962</v>
      </c>
      <c r="Q907" s="34" t="str">
        <f t="shared" si="120"/>
        <v>0</v>
      </c>
      <c r="R907" s="34">
        <f t="shared" si="123"/>
        <v>21225.693892270538</v>
      </c>
    </row>
    <row r="908" spans="2:18" x14ac:dyDescent="0.2">
      <c r="B908" s="48"/>
      <c r="C908" s="43"/>
      <c r="D908" s="42"/>
      <c r="E908" s="48"/>
      <c r="F908" s="43"/>
      <c r="G908" s="42"/>
      <c r="H908" s="48"/>
      <c r="I908" s="43"/>
      <c r="J908" s="41">
        <f t="shared" si="124"/>
        <v>59903.97402257839</v>
      </c>
      <c r="L908" s="33">
        <v>37789</v>
      </c>
      <c r="M908" s="34" t="str">
        <f t="shared" ref="M908:M971" si="125">IF(ISERROR(VLOOKUP($L908,$B$11:$C$1212,2,FALSE)),"0",VLOOKUP($L908,$B$11:$C$1212,2,FALSE))</f>
        <v>0</v>
      </c>
      <c r="N908" s="34">
        <f t="shared" si="121"/>
        <v>72826.222838075191</v>
      </c>
      <c r="O908" s="34" t="str">
        <f t="shared" ref="O908:O971" si="126">IF(ISERROR(VLOOKUP($L908,$E$11:$F$1212,2,FALSE)),"0",VLOOKUP($L908,$E$11:$F$1212,2,FALSE))</f>
        <v>0</v>
      </c>
      <c r="P908" s="34">
        <f t="shared" si="122"/>
        <v>39587.440280089962</v>
      </c>
      <c r="Q908" s="34" t="str">
        <f t="shared" ref="Q908:Q971" si="127">IF(ISERROR(VLOOKUP($L908,$H$11:$I$1212,2,FALSE)),"0",VLOOKUP($L908,$H$11:$I$1212,2,FALSE))</f>
        <v>0</v>
      </c>
      <c r="R908" s="34">
        <f t="shared" si="123"/>
        <v>21225.693892270538</v>
      </c>
    </row>
    <row r="909" spans="2:18" x14ac:dyDescent="0.2">
      <c r="B909" s="48"/>
      <c r="C909" s="43"/>
      <c r="D909" s="42"/>
      <c r="E909" s="48"/>
      <c r="F909" s="43"/>
      <c r="G909" s="42"/>
      <c r="H909" s="48"/>
      <c r="I909" s="43"/>
      <c r="J909" s="41">
        <f t="shared" si="124"/>
        <v>59903.97402257839</v>
      </c>
      <c r="L909" s="33">
        <v>37790</v>
      </c>
      <c r="M909" s="34" t="str">
        <f t="shared" si="125"/>
        <v>0</v>
      </c>
      <c r="N909" s="34">
        <f t="shared" si="121"/>
        <v>72826.222838075191</v>
      </c>
      <c r="O909" s="34" t="str">
        <f t="shared" si="126"/>
        <v>0</v>
      </c>
      <c r="P909" s="34">
        <f t="shared" si="122"/>
        <v>39587.440280089962</v>
      </c>
      <c r="Q909" s="34" t="str">
        <f t="shared" si="127"/>
        <v>0</v>
      </c>
      <c r="R909" s="34">
        <f t="shared" si="123"/>
        <v>21225.693892270538</v>
      </c>
    </row>
    <row r="910" spans="2:18" x14ac:dyDescent="0.2">
      <c r="B910" s="48"/>
      <c r="C910" s="43"/>
      <c r="D910" s="42"/>
      <c r="E910" s="48"/>
      <c r="F910" s="43"/>
      <c r="G910" s="42"/>
      <c r="H910" s="48"/>
      <c r="I910" s="43"/>
      <c r="J910" s="41">
        <f t="shared" si="124"/>
        <v>59903.97402257839</v>
      </c>
      <c r="L910" s="33">
        <v>37791</v>
      </c>
      <c r="M910" s="34" t="str">
        <f t="shared" si="125"/>
        <v>0</v>
      </c>
      <c r="N910" s="34">
        <f t="shared" si="121"/>
        <v>72826.222838075191</v>
      </c>
      <c r="O910" s="34" t="str">
        <f t="shared" si="126"/>
        <v>0</v>
      </c>
      <c r="P910" s="34">
        <f t="shared" si="122"/>
        <v>39587.440280089962</v>
      </c>
      <c r="Q910" s="34" t="str">
        <f t="shared" si="127"/>
        <v>0</v>
      </c>
      <c r="R910" s="34">
        <f t="shared" si="123"/>
        <v>21225.693892270538</v>
      </c>
    </row>
    <row r="911" spans="2:18" x14ac:dyDescent="0.2">
      <c r="B911" s="48"/>
      <c r="C911" s="43"/>
      <c r="D911" s="42"/>
      <c r="E911" s="48"/>
      <c r="F911" s="43"/>
      <c r="G911" s="42"/>
      <c r="H911" s="48"/>
      <c r="I911" s="43"/>
      <c r="J911" s="41">
        <f t="shared" si="124"/>
        <v>59903.97402257839</v>
      </c>
      <c r="L911" s="33">
        <v>37792</v>
      </c>
      <c r="M911" s="34" t="str">
        <f t="shared" si="125"/>
        <v>0</v>
      </c>
      <c r="N911" s="34">
        <f t="shared" si="121"/>
        <v>72826.222838075191</v>
      </c>
      <c r="O911" s="34" t="str">
        <f t="shared" si="126"/>
        <v>0</v>
      </c>
      <c r="P911" s="34">
        <f t="shared" si="122"/>
        <v>39587.440280089962</v>
      </c>
      <c r="Q911" s="34" t="str">
        <f t="shared" si="127"/>
        <v>0</v>
      </c>
      <c r="R911" s="34">
        <f t="shared" si="123"/>
        <v>21225.693892270538</v>
      </c>
    </row>
    <row r="912" spans="2:18" x14ac:dyDescent="0.2">
      <c r="B912" s="48"/>
      <c r="C912" s="43"/>
      <c r="D912" s="42"/>
      <c r="E912" s="48"/>
      <c r="F912" s="43"/>
      <c r="G912" s="42"/>
      <c r="H912" s="48"/>
      <c r="I912" s="43"/>
      <c r="J912" s="41">
        <f t="shared" si="124"/>
        <v>59903.97402257839</v>
      </c>
      <c r="L912" s="33">
        <v>37793</v>
      </c>
      <c r="M912" s="34" t="str">
        <f t="shared" si="125"/>
        <v>0</v>
      </c>
      <c r="N912" s="34">
        <f t="shared" si="121"/>
        <v>72826.222838075191</v>
      </c>
      <c r="O912" s="34" t="str">
        <f t="shared" si="126"/>
        <v>0</v>
      </c>
      <c r="P912" s="34">
        <f t="shared" si="122"/>
        <v>39587.440280089962</v>
      </c>
      <c r="Q912" s="34" t="str">
        <f t="shared" si="127"/>
        <v>0</v>
      </c>
      <c r="R912" s="34">
        <f t="shared" si="123"/>
        <v>21225.693892270538</v>
      </c>
    </row>
    <row r="913" spans="2:18" x14ac:dyDescent="0.2">
      <c r="B913" s="48"/>
      <c r="C913" s="43"/>
      <c r="D913" s="42"/>
      <c r="E913" s="48"/>
      <c r="F913" s="43"/>
      <c r="G913" s="42"/>
      <c r="H913" s="48"/>
      <c r="I913" s="43"/>
      <c r="J913" s="41">
        <f t="shared" si="124"/>
        <v>59903.97402257839</v>
      </c>
      <c r="L913" s="33">
        <v>37794</v>
      </c>
      <c r="M913" s="34" t="str">
        <f t="shared" si="125"/>
        <v>0</v>
      </c>
      <c r="N913" s="34">
        <f t="shared" si="121"/>
        <v>72826.222838075191</v>
      </c>
      <c r="O913" s="34" t="str">
        <f t="shared" si="126"/>
        <v>0</v>
      </c>
      <c r="P913" s="34">
        <f t="shared" si="122"/>
        <v>39587.440280089962</v>
      </c>
      <c r="Q913" s="34" t="str">
        <f t="shared" si="127"/>
        <v>0</v>
      </c>
      <c r="R913" s="34">
        <f t="shared" si="123"/>
        <v>21225.693892270538</v>
      </c>
    </row>
    <row r="914" spans="2:18" x14ac:dyDescent="0.2">
      <c r="B914" s="48"/>
      <c r="C914" s="43"/>
      <c r="D914" s="42"/>
      <c r="E914" s="48"/>
      <c r="F914" s="43"/>
      <c r="G914" s="42"/>
      <c r="H914" s="48"/>
      <c r="I914" s="43"/>
      <c r="J914" s="41">
        <f t="shared" si="124"/>
        <v>59903.97402257839</v>
      </c>
      <c r="L914" s="33">
        <v>37795</v>
      </c>
      <c r="M914" s="34">
        <f t="shared" si="125"/>
        <v>-600</v>
      </c>
      <c r="N914" s="34">
        <f t="shared" si="121"/>
        <v>72226.222838075191</v>
      </c>
      <c r="O914" s="34" t="str">
        <f t="shared" si="126"/>
        <v>0</v>
      </c>
      <c r="P914" s="34">
        <f t="shared" si="122"/>
        <v>39587.440280089962</v>
      </c>
      <c r="Q914" s="34" t="str">
        <f t="shared" si="127"/>
        <v>0</v>
      </c>
      <c r="R914" s="34">
        <f t="shared" si="123"/>
        <v>21225.693892270538</v>
      </c>
    </row>
    <row r="915" spans="2:18" x14ac:dyDescent="0.2">
      <c r="B915" s="48"/>
      <c r="C915" s="43"/>
      <c r="D915" s="42"/>
      <c r="E915" s="48"/>
      <c r="F915" s="43"/>
      <c r="G915" s="42"/>
      <c r="H915" s="48"/>
      <c r="I915" s="43"/>
      <c r="J915" s="41">
        <f t="shared" si="124"/>
        <v>59903.97402257839</v>
      </c>
      <c r="L915" s="33">
        <v>37796</v>
      </c>
      <c r="M915" s="34">
        <f t="shared" si="125"/>
        <v>-1787.5</v>
      </c>
      <c r="N915" s="34">
        <f t="shared" si="121"/>
        <v>70438.722838075191</v>
      </c>
      <c r="O915" s="34">
        <f t="shared" si="126"/>
        <v>-162.5</v>
      </c>
      <c r="P915" s="34">
        <f t="shared" si="122"/>
        <v>39424.940280089962</v>
      </c>
      <c r="Q915" s="34">
        <f t="shared" si="127"/>
        <v>-375</v>
      </c>
      <c r="R915" s="34">
        <f t="shared" si="123"/>
        <v>20850.693892270538</v>
      </c>
    </row>
    <row r="916" spans="2:18" x14ac:dyDescent="0.2">
      <c r="B916" s="48"/>
      <c r="C916" s="43"/>
      <c r="D916" s="42"/>
      <c r="E916" s="48"/>
      <c r="F916" s="43"/>
      <c r="G916" s="42"/>
      <c r="H916" s="48"/>
      <c r="I916" s="43"/>
      <c r="J916" s="41">
        <f t="shared" si="124"/>
        <v>59903.97402257839</v>
      </c>
      <c r="L916" s="33">
        <v>37797</v>
      </c>
      <c r="M916" s="34">
        <f t="shared" si="125"/>
        <v>-850</v>
      </c>
      <c r="N916" s="34">
        <f t="shared" si="121"/>
        <v>69588.722838075191</v>
      </c>
      <c r="O916" s="34">
        <f t="shared" si="126"/>
        <v>-762.5</v>
      </c>
      <c r="P916" s="34">
        <f t="shared" si="122"/>
        <v>38662.440280089962</v>
      </c>
      <c r="Q916" s="34">
        <f t="shared" si="127"/>
        <v>-762.5</v>
      </c>
      <c r="R916" s="34">
        <f t="shared" si="123"/>
        <v>20088.193892270538</v>
      </c>
    </row>
    <row r="917" spans="2:18" x14ac:dyDescent="0.2">
      <c r="B917" s="48"/>
      <c r="C917" s="43"/>
      <c r="D917" s="42"/>
      <c r="E917" s="48"/>
      <c r="F917" s="43"/>
      <c r="G917" s="42"/>
      <c r="H917" s="48"/>
      <c r="I917" s="43"/>
      <c r="J917" s="41">
        <f t="shared" si="124"/>
        <v>59903.97402257839</v>
      </c>
      <c r="L917" s="33">
        <v>37798</v>
      </c>
      <c r="M917" s="34">
        <f t="shared" si="125"/>
        <v>-25</v>
      </c>
      <c r="N917" s="34">
        <f t="shared" si="121"/>
        <v>69563.722838075191</v>
      </c>
      <c r="O917" s="34">
        <f t="shared" si="126"/>
        <v>-275</v>
      </c>
      <c r="P917" s="34">
        <f t="shared" si="122"/>
        <v>38387.440280089962</v>
      </c>
      <c r="Q917" s="34">
        <f t="shared" si="127"/>
        <v>-1100</v>
      </c>
      <c r="R917" s="34">
        <f t="shared" si="123"/>
        <v>18988.193892270538</v>
      </c>
    </row>
    <row r="918" spans="2:18" x14ac:dyDescent="0.2">
      <c r="B918" s="48"/>
      <c r="C918" s="43"/>
      <c r="D918" s="42"/>
      <c r="E918" s="48"/>
      <c r="F918" s="43"/>
      <c r="G918" s="42"/>
      <c r="H918" s="48"/>
      <c r="I918" s="43"/>
      <c r="J918" s="41">
        <f t="shared" si="124"/>
        <v>59903.97402257839</v>
      </c>
      <c r="L918" s="33">
        <v>37799</v>
      </c>
      <c r="M918" s="34">
        <f t="shared" si="125"/>
        <v>25</v>
      </c>
      <c r="N918" s="34">
        <f t="shared" si="121"/>
        <v>69588.722838075191</v>
      </c>
      <c r="O918" s="34" t="str">
        <f t="shared" si="126"/>
        <v>0</v>
      </c>
      <c r="P918" s="34">
        <f t="shared" si="122"/>
        <v>38387.440280089962</v>
      </c>
      <c r="Q918" s="34" t="str">
        <f t="shared" si="127"/>
        <v>0</v>
      </c>
      <c r="R918" s="34">
        <f t="shared" si="123"/>
        <v>18988.193892270538</v>
      </c>
    </row>
    <row r="919" spans="2:18" x14ac:dyDescent="0.2">
      <c r="B919" s="48"/>
      <c r="C919" s="43"/>
      <c r="D919" s="42"/>
      <c r="E919" s="48"/>
      <c r="F919" s="43"/>
      <c r="G919" s="42"/>
      <c r="H919" s="48"/>
      <c r="I919" s="43"/>
      <c r="J919" s="41">
        <f t="shared" si="124"/>
        <v>59903.97402257839</v>
      </c>
      <c r="L919" s="33">
        <v>37800</v>
      </c>
      <c r="M919" s="34" t="str">
        <f t="shared" si="125"/>
        <v>0</v>
      </c>
      <c r="N919" s="34">
        <f t="shared" si="121"/>
        <v>69588.722838075191</v>
      </c>
      <c r="O919" s="34" t="str">
        <f t="shared" si="126"/>
        <v>0</v>
      </c>
      <c r="P919" s="34">
        <f t="shared" si="122"/>
        <v>38387.440280089962</v>
      </c>
      <c r="Q919" s="34" t="str">
        <f t="shared" si="127"/>
        <v>0</v>
      </c>
      <c r="R919" s="34">
        <f t="shared" si="123"/>
        <v>18988.193892270538</v>
      </c>
    </row>
    <row r="920" spans="2:18" x14ac:dyDescent="0.2">
      <c r="B920" s="48"/>
      <c r="C920" s="43"/>
      <c r="D920" s="42"/>
      <c r="E920" s="48"/>
      <c r="F920" s="43"/>
      <c r="G920" s="42"/>
      <c r="H920" s="48"/>
      <c r="I920" s="43"/>
      <c r="J920" s="41">
        <f t="shared" si="124"/>
        <v>59903.97402257839</v>
      </c>
      <c r="L920" s="33">
        <v>37801</v>
      </c>
      <c r="M920" s="34" t="str">
        <f t="shared" si="125"/>
        <v>0</v>
      </c>
      <c r="N920" s="34">
        <f t="shared" si="121"/>
        <v>69588.722838075191</v>
      </c>
      <c r="O920" s="34" t="str">
        <f t="shared" si="126"/>
        <v>0</v>
      </c>
      <c r="P920" s="34">
        <f t="shared" si="122"/>
        <v>38387.440280089962</v>
      </c>
      <c r="Q920" s="34" t="str">
        <f t="shared" si="127"/>
        <v>0</v>
      </c>
      <c r="R920" s="34">
        <f t="shared" si="123"/>
        <v>18988.193892270538</v>
      </c>
    </row>
    <row r="921" spans="2:18" x14ac:dyDescent="0.2">
      <c r="B921" s="48"/>
      <c r="C921" s="43"/>
      <c r="D921" s="42"/>
      <c r="E921" s="48"/>
      <c r="F921" s="43"/>
      <c r="G921" s="42"/>
      <c r="H921" s="48"/>
      <c r="I921" s="43"/>
      <c r="J921" s="41">
        <f t="shared" si="124"/>
        <v>59903.97402257839</v>
      </c>
      <c r="L921" s="33">
        <v>37802</v>
      </c>
      <c r="M921" s="34">
        <f t="shared" si="125"/>
        <v>-1118.9356077206753</v>
      </c>
      <c r="N921" s="34">
        <f t="shared" si="121"/>
        <v>68469.787230354515</v>
      </c>
      <c r="O921" s="34">
        <f t="shared" si="126"/>
        <v>-775</v>
      </c>
      <c r="P921" s="34">
        <f t="shared" si="122"/>
        <v>37612.440280089962</v>
      </c>
      <c r="Q921" s="34">
        <f t="shared" si="127"/>
        <v>-887.5</v>
      </c>
      <c r="R921" s="34">
        <f t="shared" si="123"/>
        <v>18100.693892270538</v>
      </c>
    </row>
    <row r="922" spans="2:18" x14ac:dyDescent="0.2">
      <c r="B922" s="48"/>
      <c r="C922" s="43"/>
      <c r="D922" s="42"/>
      <c r="E922" s="48"/>
      <c r="F922" s="43"/>
      <c r="G922" s="42"/>
      <c r="H922" s="48"/>
      <c r="I922" s="43"/>
      <c r="J922" s="41">
        <f t="shared" si="124"/>
        <v>59903.97402257839</v>
      </c>
      <c r="L922" s="33">
        <v>37803</v>
      </c>
      <c r="M922" s="34">
        <f t="shared" si="125"/>
        <v>-137.5</v>
      </c>
      <c r="N922" s="34">
        <f t="shared" si="121"/>
        <v>68332.287230354515</v>
      </c>
      <c r="O922" s="34" t="str">
        <f t="shared" si="126"/>
        <v>0</v>
      </c>
      <c r="P922" s="34">
        <f t="shared" si="122"/>
        <v>37612.440280089962</v>
      </c>
      <c r="Q922" s="34">
        <f t="shared" si="127"/>
        <v>-250</v>
      </c>
      <c r="R922" s="34">
        <f t="shared" si="123"/>
        <v>17850.693892270538</v>
      </c>
    </row>
    <row r="923" spans="2:18" x14ac:dyDescent="0.2">
      <c r="B923" s="48"/>
      <c r="C923" s="43"/>
      <c r="D923" s="42"/>
      <c r="E923" s="48"/>
      <c r="F923" s="43"/>
      <c r="G923" s="42"/>
      <c r="H923" s="48"/>
      <c r="I923" s="43"/>
      <c r="J923" s="41">
        <f t="shared" si="124"/>
        <v>59903.97402257839</v>
      </c>
      <c r="L923" s="33">
        <v>37804</v>
      </c>
      <c r="M923" s="34">
        <f t="shared" si="125"/>
        <v>-312.5</v>
      </c>
      <c r="N923" s="34">
        <f t="shared" si="121"/>
        <v>68019.787230354515</v>
      </c>
      <c r="O923" s="34" t="str">
        <f t="shared" si="126"/>
        <v>0</v>
      </c>
      <c r="P923" s="34">
        <f t="shared" si="122"/>
        <v>37612.440280089962</v>
      </c>
      <c r="Q923" s="34" t="str">
        <f t="shared" si="127"/>
        <v>0</v>
      </c>
      <c r="R923" s="34">
        <f t="shared" si="123"/>
        <v>17850.693892270538</v>
      </c>
    </row>
    <row r="924" spans="2:18" x14ac:dyDescent="0.2">
      <c r="B924" s="48"/>
      <c r="C924" s="43"/>
      <c r="D924" s="42"/>
      <c r="E924" s="48"/>
      <c r="F924" s="43"/>
      <c r="G924" s="42"/>
      <c r="H924" s="48"/>
      <c r="I924" s="43"/>
      <c r="J924" s="41">
        <f t="shared" si="124"/>
        <v>59903.97402257839</v>
      </c>
      <c r="L924" s="33">
        <v>37805</v>
      </c>
      <c r="M924" s="34">
        <f t="shared" si="125"/>
        <v>-1075</v>
      </c>
      <c r="N924" s="34">
        <f t="shared" si="121"/>
        <v>66944.787230354515</v>
      </c>
      <c r="O924" s="34" t="str">
        <f t="shared" si="126"/>
        <v>0</v>
      </c>
      <c r="P924" s="34">
        <f t="shared" si="122"/>
        <v>37612.440280089962</v>
      </c>
      <c r="Q924" s="34">
        <f t="shared" si="127"/>
        <v>-1451.275014390626</v>
      </c>
      <c r="R924" s="34">
        <f t="shared" si="123"/>
        <v>16399.418877879911</v>
      </c>
    </row>
    <row r="925" spans="2:18" x14ac:dyDescent="0.2">
      <c r="B925" s="48"/>
      <c r="C925" s="43"/>
      <c r="D925" s="42"/>
      <c r="E925" s="48"/>
      <c r="F925" s="43"/>
      <c r="G925" s="42"/>
      <c r="H925" s="48"/>
      <c r="I925" s="43"/>
      <c r="J925" s="41">
        <f t="shared" si="124"/>
        <v>59903.97402257839</v>
      </c>
      <c r="L925" s="33">
        <v>37806</v>
      </c>
      <c r="M925" s="34">
        <f t="shared" si="125"/>
        <v>-537.5</v>
      </c>
      <c r="N925" s="34">
        <f t="shared" si="121"/>
        <v>66407.287230354515</v>
      </c>
      <c r="O925" s="34" t="str">
        <f t="shared" si="126"/>
        <v>0</v>
      </c>
      <c r="P925" s="34">
        <f t="shared" si="122"/>
        <v>37612.440280089962</v>
      </c>
      <c r="Q925" s="34">
        <f t="shared" si="127"/>
        <v>-362.5</v>
      </c>
      <c r="R925" s="34">
        <f t="shared" si="123"/>
        <v>16036.918877879911</v>
      </c>
    </row>
    <row r="926" spans="2:18" x14ac:dyDescent="0.2">
      <c r="B926" s="48"/>
      <c r="C926" s="43"/>
      <c r="D926" s="42"/>
      <c r="E926" s="48"/>
      <c r="F926" s="43"/>
      <c r="G926" s="42"/>
      <c r="H926" s="48"/>
      <c r="I926" s="43"/>
      <c r="J926" s="41">
        <f t="shared" si="124"/>
        <v>59903.97402257839</v>
      </c>
      <c r="L926" s="33">
        <v>37807</v>
      </c>
      <c r="M926" s="34" t="str">
        <f t="shared" si="125"/>
        <v>0</v>
      </c>
      <c r="N926" s="34">
        <f t="shared" si="121"/>
        <v>66407.287230354515</v>
      </c>
      <c r="O926" s="34" t="str">
        <f t="shared" si="126"/>
        <v>0</v>
      </c>
      <c r="P926" s="34">
        <f t="shared" si="122"/>
        <v>37612.440280089962</v>
      </c>
      <c r="Q926" s="34" t="str">
        <f t="shared" si="127"/>
        <v>0</v>
      </c>
      <c r="R926" s="34">
        <f t="shared" si="123"/>
        <v>16036.918877879911</v>
      </c>
    </row>
    <row r="927" spans="2:18" x14ac:dyDescent="0.2">
      <c r="B927" s="48"/>
      <c r="C927" s="43"/>
      <c r="D927" s="42"/>
      <c r="E927" s="48"/>
      <c r="F927" s="43"/>
      <c r="G927" s="42"/>
      <c r="H927" s="48"/>
      <c r="I927" s="43"/>
      <c r="J927" s="41">
        <f t="shared" si="124"/>
        <v>59903.97402257839</v>
      </c>
      <c r="L927" s="33">
        <v>37808</v>
      </c>
      <c r="M927" s="34" t="str">
        <f t="shared" si="125"/>
        <v>0</v>
      </c>
      <c r="N927" s="34">
        <f t="shared" si="121"/>
        <v>66407.287230354515</v>
      </c>
      <c r="O927" s="34" t="str">
        <f t="shared" si="126"/>
        <v>0</v>
      </c>
      <c r="P927" s="34">
        <f t="shared" si="122"/>
        <v>37612.440280089962</v>
      </c>
      <c r="Q927" s="34" t="str">
        <f t="shared" si="127"/>
        <v>0</v>
      </c>
      <c r="R927" s="34">
        <f t="shared" si="123"/>
        <v>16036.918877879911</v>
      </c>
    </row>
    <row r="928" spans="2:18" x14ac:dyDescent="0.2">
      <c r="B928" s="48"/>
      <c r="C928" s="43"/>
      <c r="D928" s="42"/>
      <c r="E928" s="48"/>
      <c r="F928" s="43"/>
      <c r="G928" s="42"/>
      <c r="H928" s="48"/>
      <c r="I928" s="43"/>
      <c r="J928" s="41">
        <f t="shared" si="124"/>
        <v>59903.97402257839</v>
      </c>
      <c r="L928" s="33">
        <v>37809</v>
      </c>
      <c r="M928" s="34">
        <f t="shared" si="125"/>
        <v>962.5</v>
      </c>
      <c r="N928" s="34">
        <f t="shared" si="121"/>
        <v>67369.787230354515</v>
      </c>
      <c r="O928" s="34" t="str">
        <f t="shared" si="126"/>
        <v>0</v>
      </c>
      <c r="P928" s="34">
        <f t="shared" si="122"/>
        <v>37612.440280089962</v>
      </c>
      <c r="Q928" s="34">
        <f t="shared" si="127"/>
        <v>687.5</v>
      </c>
      <c r="R928" s="34">
        <f t="shared" si="123"/>
        <v>16724.418877879911</v>
      </c>
    </row>
    <row r="929" spans="2:18" x14ac:dyDescent="0.2">
      <c r="B929" s="48"/>
      <c r="C929" s="43"/>
      <c r="D929" s="42"/>
      <c r="E929" s="48"/>
      <c r="F929" s="43"/>
      <c r="G929" s="42"/>
      <c r="H929" s="48"/>
      <c r="I929" s="43"/>
      <c r="J929" s="41">
        <f t="shared" si="124"/>
        <v>59903.97402257839</v>
      </c>
      <c r="L929" s="33">
        <v>37810</v>
      </c>
      <c r="M929" s="34" t="str">
        <f t="shared" si="125"/>
        <v>0</v>
      </c>
      <c r="N929" s="34">
        <f t="shared" si="121"/>
        <v>67369.787230354515</v>
      </c>
      <c r="O929" s="34" t="str">
        <f t="shared" si="126"/>
        <v>0</v>
      </c>
      <c r="P929" s="34">
        <f t="shared" si="122"/>
        <v>37612.440280089962</v>
      </c>
      <c r="Q929" s="34" t="str">
        <f t="shared" si="127"/>
        <v>0</v>
      </c>
      <c r="R929" s="34">
        <f t="shared" si="123"/>
        <v>16724.418877879911</v>
      </c>
    </row>
    <row r="930" spans="2:18" x14ac:dyDescent="0.2">
      <c r="B930" s="48"/>
      <c r="C930" s="43"/>
      <c r="D930" s="42"/>
      <c r="E930" s="48"/>
      <c r="F930" s="43"/>
      <c r="G930" s="42"/>
      <c r="H930" s="48"/>
      <c r="I930" s="43"/>
      <c r="J930" s="41">
        <f t="shared" si="124"/>
        <v>59903.97402257839</v>
      </c>
      <c r="L930" s="33">
        <v>37811</v>
      </c>
      <c r="M930" s="34" t="str">
        <f t="shared" si="125"/>
        <v>0</v>
      </c>
      <c r="N930" s="34">
        <f t="shared" si="121"/>
        <v>67369.787230354515</v>
      </c>
      <c r="O930" s="34" t="str">
        <f t="shared" si="126"/>
        <v>0</v>
      </c>
      <c r="P930" s="34">
        <f t="shared" si="122"/>
        <v>37612.440280089962</v>
      </c>
      <c r="Q930" s="34" t="str">
        <f t="shared" si="127"/>
        <v>0</v>
      </c>
      <c r="R930" s="34">
        <f t="shared" si="123"/>
        <v>16724.418877879911</v>
      </c>
    </row>
    <row r="931" spans="2:18" x14ac:dyDescent="0.2">
      <c r="B931" s="48"/>
      <c r="C931" s="43"/>
      <c r="D931" s="42"/>
      <c r="E931" s="48"/>
      <c r="F931" s="43"/>
      <c r="G931" s="42"/>
      <c r="H931" s="48"/>
      <c r="I931" s="43"/>
      <c r="J931" s="41">
        <f t="shared" si="124"/>
        <v>59903.97402257839</v>
      </c>
      <c r="L931" s="33">
        <v>37812</v>
      </c>
      <c r="M931" s="34">
        <f t="shared" si="125"/>
        <v>275</v>
      </c>
      <c r="N931" s="34">
        <f t="shared" si="121"/>
        <v>67644.787230354515</v>
      </c>
      <c r="O931" s="34" t="str">
        <f t="shared" si="126"/>
        <v>0</v>
      </c>
      <c r="P931" s="34">
        <f t="shared" si="122"/>
        <v>37612.440280089962</v>
      </c>
      <c r="Q931" s="34" t="str">
        <f t="shared" si="127"/>
        <v>0</v>
      </c>
      <c r="R931" s="34">
        <f t="shared" si="123"/>
        <v>16724.418877879911</v>
      </c>
    </row>
    <row r="932" spans="2:18" x14ac:dyDescent="0.2">
      <c r="B932" s="48"/>
      <c r="C932" s="43"/>
      <c r="D932" s="42"/>
      <c r="E932" s="48"/>
      <c r="F932" s="43"/>
      <c r="G932" s="42"/>
      <c r="H932" s="48"/>
      <c r="I932" s="43"/>
      <c r="J932" s="41">
        <f t="shared" si="124"/>
        <v>59903.97402257839</v>
      </c>
      <c r="L932" s="33">
        <v>37813</v>
      </c>
      <c r="M932" s="34">
        <f t="shared" si="125"/>
        <v>2687.5</v>
      </c>
      <c r="N932" s="34">
        <f t="shared" si="121"/>
        <v>70332.287230354515</v>
      </c>
      <c r="O932" s="34" t="str">
        <f t="shared" si="126"/>
        <v>0</v>
      </c>
      <c r="P932" s="34">
        <f t="shared" si="122"/>
        <v>37612.440280089962</v>
      </c>
      <c r="Q932" s="34" t="str">
        <f t="shared" si="127"/>
        <v>0</v>
      </c>
      <c r="R932" s="34">
        <f t="shared" si="123"/>
        <v>16724.418877879911</v>
      </c>
    </row>
    <row r="933" spans="2:18" x14ac:dyDescent="0.2">
      <c r="B933" s="48"/>
      <c r="C933" s="43"/>
      <c r="D933" s="42"/>
      <c r="E933" s="48"/>
      <c r="F933" s="43"/>
      <c r="G933" s="42"/>
      <c r="H933" s="48"/>
      <c r="I933" s="43"/>
      <c r="J933" s="41">
        <f t="shared" si="124"/>
        <v>59903.97402257839</v>
      </c>
      <c r="L933" s="33">
        <v>37814</v>
      </c>
      <c r="M933" s="34" t="str">
        <f t="shared" si="125"/>
        <v>0</v>
      </c>
      <c r="N933" s="34">
        <f t="shared" ref="N933:N996" si="128">M933+N932</f>
        <v>70332.287230354515</v>
      </c>
      <c r="O933" s="34" t="str">
        <f t="shared" si="126"/>
        <v>0</v>
      </c>
      <c r="P933" s="34">
        <f t="shared" ref="P933:P996" si="129">O933+P932</f>
        <v>37612.440280089962</v>
      </c>
      <c r="Q933" s="34" t="str">
        <f t="shared" si="127"/>
        <v>0</v>
      </c>
      <c r="R933" s="34">
        <f t="shared" ref="R933:R996" si="130">Q933+R932</f>
        <v>16724.418877879911</v>
      </c>
    </row>
    <row r="934" spans="2:18" x14ac:dyDescent="0.2">
      <c r="B934" s="48"/>
      <c r="C934" s="43"/>
      <c r="D934" s="42"/>
      <c r="E934" s="48"/>
      <c r="F934" s="43"/>
      <c r="G934" s="42"/>
      <c r="H934" s="48"/>
      <c r="I934" s="43"/>
      <c r="J934" s="41">
        <f t="shared" si="124"/>
        <v>59903.97402257839</v>
      </c>
      <c r="L934" s="33">
        <v>37815</v>
      </c>
      <c r="M934" s="34" t="str">
        <f t="shared" si="125"/>
        <v>0</v>
      </c>
      <c r="N934" s="34">
        <f t="shared" si="128"/>
        <v>70332.287230354515</v>
      </c>
      <c r="O934" s="34" t="str">
        <f t="shared" si="126"/>
        <v>0</v>
      </c>
      <c r="P934" s="34">
        <f t="shared" si="129"/>
        <v>37612.440280089962</v>
      </c>
      <c r="Q934" s="34" t="str">
        <f t="shared" si="127"/>
        <v>0</v>
      </c>
      <c r="R934" s="34">
        <f t="shared" si="130"/>
        <v>16724.418877879911</v>
      </c>
    </row>
    <row r="935" spans="2:18" x14ac:dyDescent="0.2">
      <c r="B935" s="48"/>
      <c r="C935" s="43"/>
      <c r="D935" s="42"/>
      <c r="E935" s="48"/>
      <c r="F935" s="43"/>
      <c r="G935" s="42"/>
      <c r="H935" s="48"/>
      <c r="I935" s="43"/>
      <c r="J935" s="41">
        <f t="shared" si="124"/>
        <v>59903.97402257839</v>
      </c>
      <c r="L935" s="33">
        <v>37816</v>
      </c>
      <c r="M935" s="34" t="str">
        <f t="shared" si="125"/>
        <v>0</v>
      </c>
      <c r="N935" s="34">
        <f t="shared" si="128"/>
        <v>70332.287230354515</v>
      </c>
      <c r="O935" s="34" t="str">
        <f t="shared" si="126"/>
        <v>0</v>
      </c>
      <c r="P935" s="34">
        <f t="shared" si="129"/>
        <v>37612.440280089962</v>
      </c>
      <c r="Q935" s="34" t="str">
        <f t="shared" si="127"/>
        <v>0</v>
      </c>
      <c r="R935" s="34">
        <f t="shared" si="130"/>
        <v>16724.418877879911</v>
      </c>
    </row>
    <row r="936" spans="2:18" x14ac:dyDescent="0.2">
      <c r="B936" s="48"/>
      <c r="C936" s="43"/>
      <c r="D936" s="42"/>
      <c r="E936" s="48"/>
      <c r="F936" s="43"/>
      <c r="G936" s="42"/>
      <c r="H936" s="48"/>
      <c r="I936" s="43"/>
      <c r="J936" s="41">
        <f t="shared" si="124"/>
        <v>59903.97402257839</v>
      </c>
      <c r="L936" s="33">
        <v>37817</v>
      </c>
      <c r="M936" s="34" t="str">
        <f t="shared" si="125"/>
        <v>0</v>
      </c>
      <c r="N936" s="34">
        <f t="shared" si="128"/>
        <v>70332.287230354515</v>
      </c>
      <c r="O936" s="34" t="str">
        <f t="shared" si="126"/>
        <v>0</v>
      </c>
      <c r="P936" s="34">
        <f t="shared" si="129"/>
        <v>37612.440280089962</v>
      </c>
      <c r="Q936" s="34" t="str">
        <f t="shared" si="127"/>
        <v>0</v>
      </c>
      <c r="R936" s="34">
        <f t="shared" si="130"/>
        <v>16724.418877879911</v>
      </c>
    </row>
    <row r="937" spans="2:18" x14ac:dyDescent="0.2">
      <c r="B937" s="48"/>
      <c r="C937" s="43"/>
      <c r="D937" s="42"/>
      <c r="E937" s="48"/>
      <c r="F937" s="43"/>
      <c r="G937" s="42"/>
      <c r="H937" s="48"/>
      <c r="I937" s="43"/>
      <c r="J937" s="41">
        <f t="shared" si="124"/>
        <v>59903.97402257839</v>
      </c>
      <c r="L937" s="33">
        <v>37818</v>
      </c>
      <c r="M937" s="34" t="str">
        <f t="shared" si="125"/>
        <v>0</v>
      </c>
      <c r="N937" s="34">
        <f t="shared" si="128"/>
        <v>70332.287230354515</v>
      </c>
      <c r="O937" s="34" t="str">
        <f t="shared" si="126"/>
        <v>0</v>
      </c>
      <c r="P937" s="34">
        <f t="shared" si="129"/>
        <v>37612.440280089962</v>
      </c>
      <c r="Q937" s="34" t="str">
        <f t="shared" si="127"/>
        <v>0</v>
      </c>
      <c r="R937" s="34">
        <f t="shared" si="130"/>
        <v>16724.418877879911</v>
      </c>
    </row>
    <row r="938" spans="2:18" x14ac:dyDescent="0.2">
      <c r="B938" s="48"/>
      <c r="C938" s="43"/>
      <c r="D938" s="42"/>
      <c r="E938" s="48"/>
      <c r="F938" s="43"/>
      <c r="G938" s="42"/>
      <c r="H938" s="48"/>
      <c r="I938" s="43"/>
      <c r="J938" s="41">
        <f t="shared" si="124"/>
        <v>59903.97402257839</v>
      </c>
      <c r="L938" s="33">
        <v>37819</v>
      </c>
      <c r="M938" s="34">
        <f t="shared" si="125"/>
        <v>-162.5</v>
      </c>
      <c r="N938" s="34">
        <f t="shared" si="128"/>
        <v>70169.787230354515</v>
      </c>
      <c r="O938" s="34" t="str">
        <f t="shared" si="126"/>
        <v>0</v>
      </c>
      <c r="P938" s="34">
        <f t="shared" si="129"/>
        <v>37612.440280089962</v>
      </c>
      <c r="Q938" s="34" t="str">
        <f t="shared" si="127"/>
        <v>0</v>
      </c>
      <c r="R938" s="34">
        <f t="shared" si="130"/>
        <v>16724.418877879911</v>
      </c>
    </row>
    <row r="939" spans="2:18" x14ac:dyDescent="0.2">
      <c r="B939" s="48"/>
      <c r="C939" s="43"/>
      <c r="D939" s="42"/>
      <c r="E939" s="48"/>
      <c r="F939" s="43"/>
      <c r="G939" s="42"/>
      <c r="H939" s="48"/>
      <c r="I939" s="43"/>
      <c r="J939" s="41">
        <f t="shared" si="124"/>
        <v>59903.97402257839</v>
      </c>
      <c r="L939" s="33">
        <v>37820</v>
      </c>
      <c r="M939" s="34">
        <f t="shared" si="125"/>
        <v>-275</v>
      </c>
      <c r="N939" s="34">
        <f t="shared" si="128"/>
        <v>69894.787230354515</v>
      </c>
      <c r="O939" s="34" t="str">
        <f t="shared" si="126"/>
        <v>0</v>
      </c>
      <c r="P939" s="34">
        <f t="shared" si="129"/>
        <v>37612.440280089962</v>
      </c>
      <c r="Q939" s="34" t="str">
        <f t="shared" si="127"/>
        <v>0</v>
      </c>
      <c r="R939" s="34">
        <f t="shared" si="130"/>
        <v>16724.418877879911</v>
      </c>
    </row>
    <row r="940" spans="2:18" x14ac:dyDescent="0.2">
      <c r="B940" s="48"/>
      <c r="C940" s="43"/>
      <c r="D940" s="42"/>
      <c r="E940" s="48"/>
      <c r="F940" s="43"/>
      <c r="G940" s="42"/>
      <c r="H940" s="48"/>
      <c r="I940" s="43"/>
      <c r="J940" s="41">
        <f t="shared" si="124"/>
        <v>59903.97402257839</v>
      </c>
      <c r="L940" s="33">
        <v>37821</v>
      </c>
      <c r="M940" s="34" t="str">
        <f t="shared" si="125"/>
        <v>0</v>
      </c>
      <c r="N940" s="34">
        <f t="shared" si="128"/>
        <v>69894.787230354515</v>
      </c>
      <c r="O940" s="34" t="str">
        <f t="shared" si="126"/>
        <v>0</v>
      </c>
      <c r="P940" s="34">
        <f t="shared" si="129"/>
        <v>37612.440280089962</v>
      </c>
      <c r="Q940" s="34" t="str">
        <f t="shared" si="127"/>
        <v>0</v>
      </c>
      <c r="R940" s="34">
        <f t="shared" si="130"/>
        <v>16724.418877879911</v>
      </c>
    </row>
    <row r="941" spans="2:18" x14ac:dyDescent="0.2">
      <c r="B941" s="48"/>
      <c r="C941" s="43"/>
      <c r="D941" s="42"/>
      <c r="E941" s="48"/>
      <c r="F941" s="43"/>
      <c r="G941" s="42"/>
      <c r="H941" s="48"/>
      <c r="I941" s="43"/>
      <c r="J941" s="41">
        <f t="shared" si="124"/>
        <v>59903.97402257839</v>
      </c>
      <c r="L941" s="33">
        <v>37822</v>
      </c>
      <c r="M941" s="34" t="str">
        <f t="shared" si="125"/>
        <v>0</v>
      </c>
      <c r="N941" s="34">
        <f t="shared" si="128"/>
        <v>69894.787230354515</v>
      </c>
      <c r="O941" s="34" t="str">
        <f t="shared" si="126"/>
        <v>0</v>
      </c>
      <c r="P941" s="34">
        <f t="shared" si="129"/>
        <v>37612.440280089962</v>
      </c>
      <c r="Q941" s="34" t="str">
        <f t="shared" si="127"/>
        <v>0</v>
      </c>
      <c r="R941" s="34">
        <f t="shared" si="130"/>
        <v>16724.418877879911</v>
      </c>
    </row>
    <row r="942" spans="2:18" x14ac:dyDescent="0.2">
      <c r="B942" s="48"/>
      <c r="C942" s="43"/>
      <c r="D942" s="42"/>
      <c r="E942" s="48"/>
      <c r="F942" s="43"/>
      <c r="G942" s="42"/>
      <c r="H942" s="48"/>
      <c r="I942" s="43"/>
      <c r="J942" s="41">
        <f t="shared" si="124"/>
        <v>59903.97402257839</v>
      </c>
      <c r="L942" s="33">
        <v>37823</v>
      </c>
      <c r="M942" s="34">
        <f t="shared" si="125"/>
        <v>687.5</v>
      </c>
      <c r="N942" s="34">
        <f t="shared" si="128"/>
        <v>70582.287230354515</v>
      </c>
      <c r="O942" s="34" t="str">
        <f t="shared" si="126"/>
        <v>0</v>
      </c>
      <c r="P942" s="34">
        <f t="shared" si="129"/>
        <v>37612.440280089962</v>
      </c>
      <c r="Q942" s="34">
        <f t="shared" si="127"/>
        <v>-625</v>
      </c>
      <c r="R942" s="34">
        <f t="shared" si="130"/>
        <v>16099.418877879911</v>
      </c>
    </row>
    <row r="943" spans="2:18" x14ac:dyDescent="0.2">
      <c r="B943" s="48"/>
      <c r="C943" s="43"/>
      <c r="D943" s="42"/>
      <c r="E943" s="48"/>
      <c r="F943" s="43"/>
      <c r="G943" s="42"/>
      <c r="H943" s="48"/>
      <c r="I943" s="43"/>
      <c r="J943" s="41">
        <f t="shared" si="124"/>
        <v>59903.97402257839</v>
      </c>
      <c r="L943" s="33">
        <v>37824</v>
      </c>
      <c r="M943" s="34" t="str">
        <f t="shared" si="125"/>
        <v>0</v>
      </c>
      <c r="N943" s="34">
        <f t="shared" si="128"/>
        <v>70582.287230354515</v>
      </c>
      <c r="O943" s="34" t="str">
        <f t="shared" si="126"/>
        <v>0</v>
      </c>
      <c r="P943" s="34">
        <f t="shared" si="129"/>
        <v>37612.440280089962</v>
      </c>
      <c r="Q943" s="34">
        <f t="shared" si="127"/>
        <v>-1350</v>
      </c>
      <c r="R943" s="34">
        <f t="shared" si="130"/>
        <v>14749.418877879911</v>
      </c>
    </row>
    <row r="944" spans="2:18" x14ac:dyDescent="0.2">
      <c r="B944" s="48"/>
      <c r="C944" s="43"/>
      <c r="D944" s="42"/>
      <c r="E944" s="48"/>
      <c r="F944" s="43"/>
      <c r="G944" s="42"/>
      <c r="H944" s="48"/>
      <c r="I944" s="43"/>
      <c r="J944" s="41">
        <f t="shared" si="124"/>
        <v>59903.97402257839</v>
      </c>
      <c r="L944" s="33">
        <v>37825</v>
      </c>
      <c r="M944" s="34">
        <f t="shared" si="125"/>
        <v>-337.5</v>
      </c>
      <c r="N944" s="34">
        <f t="shared" si="128"/>
        <v>70244.787230354515</v>
      </c>
      <c r="O944" s="34">
        <f t="shared" si="126"/>
        <v>-850</v>
      </c>
      <c r="P944" s="34">
        <f t="shared" si="129"/>
        <v>36762.440280089962</v>
      </c>
      <c r="Q944" s="34">
        <f t="shared" si="127"/>
        <v>-750</v>
      </c>
      <c r="R944" s="34">
        <f t="shared" si="130"/>
        <v>13999.418877879911</v>
      </c>
    </row>
    <row r="945" spans="2:18" x14ac:dyDescent="0.2">
      <c r="B945" s="48"/>
      <c r="C945" s="43"/>
      <c r="D945" s="42"/>
      <c r="E945" s="48"/>
      <c r="F945" s="43"/>
      <c r="G945" s="42"/>
      <c r="H945" s="48"/>
      <c r="I945" s="43"/>
      <c r="J945" s="41">
        <f t="shared" si="124"/>
        <v>59903.97402257839</v>
      </c>
      <c r="L945" s="33">
        <v>37826</v>
      </c>
      <c r="M945" s="34">
        <f t="shared" si="125"/>
        <v>-213.13940899686941</v>
      </c>
      <c r="N945" s="34">
        <f t="shared" si="128"/>
        <v>70031.647821357648</v>
      </c>
      <c r="O945" s="34">
        <f t="shared" si="126"/>
        <v>-324.49962310490719</v>
      </c>
      <c r="P945" s="34">
        <f t="shared" si="129"/>
        <v>36437.940656985054</v>
      </c>
      <c r="Q945" s="34">
        <f t="shared" si="127"/>
        <v>-246.81159876896572</v>
      </c>
      <c r="R945" s="34">
        <f t="shared" si="130"/>
        <v>13752.607279110945</v>
      </c>
    </row>
    <row r="946" spans="2:18" x14ac:dyDescent="0.2">
      <c r="B946" s="48"/>
      <c r="C946" s="43"/>
      <c r="D946" s="42"/>
      <c r="E946" s="48"/>
      <c r="F946" s="43"/>
      <c r="G946" s="42"/>
      <c r="H946" s="48"/>
      <c r="I946" s="43"/>
      <c r="J946" s="41">
        <f t="shared" si="124"/>
        <v>59903.97402257839</v>
      </c>
      <c r="L946" s="33">
        <v>37827</v>
      </c>
      <c r="M946" s="34">
        <f t="shared" si="125"/>
        <v>-1362.0052246055025</v>
      </c>
      <c r="N946" s="34">
        <f t="shared" si="128"/>
        <v>68669.64259675215</v>
      </c>
      <c r="O946" s="34">
        <f t="shared" si="126"/>
        <v>-550</v>
      </c>
      <c r="P946" s="34">
        <f t="shared" si="129"/>
        <v>35887.940656985054</v>
      </c>
      <c r="Q946" s="34">
        <f t="shared" si="127"/>
        <v>-912.5</v>
      </c>
      <c r="R946" s="34">
        <f t="shared" si="130"/>
        <v>12840.107279110945</v>
      </c>
    </row>
    <row r="947" spans="2:18" x14ac:dyDescent="0.2">
      <c r="B947" s="48"/>
      <c r="C947" s="43"/>
      <c r="D947" s="42"/>
      <c r="E947" s="48"/>
      <c r="F947" s="43"/>
      <c r="G947" s="42"/>
      <c r="H947" s="48"/>
      <c r="I947" s="43"/>
      <c r="J947" s="41">
        <f t="shared" si="124"/>
        <v>59903.97402257839</v>
      </c>
      <c r="L947" s="33">
        <v>37828</v>
      </c>
      <c r="M947" s="34" t="str">
        <f t="shared" si="125"/>
        <v>0</v>
      </c>
      <c r="N947" s="34">
        <f t="shared" si="128"/>
        <v>68669.64259675215</v>
      </c>
      <c r="O947" s="34" t="str">
        <f t="shared" si="126"/>
        <v>0</v>
      </c>
      <c r="P947" s="34">
        <f t="shared" si="129"/>
        <v>35887.940656985054</v>
      </c>
      <c r="Q947" s="34" t="str">
        <f t="shared" si="127"/>
        <v>0</v>
      </c>
      <c r="R947" s="34">
        <f t="shared" si="130"/>
        <v>12840.107279110945</v>
      </c>
    </row>
    <row r="948" spans="2:18" x14ac:dyDescent="0.2">
      <c r="B948" s="48"/>
      <c r="C948" s="43"/>
      <c r="D948" s="42"/>
      <c r="E948" s="48"/>
      <c r="F948" s="43"/>
      <c r="G948" s="42"/>
      <c r="H948" s="48"/>
      <c r="I948" s="43"/>
      <c r="J948" s="41">
        <f t="shared" si="124"/>
        <v>59903.97402257839</v>
      </c>
      <c r="L948" s="33">
        <v>37829</v>
      </c>
      <c r="M948" s="34" t="str">
        <f t="shared" si="125"/>
        <v>0</v>
      </c>
      <c r="N948" s="34">
        <f t="shared" si="128"/>
        <v>68669.64259675215</v>
      </c>
      <c r="O948" s="34" t="str">
        <f t="shared" si="126"/>
        <v>0</v>
      </c>
      <c r="P948" s="34">
        <f t="shared" si="129"/>
        <v>35887.940656985054</v>
      </c>
      <c r="Q948" s="34" t="str">
        <f t="shared" si="127"/>
        <v>0</v>
      </c>
      <c r="R948" s="34">
        <f t="shared" si="130"/>
        <v>12840.107279110945</v>
      </c>
    </row>
    <row r="949" spans="2:18" x14ac:dyDescent="0.2">
      <c r="B949" s="48"/>
      <c r="C949" s="43"/>
      <c r="D949" s="42"/>
      <c r="E949" s="48"/>
      <c r="F949" s="43"/>
      <c r="G949" s="42"/>
      <c r="H949" s="48"/>
      <c r="I949" s="43"/>
      <c r="J949" s="41">
        <f t="shared" si="124"/>
        <v>59903.97402257839</v>
      </c>
      <c r="L949" s="33">
        <v>37830</v>
      </c>
      <c r="M949" s="34">
        <f t="shared" si="125"/>
        <v>-635.43484606852871</v>
      </c>
      <c r="N949" s="34">
        <f t="shared" si="128"/>
        <v>68034.207750683621</v>
      </c>
      <c r="O949" s="34">
        <f t="shared" si="126"/>
        <v>0</v>
      </c>
      <c r="P949" s="34">
        <f t="shared" si="129"/>
        <v>35887.940656985054</v>
      </c>
      <c r="Q949" s="34">
        <f t="shared" si="127"/>
        <v>0</v>
      </c>
      <c r="R949" s="34">
        <f t="shared" si="130"/>
        <v>12840.107279110945</v>
      </c>
    </row>
    <row r="950" spans="2:18" x14ac:dyDescent="0.2">
      <c r="B950" s="48"/>
      <c r="C950" s="43"/>
      <c r="D950" s="42"/>
      <c r="E950" s="48"/>
      <c r="F950" s="43"/>
      <c r="G950" s="42"/>
      <c r="H950" s="48"/>
      <c r="I950" s="43"/>
      <c r="J950" s="41">
        <f t="shared" si="124"/>
        <v>59903.97402257839</v>
      </c>
      <c r="L950" s="33">
        <v>37831</v>
      </c>
      <c r="M950" s="34" t="str">
        <f t="shared" si="125"/>
        <v>0</v>
      </c>
      <c r="N950" s="34">
        <f t="shared" si="128"/>
        <v>68034.207750683621</v>
      </c>
      <c r="O950" s="34" t="str">
        <f t="shared" si="126"/>
        <v>0</v>
      </c>
      <c r="P950" s="34">
        <f t="shared" si="129"/>
        <v>35887.940656985054</v>
      </c>
      <c r="Q950" s="34" t="str">
        <f t="shared" si="127"/>
        <v>0</v>
      </c>
      <c r="R950" s="34">
        <f t="shared" si="130"/>
        <v>12840.107279110945</v>
      </c>
    </row>
    <row r="951" spans="2:18" x14ac:dyDescent="0.2">
      <c r="B951" s="48"/>
      <c r="C951" s="43"/>
      <c r="D951" s="42"/>
      <c r="E951" s="48"/>
      <c r="F951" s="43"/>
      <c r="G951" s="42"/>
      <c r="H951" s="48"/>
      <c r="I951" s="43"/>
      <c r="J951" s="41">
        <f t="shared" si="124"/>
        <v>59903.97402257839</v>
      </c>
      <c r="L951" s="33">
        <v>37832</v>
      </c>
      <c r="M951" s="34" t="str">
        <f t="shared" si="125"/>
        <v>0</v>
      </c>
      <c r="N951" s="34">
        <f t="shared" si="128"/>
        <v>68034.207750683621</v>
      </c>
      <c r="O951" s="34" t="str">
        <f t="shared" si="126"/>
        <v>0</v>
      </c>
      <c r="P951" s="34">
        <f t="shared" si="129"/>
        <v>35887.940656985054</v>
      </c>
      <c r="Q951" s="34" t="str">
        <f t="shared" si="127"/>
        <v>0</v>
      </c>
      <c r="R951" s="34">
        <f t="shared" si="130"/>
        <v>12840.107279110945</v>
      </c>
    </row>
    <row r="952" spans="2:18" x14ac:dyDescent="0.2">
      <c r="B952" s="48"/>
      <c r="C952" s="43"/>
      <c r="D952" s="42"/>
      <c r="E952" s="48"/>
      <c r="F952" s="43"/>
      <c r="G952" s="42"/>
      <c r="H952" s="48"/>
      <c r="I952" s="43"/>
      <c r="J952" s="41">
        <f t="shared" si="124"/>
        <v>59903.97402257839</v>
      </c>
      <c r="L952" s="33">
        <v>37833</v>
      </c>
      <c r="M952" s="34" t="str">
        <f t="shared" si="125"/>
        <v>0</v>
      </c>
      <c r="N952" s="34">
        <f t="shared" si="128"/>
        <v>68034.207750683621</v>
      </c>
      <c r="O952" s="34" t="str">
        <f t="shared" si="126"/>
        <v>0</v>
      </c>
      <c r="P952" s="34">
        <f t="shared" si="129"/>
        <v>35887.940656985054</v>
      </c>
      <c r="Q952" s="34" t="str">
        <f t="shared" si="127"/>
        <v>0</v>
      </c>
      <c r="R952" s="34">
        <f t="shared" si="130"/>
        <v>12840.107279110945</v>
      </c>
    </row>
    <row r="953" spans="2:18" x14ac:dyDescent="0.2">
      <c r="B953" s="48"/>
      <c r="C953" s="43"/>
      <c r="D953" s="42"/>
      <c r="E953" s="48"/>
      <c r="F953" s="43"/>
      <c r="G953" s="42"/>
      <c r="H953" s="48"/>
      <c r="I953" s="43"/>
      <c r="J953" s="41">
        <f t="shared" si="124"/>
        <v>59903.97402257839</v>
      </c>
      <c r="L953" s="33">
        <v>37834</v>
      </c>
      <c r="M953" s="34" t="str">
        <f t="shared" si="125"/>
        <v>0</v>
      </c>
      <c r="N953" s="34">
        <f t="shared" si="128"/>
        <v>68034.207750683621</v>
      </c>
      <c r="O953" s="34" t="str">
        <f t="shared" si="126"/>
        <v>0</v>
      </c>
      <c r="P953" s="34">
        <f t="shared" si="129"/>
        <v>35887.940656985054</v>
      </c>
      <c r="Q953" s="34" t="str">
        <f t="shared" si="127"/>
        <v>0</v>
      </c>
      <c r="R953" s="34">
        <f t="shared" si="130"/>
        <v>12840.107279110945</v>
      </c>
    </row>
    <row r="954" spans="2:18" x14ac:dyDescent="0.2">
      <c r="B954" s="48"/>
      <c r="C954" s="43"/>
      <c r="D954" s="42"/>
      <c r="E954" s="48"/>
      <c r="F954" s="43"/>
      <c r="G954" s="42"/>
      <c r="H954" s="48"/>
      <c r="I954" s="43"/>
      <c r="J954" s="41">
        <f t="shared" si="124"/>
        <v>59903.97402257839</v>
      </c>
      <c r="L954" s="33">
        <v>37835</v>
      </c>
      <c r="M954" s="34" t="str">
        <f t="shared" si="125"/>
        <v>0</v>
      </c>
      <c r="N954" s="34">
        <f t="shared" si="128"/>
        <v>68034.207750683621</v>
      </c>
      <c r="O954" s="34" t="str">
        <f t="shared" si="126"/>
        <v>0</v>
      </c>
      <c r="P954" s="34">
        <f t="shared" si="129"/>
        <v>35887.940656985054</v>
      </c>
      <c r="Q954" s="34" t="str">
        <f t="shared" si="127"/>
        <v>0</v>
      </c>
      <c r="R954" s="34">
        <f t="shared" si="130"/>
        <v>12840.107279110945</v>
      </c>
    </row>
    <row r="955" spans="2:18" x14ac:dyDescent="0.2">
      <c r="B955" s="48"/>
      <c r="C955" s="43"/>
      <c r="D955" s="42"/>
      <c r="E955" s="48"/>
      <c r="F955" s="43"/>
      <c r="G955" s="42"/>
      <c r="H955" s="48"/>
      <c r="I955" s="43"/>
      <c r="J955" s="41">
        <f t="shared" si="124"/>
        <v>59903.97402257839</v>
      </c>
      <c r="L955" s="33">
        <v>37836</v>
      </c>
      <c r="M955" s="34" t="str">
        <f t="shared" si="125"/>
        <v>0</v>
      </c>
      <c r="N955" s="34">
        <f t="shared" si="128"/>
        <v>68034.207750683621</v>
      </c>
      <c r="O955" s="34" t="str">
        <f t="shared" si="126"/>
        <v>0</v>
      </c>
      <c r="P955" s="34">
        <f t="shared" si="129"/>
        <v>35887.940656985054</v>
      </c>
      <c r="Q955" s="34" t="str">
        <f t="shared" si="127"/>
        <v>0</v>
      </c>
      <c r="R955" s="34">
        <f t="shared" si="130"/>
        <v>12840.107279110945</v>
      </c>
    </row>
    <row r="956" spans="2:18" x14ac:dyDescent="0.2">
      <c r="B956" s="48"/>
      <c r="C956" s="43"/>
      <c r="D956" s="42"/>
      <c r="E956" s="48"/>
      <c r="F956" s="43"/>
      <c r="G956" s="42"/>
      <c r="H956" s="48"/>
      <c r="I956" s="43"/>
      <c r="J956" s="41">
        <f t="shared" si="124"/>
        <v>59903.97402257839</v>
      </c>
      <c r="L956" s="33">
        <v>37837</v>
      </c>
      <c r="M956" s="34" t="str">
        <f t="shared" si="125"/>
        <v>0</v>
      </c>
      <c r="N956" s="34">
        <f t="shared" si="128"/>
        <v>68034.207750683621</v>
      </c>
      <c r="O956" s="34" t="str">
        <f t="shared" si="126"/>
        <v>0</v>
      </c>
      <c r="P956" s="34">
        <f t="shared" si="129"/>
        <v>35887.940656985054</v>
      </c>
      <c r="Q956" s="34" t="str">
        <f t="shared" si="127"/>
        <v>0</v>
      </c>
      <c r="R956" s="34">
        <f t="shared" si="130"/>
        <v>12840.107279110945</v>
      </c>
    </row>
    <row r="957" spans="2:18" x14ac:dyDescent="0.2">
      <c r="B957" s="48"/>
      <c r="C957" s="43"/>
      <c r="D957" s="42"/>
      <c r="E957" s="48"/>
      <c r="F957" s="43"/>
      <c r="G957" s="42"/>
      <c r="H957" s="48"/>
      <c r="I957" s="43"/>
      <c r="J957" s="41">
        <f t="shared" si="124"/>
        <v>59903.97402257839</v>
      </c>
      <c r="L957" s="33">
        <v>37838</v>
      </c>
      <c r="M957" s="34">
        <f t="shared" si="125"/>
        <v>-950</v>
      </c>
      <c r="N957" s="34">
        <f t="shared" si="128"/>
        <v>67084.207750683621</v>
      </c>
      <c r="O957" s="34" t="str">
        <f t="shared" si="126"/>
        <v>0</v>
      </c>
      <c r="P957" s="34">
        <f t="shared" si="129"/>
        <v>35887.940656985054</v>
      </c>
      <c r="Q957" s="34" t="str">
        <f t="shared" si="127"/>
        <v>0</v>
      </c>
      <c r="R957" s="34">
        <f t="shared" si="130"/>
        <v>12840.107279110945</v>
      </c>
    </row>
    <row r="958" spans="2:18" x14ac:dyDescent="0.2">
      <c r="B958" s="48"/>
      <c r="C958" s="43"/>
      <c r="D958" s="42"/>
      <c r="E958" s="48"/>
      <c r="F958" s="43"/>
      <c r="G958" s="42"/>
      <c r="H958" s="48"/>
      <c r="I958" s="43"/>
      <c r="J958" s="41">
        <f t="shared" si="124"/>
        <v>59903.97402257839</v>
      </c>
      <c r="L958" s="33">
        <v>37839</v>
      </c>
      <c r="M958" s="34">
        <f t="shared" si="125"/>
        <v>375</v>
      </c>
      <c r="N958" s="34">
        <f t="shared" si="128"/>
        <v>67459.207750683621</v>
      </c>
      <c r="O958" s="34">
        <f t="shared" si="126"/>
        <v>675</v>
      </c>
      <c r="P958" s="34">
        <f t="shared" si="129"/>
        <v>36562.940656985054</v>
      </c>
      <c r="Q958" s="34">
        <f t="shared" si="127"/>
        <v>675</v>
      </c>
      <c r="R958" s="34">
        <f t="shared" si="130"/>
        <v>13515.107279110945</v>
      </c>
    </row>
    <row r="959" spans="2:18" x14ac:dyDescent="0.2">
      <c r="B959" s="48"/>
      <c r="C959" s="43"/>
      <c r="D959" s="42"/>
      <c r="E959" s="48"/>
      <c r="F959" s="43"/>
      <c r="G959" s="42"/>
      <c r="H959" s="48"/>
      <c r="I959" s="43"/>
      <c r="J959" s="41">
        <f t="shared" si="124"/>
        <v>59903.97402257839</v>
      </c>
      <c r="L959" s="33">
        <v>37840</v>
      </c>
      <c r="M959" s="34">
        <f t="shared" si="125"/>
        <v>412.5</v>
      </c>
      <c r="N959" s="34">
        <f t="shared" si="128"/>
        <v>67871.707750683621</v>
      </c>
      <c r="O959" s="34" t="str">
        <f t="shared" si="126"/>
        <v>0</v>
      </c>
      <c r="P959" s="34">
        <f t="shared" si="129"/>
        <v>36562.940656985054</v>
      </c>
      <c r="Q959" s="34" t="str">
        <f t="shared" si="127"/>
        <v>0</v>
      </c>
      <c r="R959" s="34">
        <f t="shared" si="130"/>
        <v>13515.107279110945</v>
      </c>
    </row>
    <row r="960" spans="2:18" x14ac:dyDescent="0.2">
      <c r="B960" s="48"/>
      <c r="C960" s="43"/>
      <c r="D960" s="42"/>
      <c r="E960" s="48"/>
      <c r="F960" s="43"/>
      <c r="G960" s="42"/>
      <c r="H960" s="48"/>
      <c r="I960" s="43"/>
      <c r="J960" s="41">
        <f t="shared" si="124"/>
        <v>59903.97402257839</v>
      </c>
      <c r="L960" s="33">
        <v>37841</v>
      </c>
      <c r="M960" s="34" t="str">
        <f t="shared" si="125"/>
        <v>0</v>
      </c>
      <c r="N960" s="34">
        <f t="shared" si="128"/>
        <v>67871.707750683621</v>
      </c>
      <c r="O960" s="34" t="str">
        <f t="shared" si="126"/>
        <v>0</v>
      </c>
      <c r="P960" s="34">
        <f t="shared" si="129"/>
        <v>36562.940656985054</v>
      </c>
      <c r="Q960" s="34" t="str">
        <f t="shared" si="127"/>
        <v>0</v>
      </c>
      <c r="R960" s="34">
        <f t="shared" si="130"/>
        <v>13515.107279110945</v>
      </c>
    </row>
    <row r="961" spans="2:18" x14ac:dyDescent="0.2">
      <c r="B961" s="48"/>
      <c r="C961" s="43"/>
      <c r="D961" s="42"/>
      <c r="E961" s="48"/>
      <c r="F961" s="43"/>
      <c r="G961" s="42"/>
      <c r="H961" s="48"/>
      <c r="I961" s="43"/>
      <c r="J961" s="41">
        <f t="shared" si="124"/>
        <v>59903.97402257839</v>
      </c>
      <c r="L961" s="33">
        <v>37842</v>
      </c>
      <c r="M961" s="34" t="str">
        <f t="shared" si="125"/>
        <v>0</v>
      </c>
      <c r="N961" s="34">
        <f t="shared" si="128"/>
        <v>67871.707750683621</v>
      </c>
      <c r="O961" s="34" t="str">
        <f t="shared" si="126"/>
        <v>0</v>
      </c>
      <c r="P961" s="34">
        <f t="shared" si="129"/>
        <v>36562.940656985054</v>
      </c>
      <c r="Q961" s="34" t="str">
        <f t="shared" si="127"/>
        <v>0</v>
      </c>
      <c r="R961" s="34">
        <f t="shared" si="130"/>
        <v>13515.107279110945</v>
      </c>
    </row>
    <row r="962" spans="2:18" x14ac:dyDescent="0.2">
      <c r="B962" s="48"/>
      <c r="C962" s="43"/>
      <c r="D962" s="42"/>
      <c r="E962" s="48"/>
      <c r="F962" s="43"/>
      <c r="G962" s="42"/>
      <c r="H962" s="48"/>
      <c r="I962" s="43"/>
      <c r="J962" s="41">
        <f t="shared" si="124"/>
        <v>59903.97402257839</v>
      </c>
      <c r="L962" s="33">
        <v>37843</v>
      </c>
      <c r="M962" s="34" t="str">
        <f t="shared" si="125"/>
        <v>0</v>
      </c>
      <c r="N962" s="34">
        <f t="shared" si="128"/>
        <v>67871.707750683621</v>
      </c>
      <c r="O962" s="34" t="str">
        <f t="shared" si="126"/>
        <v>0</v>
      </c>
      <c r="P962" s="34">
        <f t="shared" si="129"/>
        <v>36562.940656985054</v>
      </c>
      <c r="Q962" s="34" t="str">
        <f t="shared" si="127"/>
        <v>0</v>
      </c>
      <c r="R962" s="34">
        <f t="shared" si="130"/>
        <v>13515.107279110945</v>
      </c>
    </row>
    <row r="963" spans="2:18" x14ac:dyDescent="0.2">
      <c r="B963" s="48"/>
      <c r="C963" s="43"/>
      <c r="D963" s="42"/>
      <c r="E963" s="48"/>
      <c r="F963" s="43"/>
      <c r="G963" s="42"/>
      <c r="H963" s="48"/>
      <c r="I963" s="43"/>
      <c r="J963" s="41">
        <f t="shared" si="124"/>
        <v>59903.97402257839</v>
      </c>
      <c r="L963" s="33">
        <v>37844</v>
      </c>
      <c r="M963" s="34" t="str">
        <f t="shared" si="125"/>
        <v>0</v>
      </c>
      <c r="N963" s="34">
        <f t="shared" si="128"/>
        <v>67871.707750683621</v>
      </c>
      <c r="O963" s="34" t="str">
        <f t="shared" si="126"/>
        <v>0</v>
      </c>
      <c r="P963" s="34">
        <f t="shared" si="129"/>
        <v>36562.940656985054</v>
      </c>
      <c r="Q963" s="34" t="str">
        <f t="shared" si="127"/>
        <v>0</v>
      </c>
      <c r="R963" s="34">
        <f t="shared" si="130"/>
        <v>13515.107279110945</v>
      </c>
    </row>
    <row r="964" spans="2:18" x14ac:dyDescent="0.2">
      <c r="B964" s="48"/>
      <c r="C964" s="43"/>
      <c r="D964" s="42"/>
      <c r="E964" s="48"/>
      <c r="F964" s="43"/>
      <c r="G964" s="42"/>
      <c r="H964" s="48"/>
      <c r="I964" s="43"/>
      <c r="J964" s="41">
        <f t="shared" si="124"/>
        <v>59903.97402257839</v>
      </c>
      <c r="L964" s="33">
        <v>37845</v>
      </c>
      <c r="M964" s="34">
        <f t="shared" si="125"/>
        <v>325</v>
      </c>
      <c r="N964" s="34">
        <f t="shared" si="128"/>
        <v>68196.707750683621</v>
      </c>
      <c r="O964" s="34">
        <f t="shared" si="126"/>
        <v>50</v>
      </c>
      <c r="P964" s="34">
        <f t="shared" si="129"/>
        <v>36612.940656985054</v>
      </c>
      <c r="Q964" s="34" t="str">
        <f t="shared" si="127"/>
        <v>0</v>
      </c>
      <c r="R964" s="34">
        <f t="shared" si="130"/>
        <v>13515.107279110945</v>
      </c>
    </row>
    <row r="965" spans="2:18" x14ac:dyDescent="0.2">
      <c r="B965" s="48"/>
      <c r="C965" s="43"/>
      <c r="D965" s="42"/>
      <c r="E965" s="48"/>
      <c r="F965" s="43"/>
      <c r="G965" s="42"/>
      <c r="H965" s="48"/>
      <c r="I965" s="43"/>
      <c r="J965" s="41">
        <f t="shared" si="124"/>
        <v>59903.97402257839</v>
      </c>
      <c r="L965" s="33">
        <v>37846</v>
      </c>
      <c r="M965" s="34" t="str">
        <f t="shared" si="125"/>
        <v>0</v>
      </c>
      <c r="N965" s="34">
        <f t="shared" si="128"/>
        <v>68196.707750683621</v>
      </c>
      <c r="O965" s="34" t="str">
        <f t="shared" si="126"/>
        <v>0</v>
      </c>
      <c r="P965" s="34">
        <f t="shared" si="129"/>
        <v>36612.940656985054</v>
      </c>
      <c r="Q965" s="34">
        <f t="shared" si="127"/>
        <v>-387.5</v>
      </c>
      <c r="R965" s="34">
        <f t="shared" si="130"/>
        <v>13127.607279110945</v>
      </c>
    </row>
    <row r="966" spans="2:18" x14ac:dyDescent="0.2">
      <c r="B966" s="48"/>
      <c r="C966" s="43"/>
      <c r="D966" s="42"/>
      <c r="E966" s="48"/>
      <c r="F966" s="43"/>
      <c r="G966" s="42"/>
      <c r="H966" s="48"/>
      <c r="I966" s="43"/>
      <c r="J966" s="41">
        <f t="shared" si="124"/>
        <v>59903.97402257839</v>
      </c>
      <c r="L966" s="33">
        <v>37847</v>
      </c>
      <c r="M966" s="34">
        <f t="shared" si="125"/>
        <v>325</v>
      </c>
      <c r="N966" s="34">
        <f t="shared" si="128"/>
        <v>68521.707750683621</v>
      </c>
      <c r="O966" s="34">
        <f t="shared" si="126"/>
        <v>537.5</v>
      </c>
      <c r="P966" s="34">
        <f t="shared" si="129"/>
        <v>37150.440656985054</v>
      </c>
      <c r="Q966" s="34">
        <f t="shared" si="127"/>
        <v>2187.5</v>
      </c>
      <c r="R966" s="34">
        <f t="shared" si="130"/>
        <v>15315.107279110945</v>
      </c>
    </row>
    <row r="967" spans="2:18" x14ac:dyDescent="0.2">
      <c r="B967" s="48"/>
      <c r="C967" s="43"/>
      <c r="D967" s="42"/>
      <c r="E967" s="48"/>
      <c r="F967" s="43"/>
      <c r="G967" s="42"/>
      <c r="H967" s="48"/>
      <c r="I967" s="43"/>
      <c r="J967" s="41">
        <f t="shared" si="124"/>
        <v>59903.97402257839</v>
      </c>
      <c r="L967" s="33">
        <v>37848</v>
      </c>
      <c r="M967" s="34" t="str">
        <f t="shared" si="125"/>
        <v>0</v>
      </c>
      <c r="N967" s="34">
        <f t="shared" si="128"/>
        <v>68521.707750683621</v>
      </c>
      <c r="O967" s="34" t="str">
        <f t="shared" si="126"/>
        <v>0</v>
      </c>
      <c r="P967" s="34">
        <f t="shared" si="129"/>
        <v>37150.440656985054</v>
      </c>
      <c r="Q967" s="34" t="str">
        <f t="shared" si="127"/>
        <v>0</v>
      </c>
      <c r="R967" s="34">
        <f t="shared" si="130"/>
        <v>15315.107279110945</v>
      </c>
    </row>
    <row r="968" spans="2:18" x14ac:dyDescent="0.2">
      <c r="B968" s="48"/>
      <c r="C968" s="43"/>
      <c r="D968" s="42"/>
      <c r="E968" s="48"/>
      <c r="F968" s="43"/>
      <c r="G968" s="42"/>
      <c r="H968" s="48"/>
      <c r="I968" s="43"/>
      <c r="J968" s="41">
        <f t="shared" si="124"/>
        <v>59903.97402257839</v>
      </c>
      <c r="L968" s="33">
        <v>37849</v>
      </c>
      <c r="M968" s="34" t="str">
        <f t="shared" si="125"/>
        <v>0</v>
      </c>
      <c r="N968" s="34">
        <f t="shared" si="128"/>
        <v>68521.707750683621</v>
      </c>
      <c r="O968" s="34" t="str">
        <f t="shared" si="126"/>
        <v>0</v>
      </c>
      <c r="P968" s="34">
        <f t="shared" si="129"/>
        <v>37150.440656985054</v>
      </c>
      <c r="Q968" s="34" t="str">
        <f t="shared" si="127"/>
        <v>0</v>
      </c>
      <c r="R968" s="34">
        <f t="shared" si="130"/>
        <v>15315.107279110945</v>
      </c>
    </row>
    <row r="969" spans="2:18" x14ac:dyDescent="0.2">
      <c r="B969" s="48"/>
      <c r="C969" s="43"/>
      <c r="D969" s="42"/>
      <c r="E969" s="48"/>
      <c r="F969" s="43"/>
      <c r="G969" s="42"/>
      <c r="H969" s="48"/>
      <c r="I969" s="43"/>
      <c r="J969" s="41">
        <f t="shared" si="124"/>
        <v>59903.97402257839</v>
      </c>
      <c r="L969" s="33">
        <v>37850</v>
      </c>
      <c r="M969" s="34" t="str">
        <f t="shared" si="125"/>
        <v>0</v>
      </c>
      <c r="N969" s="34">
        <f t="shared" si="128"/>
        <v>68521.707750683621</v>
      </c>
      <c r="O969" s="34" t="str">
        <f t="shared" si="126"/>
        <v>0</v>
      </c>
      <c r="P969" s="34">
        <f t="shared" si="129"/>
        <v>37150.440656985054</v>
      </c>
      <c r="Q969" s="34" t="str">
        <f t="shared" si="127"/>
        <v>0</v>
      </c>
      <c r="R969" s="34">
        <f t="shared" si="130"/>
        <v>15315.107279110945</v>
      </c>
    </row>
    <row r="970" spans="2:18" x14ac:dyDescent="0.2">
      <c r="B970" s="48"/>
      <c r="C970" s="43"/>
      <c r="D970" s="42"/>
      <c r="E970" s="48"/>
      <c r="F970" s="43"/>
      <c r="G970" s="42"/>
      <c r="H970" s="48"/>
      <c r="I970" s="43"/>
      <c r="J970" s="41">
        <f t="shared" ref="J970:J1033" si="131">J969+I970</f>
        <v>59903.97402257839</v>
      </c>
      <c r="L970" s="33">
        <v>37851</v>
      </c>
      <c r="M970" s="34" t="str">
        <f t="shared" si="125"/>
        <v>0</v>
      </c>
      <c r="N970" s="34">
        <f t="shared" si="128"/>
        <v>68521.707750683621</v>
      </c>
      <c r="O970" s="34" t="str">
        <f t="shared" si="126"/>
        <v>0</v>
      </c>
      <c r="P970" s="34">
        <f t="shared" si="129"/>
        <v>37150.440656985054</v>
      </c>
      <c r="Q970" s="34" t="str">
        <f t="shared" si="127"/>
        <v>0</v>
      </c>
      <c r="R970" s="34">
        <f t="shared" si="130"/>
        <v>15315.107279110945</v>
      </c>
    </row>
    <row r="971" spans="2:18" x14ac:dyDescent="0.2">
      <c r="B971" s="48"/>
      <c r="C971" s="43"/>
      <c r="D971" s="42"/>
      <c r="E971" s="48"/>
      <c r="F971" s="43"/>
      <c r="G971" s="42"/>
      <c r="H971" s="48"/>
      <c r="I971" s="43"/>
      <c r="J971" s="41">
        <f t="shared" si="131"/>
        <v>59903.97402257839</v>
      </c>
      <c r="L971" s="33">
        <v>37852</v>
      </c>
      <c r="M971" s="34" t="str">
        <f t="shared" si="125"/>
        <v>0</v>
      </c>
      <c r="N971" s="34">
        <f t="shared" si="128"/>
        <v>68521.707750683621</v>
      </c>
      <c r="O971" s="34" t="str">
        <f t="shared" si="126"/>
        <v>0</v>
      </c>
      <c r="P971" s="34">
        <f t="shared" si="129"/>
        <v>37150.440656985054</v>
      </c>
      <c r="Q971" s="34" t="str">
        <f t="shared" si="127"/>
        <v>0</v>
      </c>
      <c r="R971" s="34">
        <f t="shared" si="130"/>
        <v>15315.107279110945</v>
      </c>
    </row>
    <row r="972" spans="2:18" x14ac:dyDescent="0.2">
      <c r="B972" s="48"/>
      <c r="C972" s="43"/>
      <c r="D972" s="42"/>
      <c r="E972" s="48"/>
      <c r="F972" s="43"/>
      <c r="G972" s="42"/>
      <c r="H972" s="48"/>
      <c r="I972" s="43"/>
      <c r="J972" s="41">
        <f t="shared" si="131"/>
        <v>59903.97402257839</v>
      </c>
      <c r="L972" s="33">
        <v>37853</v>
      </c>
      <c r="M972" s="34" t="str">
        <f t="shared" ref="M972:M1035" si="132">IF(ISERROR(VLOOKUP($L972,$B$11:$C$1212,2,FALSE)),"0",VLOOKUP($L972,$B$11:$C$1212,2,FALSE))</f>
        <v>0</v>
      </c>
      <c r="N972" s="34">
        <f t="shared" si="128"/>
        <v>68521.707750683621</v>
      </c>
      <c r="O972" s="34" t="str">
        <f t="shared" ref="O972:O1035" si="133">IF(ISERROR(VLOOKUP($L972,$E$11:$F$1212,2,FALSE)),"0",VLOOKUP($L972,$E$11:$F$1212,2,FALSE))</f>
        <v>0</v>
      </c>
      <c r="P972" s="34">
        <f t="shared" si="129"/>
        <v>37150.440656985054</v>
      </c>
      <c r="Q972" s="34" t="str">
        <f t="shared" ref="Q972:Q1035" si="134">IF(ISERROR(VLOOKUP($L972,$H$11:$I$1212,2,FALSE)),"0",VLOOKUP($L972,$H$11:$I$1212,2,FALSE))</f>
        <v>0</v>
      </c>
      <c r="R972" s="34">
        <f t="shared" si="130"/>
        <v>15315.107279110945</v>
      </c>
    </row>
    <row r="973" spans="2:18" x14ac:dyDescent="0.2">
      <c r="B973" s="48"/>
      <c r="C973" s="43"/>
      <c r="D973" s="42"/>
      <c r="E973" s="48"/>
      <c r="F973" s="43"/>
      <c r="G973" s="42"/>
      <c r="H973" s="48"/>
      <c r="I973" s="43"/>
      <c r="J973" s="41">
        <f t="shared" si="131"/>
        <v>59903.97402257839</v>
      </c>
      <c r="L973" s="33">
        <v>37854</v>
      </c>
      <c r="M973" s="34" t="str">
        <f t="shared" si="132"/>
        <v>0</v>
      </c>
      <c r="N973" s="34">
        <f t="shared" si="128"/>
        <v>68521.707750683621</v>
      </c>
      <c r="O973" s="34" t="str">
        <f t="shared" si="133"/>
        <v>0</v>
      </c>
      <c r="P973" s="34">
        <f t="shared" si="129"/>
        <v>37150.440656985054</v>
      </c>
      <c r="Q973" s="34" t="str">
        <f t="shared" si="134"/>
        <v>0</v>
      </c>
      <c r="R973" s="34">
        <f t="shared" si="130"/>
        <v>15315.107279110945</v>
      </c>
    </row>
    <row r="974" spans="2:18" x14ac:dyDescent="0.2">
      <c r="B974" s="48"/>
      <c r="C974" s="43"/>
      <c r="D974" s="42"/>
      <c r="E974" s="48"/>
      <c r="F974" s="43"/>
      <c r="G974" s="42"/>
      <c r="H974" s="48"/>
      <c r="I974" s="43"/>
      <c r="J974" s="41">
        <f t="shared" si="131"/>
        <v>59903.97402257839</v>
      </c>
      <c r="L974" s="33">
        <v>37855</v>
      </c>
      <c r="M974" s="34" t="str">
        <f t="shared" si="132"/>
        <v>0</v>
      </c>
      <c r="N974" s="34">
        <f t="shared" si="128"/>
        <v>68521.707750683621</v>
      </c>
      <c r="O974" s="34" t="str">
        <f t="shared" si="133"/>
        <v>0</v>
      </c>
      <c r="P974" s="34">
        <f t="shared" si="129"/>
        <v>37150.440656985054</v>
      </c>
      <c r="Q974" s="34" t="str">
        <f t="shared" si="134"/>
        <v>0</v>
      </c>
      <c r="R974" s="34">
        <f t="shared" si="130"/>
        <v>15315.107279110945</v>
      </c>
    </row>
    <row r="975" spans="2:18" x14ac:dyDescent="0.2">
      <c r="B975" s="48"/>
      <c r="C975" s="43"/>
      <c r="D975" s="42"/>
      <c r="E975" s="48"/>
      <c r="F975" s="43"/>
      <c r="G975" s="42"/>
      <c r="H975" s="48"/>
      <c r="I975" s="43"/>
      <c r="J975" s="41">
        <f t="shared" si="131"/>
        <v>59903.97402257839</v>
      </c>
      <c r="L975" s="33">
        <v>37856</v>
      </c>
      <c r="M975" s="34" t="str">
        <f t="shared" si="132"/>
        <v>0</v>
      </c>
      <c r="N975" s="34">
        <f t="shared" si="128"/>
        <v>68521.707750683621</v>
      </c>
      <c r="O975" s="34" t="str">
        <f t="shared" si="133"/>
        <v>0</v>
      </c>
      <c r="P975" s="34">
        <f t="shared" si="129"/>
        <v>37150.440656985054</v>
      </c>
      <c r="Q975" s="34" t="str">
        <f t="shared" si="134"/>
        <v>0</v>
      </c>
      <c r="R975" s="34">
        <f t="shared" si="130"/>
        <v>15315.107279110945</v>
      </c>
    </row>
    <row r="976" spans="2:18" x14ac:dyDescent="0.2">
      <c r="B976" s="48"/>
      <c r="C976" s="43"/>
      <c r="D976" s="42"/>
      <c r="E976" s="48"/>
      <c r="F976" s="43"/>
      <c r="G976" s="42"/>
      <c r="H976" s="48"/>
      <c r="I976" s="43"/>
      <c r="J976" s="41">
        <f t="shared" si="131"/>
        <v>59903.97402257839</v>
      </c>
      <c r="L976" s="33">
        <v>37857</v>
      </c>
      <c r="M976" s="34" t="str">
        <f t="shared" si="132"/>
        <v>0</v>
      </c>
      <c r="N976" s="34">
        <f t="shared" si="128"/>
        <v>68521.707750683621</v>
      </c>
      <c r="O976" s="34" t="str">
        <f t="shared" si="133"/>
        <v>0</v>
      </c>
      <c r="P976" s="34">
        <f t="shared" si="129"/>
        <v>37150.440656985054</v>
      </c>
      <c r="Q976" s="34" t="str">
        <f t="shared" si="134"/>
        <v>0</v>
      </c>
      <c r="R976" s="34">
        <f t="shared" si="130"/>
        <v>15315.107279110945</v>
      </c>
    </row>
    <row r="977" spans="2:18" x14ac:dyDescent="0.2">
      <c r="B977" s="48"/>
      <c r="C977" s="43"/>
      <c r="D977" s="42"/>
      <c r="E977" s="48"/>
      <c r="F977" s="43"/>
      <c r="G977" s="42"/>
      <c r="H977" s="48"/>
      <c r="I977" s="43"/>
      <c r="J977" s="41">
        <f t="shared" si="131"/>
        <v>59903.97402257839</v>
      </c>
      <c r="L977" s="33">
        <v>37858</v>
      </c>
      <c r="M977" s="34" t="str">
        <f t="shared" si="132"/>
        <v>0</v>
      </c>
      <c r="N977" s="34">
        <f t="shared" si="128"/>
        <v>68521.707750683621</v>
      </c>
      <c r="O977" s="34" t="str">
        <f t="shared" si="133"/>
        <v>0</v>
      </c>
      <c r="P977" s="34">
        <f t="shared" si="129"/>
        <v>37150.440656985054</v>
      </c>
      <c r="Q977" s="34" t="str">
        <f t="shared" si="134"/>
        <v>0</v>
      </c>
      <c r="R977" s="34">
        <f t="shared" si="130"/>
        <v>15315.107279110945</v>
      </c>
    </row>
    <row r="978" spans="2:18" x14ac:dyDescent="0.2">
      <c r="B978" s="48"/>
      <c r="C978" s="43"/>
      <c r="D978" s="42"/>
      <c r="E978" s="48"/>
      <c r="F978" s="43"/>
      <c r="G978" s="42"/>
      <c r="H978" s="48"/>
      <c r="I978" s="43"/>
      <c r="J978" s="41">
        <f t="shared" si="131"/>
        <v>59903.97402257839</v>
      </c>
      <c r="L978" s="33">
        <v>37859</v>
      </c>
      <c r="M978" s="34">
        <f t="shared" si="132"/>
        <v>-1218.8532548338003</v>
      </c>
      <c r="N978" s="34">
        <f t="shared" si="128"/>
        <v>67302.854495849824</v>
      </c>
      <c r="O978" s="34" t="str">
        <f t="shared" si="133"/>
        <v>0</v>
      </c>
      <c r="P978" s="34">
        <f t="shared" si="129"/>
        <v>37150.440656985054</v>
      </c>
      <c r="Q978" s="34" t="str">
        <f t="shared" si="134"/>
        <v>0</v>
      </c>
      <c r="R978" s="34">
        <f t="shared" si="130"/>
        <v>15315.107279110945</v>
      </c>
    </row>
    <row r="979" spans="2:18" x14ac:dyDescent="0.2">
      <c r="B979" s="48"/>
      <c r="C979" s="43"/>
      <c r="D979" s="42"/>
      <c r="E979" s="48"/>
      <c r="F979" s="43"/>
      <c r="G979" s="42"/>
      <c r="H979" s="48"/>
      <c r="I979" s="43"/>
      <c r="J979" s="41">
        <f t="shared" si="131"/>
        <v>59903.97402257839</v>
      </c>
      <c r="L979" s="33">
        <v>37860</v>
      </c>
      <c r="M979" s="34">
        <f t="shared" si="132"/>
        <v>-562.5</v>
      </c>
      <c r="N979" s="34">
        <f t="shared" si="128"/>
        <v>66740.354495849824</v>
      </c>
      <c r="O979" s="34" t="str">
        <f t="shared" si="133"/>
        <v>0</v>
      </c>
      <c r="P979" s="34">
        <f t="shared" si="129"/>
        <v>37150.440656985054</v>
      </c>
      <c r="Q979" s="34">
        <f t="shared" si="134"/>
        <v>-893.26043884399269</v>
      </c>
      <c r="R979" s="34">
        <f t="shared" si="130"/>
        <v>14421.846840266953</v>
      </c>
    </row>
    <row r="980" spans="2:18" x14ac:dyDescent="0.2">
      <c r="B980" s="48"/>
      <c r="C980" s="43"/>
      <c r="D980" s="42"/>
      <c r="E980" s="48"/>
      <c r="F980" s="43"/>
      <c r="G980" s="42"/>
      <c r="H980" s="48"/>
      <c r="I980" s="43"/>
      <c r="J980" s="41">
        <f t="shared" si="131"/>
        <v>59903.97402257839</v>
      </c>
      <c r="L980" s="33">
        <v>37861</v>
      </c>
      <c r="M980" s="34">
        <f t="shared" si="132"/>
        <v>-850</v>
      </c>
      <c r="N980" s="34">
        <f t="shared" si="128"/>
        <v>65890.354495849824</v>
      </c>
      <c r="O980" s="34">
        <f t="shared" si="133"/>
        <v>-500</v>
      </c>
      <c r="P980" s="34">
        <f t="shared" si="129"/>
        <v>36650.440656985054</v>
      </c>
      <c r="Q980" s="34">
        <f t="shared" si="134"/>
        <v>-1012.5</v>
      </c>
      <c r="R980" s="34">
        <f t="shared" si="130"/>
        <v>13409.346840266953</v>
      </c>
    </row>
    <row r="981" spans="2:18" x14ac:dyDescent="0.2">
      <c r="B981" s="48"/>
      <c r="C981" s="43"/>
      <c r="D981" s="42"/>
      <c r="E981" s="48"/>
      <c r="F981" s="43"/>
      <c r="G981" s="42"/>
      <c r="H981" s="48"/>
      <c r="I981" s="43"/>
      <c r="J981" s="41">
        <f t="shared" si="131"/>
        <v>59903.97402257839</v>
      </c>
      <c r="L981" s="33">
        <v>37862</v>
      </c>
      <c r="M981" s="34">
        <f t="shared" si="132"/>
        <v>-1650</v>
      </c>
      <c r="N981" s="34">
        <f t="shared" si="128"/>
        <v>64240.354495849824</v>
      </c>
      <c r="O981" s="34" t="str">
        <f t="shared" si="133"/>
        <v>0</v>
      </c>
      <c r="P981" s="34">
        <f t="shared" si="129"/>
        <v>36650.440656985054</v>
      </c>
      <c r="Q981" s="34">
        <f t="shared" si="134"/>
        <v>-487.5</v>
      </c>
      <c r="R981" s="34">
        <f t="shared" si="130"/>
        <v>12921.846840266953</v>
      </c>
    </row>
    <row r="982" spans="2:18" x14ac:dyDescent="0.2">
      <c r="B982" s="48"/>
      <c r="C982" s="43"/>
      <c r="D982" s="42"/>
      <c r="E982" s="48"/>
      <c r="F982" s="43"/>
      <c r="G982" s="42"/>
      <c r="H982" s="48"/>
      <c r="I982" s="43"/>
      <c r="J982" s="41">
        <f t="shared" si="131"/>
        <v>59903.97402257839</v>
      </c>
      <c r="L982" s="33">
        <v>37863</v>
      </c>
      <c r="M982" s="34" t="str">
        <f t="shared" si="132"/>
        <v>0</v>
      </c>
      <c r="N982" s="34">
        <f t="shared" si="128"/>
        <v>64240.354495849824</v>
      </c>
      <c r="O982" s="34" t="str">
        <f t="shared" si="133"/>
        <v>0</v>
      </c>
      <c r="P982" s="34">
        <f t="shared" si="129"/>
        <v>36650.440656985054</v>
      </c>
      <c r="Q982" s="34" t="str">
        <f t="shared" si="134"/>
        <v>0</v>
      </c>
      <c r="R982" s="34">
        <f t="shared" si="130"/>
        <v>12921.846840266953</v>
      </c>
    </row>
    <row r="983" spans="2:18" x14ac:dyDescent="0.2">
      <c r="B983" s="48"/>
      <c r="C983" s="43"/>
      <c r="D983" s="42"/>
      <c r="E983" s="48"/>
      <c r="F983" s="43"/>
      <c r="G983" s="42"/>
      <c r="H983" s="48"/>
      <c r="I983" s="43"/>
      <c r="J983" s="41">
        <f t="shared" si="131"/>
        <v>59903.97402257839</v>
      </c>
      <c r="L983" s="33">
        <v>37864</v>
      </c>
      <c r="M983" s="34" t="str">
        <f t="shared" si="132"/>
        <v>0</v>
      </c>
      <c r="N983" s="34">
        <f t="shared" si="128"/>
        <v>64240.354495849824</v>
      </c>
      <c r="O983" s="34" t="str">
        <f t="shared" si="133"/>
        <v>0</v>
      </c>
      <c r="P983" s="34">
        <f t="shared" si="129"/>
        <v>36650.440656985054</v>
      </c>
      <c r="Q983" s="34" t="str">
        <f t="shared" si="134"/>
        <v>0</v>
      </c>
      <c r="R983" s="34">
        <f t="shared" si="130"/>
        <v>12921.846840266953</v>
      </c>
    </row>
    <row r="984" spans="2:18" x14ac:dyDescent="0.2">
      <c r="B984" s="48"/>
      <c r="C984" s="43"/>
      <c r="D984" s="42"/>
      <c r="E984" s="48"/>
      <c r="F984" s="43"/>
      <c r="G984" s="42"/>
      <c r="H984" s="48"/>
      <c r="I984" s="43"/>
      <c r="J984" s="41">
        <f t="shared" si="131"/>
        <v>59903.97402257839</v>
      </c>
      <c r="L984" s="33">
        <v>37865</v>
      </c>
      <c r="M984" s="34">
        <f t="shared" si="132"/>
        <v>375</v>
      </c>
      <c r="N984" s="34">
        <f t="shared" si="128"/>
        <v>64615.354495849824</v>
      </c>
      <c r="O984" s="34" t="str">
        <f t="shared" si="133"/>
        <v>0</v>
      </c>
      <c r="P984" s="34">
        <f t="shared" si="129"/>
        <v>36650.440656985054</v>
      </c>
      <c r="Q984" s="34">
        <f t="shared" si="134"/>
        <v>737.5</v>
      </c>
      <c r="R984" s="34">
        <f t="shared" si="130"/>
        <v>13659.346840266953</v>
      </c>
    </row>
    <row r="985" spans="2:18" x14ac:dyDescent="0.2">
      <c r="B985" s="48"/>
      <c r="C985" s="43"/>
      <c r="D985" s="42"/>
      <c r="E985" s="48"/>
      <c r="F985" s="43"/>
      <c r="G985" s="42"/>
      <c r="H985" s="48"/>
      <c r="I985" s="43"/>
      <c r="J985" s="41">
        <f t="shared" si="131"/>
        <v>59903.97402257839</v>
      </c>
      <c r="L985" s="33">
        <v>37866</v>
      </c>
      <c r="M985" s="34" t="str">
        <f t="shared" si="132"/>
        <v>0</v>
      </c>
      <c r="N985" s="34">
        <f t="shared" si="128"/>
        <v>64615.354495849824</v>
      </c>
      <c r="O985" s="34" t="str">
        <f t="shared" si="133"/>
        <v>0</v>
      </c>
      <c r="P985" s="34">
        <f t="shared" si="129"/>
        <v>36650.440656985054</v>
      </c>
      <c r="Q985" s="34" t="str">
        <f t="shared" si="134"/>
        <v>0</v>
      </c>
      <c r="R985" s="34">
        <f t="shared" si="130"/>
        <v>13659.346840266953</v>
      </c>
    </row>
    <row r="986" spans="2:18" x14ac:dyDescent="0.2">
      <c r="B986" s="48"/>
      <c r="C986" s="43"/>
      <c r="D986" s="42"/>
      <c r="E986" s="48"/>
      <c r="F986" s="43"/>
      <c r="G986" s="42"/>
      <c r="H986" s="48"/>
      <c r="I986" s="43"/>
      <c r="J986" s="41">
        <f t="shared" si="131"/>
        <v>59903.97402257839</v>
      </c>
      <c r="L986" s="33">
        <v>37867</v>
      </c>
      <c r="M986" s="34" t="str">
        <f t="shared" si="132"/>
        <v>0</v>
      </c>
      <c r="N986" s="34">
        <f t="shared" si="128"/>
        <v>64615.354495849824</v>
      </c>
      <c r="O986" s="34" t="str">
        <f t="shared" si="133"/>
        <v>0</v>
      </c>
      <c r="P986" s="34">
        <f t="shared" si="129"/>
        <v>36650.440656985054</v>
      </c>
      <c r="Q986" s="34" t="str">
        <f t="shared" si="134"/>
        <v>0</v>
      </c>
      <c r="R986" s="34">
        <f t="shared" si="130"/>
        <v>13659.346840266953</v>
      </c>
    </row>
    <row r="987" spans="2:18" x14ac:dyDescent="0.2">
      <c r="B987" s="48"/>
      <c r="C987" s="43"/>
      <c r="D987" s="42"/>
      <c r="E987" s="48"/>
      <c r="F987" s="43"/>
      <c r="G987" s="42"/>
      <c r="H987" s="48"/>
      <c r="I987" s="43"/>
      <c r="J987" s="41">
        <f t="shared" si="131"/>
        <v>59903.97402257839</v>
      </c>
      <c r="L987" s="33">
        <v>37868</v>
      </c>
      <c r="M987" s="34" t="str">
        <f t="shared" si="132"/>
        <v>0</v>
      </c>
      <c r="N987" s="34">
        <f t="shared" si="128"/>
        <v>64615.354495849824</v>
      </c>
      <c r="O987" s="34" t="str">
        <f t="shared" si="133"/>
        <v>0</v>
      </c>
      <c r="P987" s="34">
        <f t="shared" si="129"/>
        <v>36650.440656985054</v>
      </c>
      <c r="Q987" s="34" t="str">
        <f t="shared" si="134"/>
        <v>0</v>
      </c>
      <c r="R987" s="34">
        <f t="shared" si="130"/>
        <v>13659.346840266953</v>
      </c>
    </row>
    <row r="988" spans="2:18" x14ac:dyDescent="0.2">
      <c r="B988" s="48"/>
      <c r="C988" s="43"/>
      <c r="D988" s="42"/>
      <c r="E988" s="48"/>
      <c r="F988" s="43"/>
      <c r="G988" s="42"/>
      <c r="H988" s="48"/>
      <c r="I988" s="43"/>
      <c r="J988" s="41">
        <f t="shared" si="131"/>
        <v>59903.97402257839</v>
      </c>
      <c r="L988" s="33">
        <v>37869</v>
      </c>
      <c r="M988" s="34" t="str">
        <f t="shared" si="132"/>
        <v>0</v>
      </c>
      <c r="N988" s="34">
        <f t="shared" si="128"/>
        <v>64615.354495849824</v>
      </c>
      <c r="O988" s="34" t="str">
        <f t="shared" si="133"/>
        <v>0</v>
      </c>
      <c r="P988" s="34">
        <f t="shared" si="129"/>
        <v>36650.440656985054</v>
      </c>
      <c r="Q988" s="34" t="str">
        <f t="shared" si="134"/>
        <v>0</v>
      </c>
      <c r="R988" s="34">
        <f t="shared" si="130"/>
        <v>13659.346840266953</v>
      </c>
    </row>
    <row r="989" spans="2:18" x14ac:dyDescent="0.2">
      <c r="B989" s="48"/>
      <c r="C989" s="43"/>
      <c r="D989" s="42"/>
      <c r="E989" s="48"/>
      <c r="F989" s="43"/>
      <c r="G989" s="42"/>
      <c r="H989" s="48"/>
      <c r="I989" s="43"/>
      <c r="J989" s="41">
        <f t="shared" si="131"/>
        <v>59903.97402257839</v>
      </c>
      <c r="L989" s="33">
        <v>37870</v>
      </c>
      <c r="M989" s="34" t="str">
        <f t="shared" si="132"/>
        <v>0</v>
      </c>
      <c r="N989" s="34">
        <f t="shared" si="128"/>
        <v>64615.354495849824</v>
      </c>
      <c r="O989" s="34" t="str">
        <f t="shared" si="133"/>
        <v>0</v>
      </c>
      <c r="P989" s="34">
        <f t="shared" si="129"/>
        <v>36650.440656985054</v>
      </c>
      <c r="Q989" s="34" t="str">
        <f t="shared" si="134"/>
        <v>0</v>
      </c>
      <c r="R989" s="34">
        <f t="shared" si="130"/>
        <v>13659.346840266953</v>
      </c>
    </row>
    <row r="990" spans="2:18" x14ac:dyDescent="0.2">
      <c r="B990" s="48"/>
      <c r="C990" s="43"/>
      <c r="D990" s="42"/>
      <c r="E990" s="48"/>
      <c r="F990" s="43"/>
      <c r="G990" s="42"/>
      <c r="H990" s="48"/>
      <c r="I990" s="43"/>
      <c r="J990" s="41">
        <f t="shared" si="131"/>
        <v>59903.97402257839</v>
      </c>
      <c r="L990" s="33">
        <v>37871</v>
      </c>
      <c r="M990" s="34" t="str">
        <f t="shared" si="132"/>
        <v>0</v>
      </c>
      <c r="N990" s="34">
        <f t="shared" si="128"/>
        <v>64615.354495849824</v>
      </c>
      <c r="O990" s="34" t="str">
        <f t="shared" si="133"/>
        <v>0</v>
      </c>
      <c r="P990" s="34">
        <f t="shared" si="129"/>
        <v>36650.440656985054</v>
      </c>
      <c r="Q990" s="34" t="str">
        <f t="shared" si="134"/>
        <v>0</v>
      </c>
      <c r="R990" s="34">
        <f t="shared" si="130"/>
        <v>13659.346840266953</v>
      </c>
    </row>
    <row r="991" spans="2:18" x14ac:dyDescent="0.2">
      <c r="B991" s="48"/>
      <c r="C991" s="43"/>
      <c r="D991" s="42"/>
      <c r="E991" s="48"/>
      <c r="F991" s="43"/>
      <c r="G991" s="42"/>
      <c r="H991" s="48"/>
      <c r="I991" s="43"/>
      <c r="J991" s="41">
        <f t="shared" si="131"/>
        <v>59903.97402257839</v>
      </c>
      <c r="L991" s="33">
        <v>37872</v>
      </c>
      <c r="M991" s="34" t="str">
        <f t="shared" si="132"/>
        <v>0</v>
      </c>
      <c r="N991" s="34">
        <f t="shared" si="128"/>
        <v>64615.354495849824</v>
      </c>
      <c r="O991" s="34" t="str">
        <f t="shared" si="133"/>
        <v>0</v>
      </c>
      <c r="P991" s="34">
        <f t="shared" si="129"/>
        <v>36650.440656985054</v>
      </c>
      <c r="Q991" s="34" t="str">
        <f t="shared" si="134"/>
        <v>0</v>
      </c>
      <c r="R991" s="34">
        <f t="shared" si="130"/>
        <v>13659.346840266953</v>
      </c>
    </row>
    <row r="992" spans="2:18" x14ac:dyDescent="0.2">
      <c r="B992" s="48"/>
      <c r="C992" s="43"/>
      <c r="D992" s="42"/>
      <c r="E992" s="48"/>
      <c r="F992" s="43"/>
      <c r="G992" s="42"/>
      <c r="H992" s="48"/>
      <c r="I992" s="43"/>
      <c r="J992" s="41">
        <f t="shared" si="131"/>
        <v>59903.97402257839</v>
      </c>
      <c r="L992" s="33">
        <v>37873</v>
      </c>
      <c r="M992" s="34" t="str">
        <f t="shared" si="132"/>
        <v>0</v>
      </c>
      <c r="N992" s="34">
        <f t="shared" si="128"/>
        <v>64615.354495849824</v>
      </c>
      <c r="O992" s="34" t="str">
        <f t="shared" si="133"/>
        <v>0</v>
      </c>
      <c r="P992" s="34">
        <f t="shared" si="129"/>
        <v>36650.440656985054</v>
      </c>
      <c r="Q992" s="34" t="str">
        <f t="shared" si="134"/>
        <v>0</v>
      </c>
      <c r="R992" s="34">
        <f t="shared" si="130"/>
        <v>13659.346840266953</v>
      </c>
    </row>
    <row r="993" spans="2:18" x14ac:dyDescent="0.2">
      <c r="B993" s="48"/>
      <c r="C993" s="43"/>
      <c r="D993" s="42"/>
      <c r="E993" s="48"/>
      <c r="F993" s="43"/>
      <c r="G993" s="42"/>
      <c r="H993" s="48"/>
      <c r="I993" s="43"/>
      <c r="J993" s="41">
        <f t="shared" si="131"/>
        <v>59903.97402257839</v>
      </c>
      <c r="L993" s="33">
        <v>37874</v>
      </c>
      <c r="M993" s="34">
        <f t="shared" si="132"/>
        <v>-175</v>
      </c>
      <c r="N993" s="34">
        <f t="shared" si="128"/>
        <v>64440.354495849824</v>
      </c>
      <c r="O993" s="34">
        <f t="shared" si="133"/>
        <v>-525</v>
      </c>
      <c r="P993" s="34">
        <f t="shared" si="129"/>
        <v>36125.440656985054</v>
      </c>
      <c r="Q993" s="34">
        <f t="shared" si="134"/>
        <v>-487.5</v>
      </c>
      <c r="R993" s="34">
        <f t="shared" si="130"/>
        <v>13171.846840266953</v>
      </c>
    </row>
    <row r="994" spans="2:18" x14ac:dyDescent="0.2">
      <c r="B994" s="48"/>
      <c r="C994" s="43"/>
      <c r="D994" s="42"/>
      <c r="E994" s="48"/>
      <c r="F994" s="43"/>
      <c r="G994" s="42"/>
      <c r="H994" s="48"/>
      <c r="I994" s="43"/>
      <c r="J994" s="41">
        <f t="shared" si="131"/>
        <v>59903.97402257839</v>
      </c>
      <c r="L994" s="33">
        <v>37875</v>
      </c>
      <c r="M994" s="34">
        <f t="shared" si="132"/>
        <v>-100</v>
      </c>
      <c r="N994" s="34">
        <f t="shared" si="128"/>
        <v>64340.354495849824</v>
      </c>
      <c r="O994" s="34">
        <f t="shared" si="133"/>
        <v>-1069.8393449352011</v>
      </c>
      <c r="P994" s="34">
        <f t="shared" si="129"/>
        <v>35055.601312049854</v>
      </c>
      <c r="Q994" s="34">
        <f t="shared" si="134"/>
        <v>-537.5</v>
      </c>
      <c r="R994" s="34">
        <f t="shared" si="130"/>
        <v>12634.346840266953</v>
      </c>
    </row>
    <row r="995" spans="2:18" x14ac:dyDescent="0.2">
      <c r="B995" s="48"/>
      <c r="C995" s="43"/>
      <c r="D995" s="42"/>
      <c r="E995" s="48"/>
      <c r="F995" s="43"/>
      <c r="G995" s="42"/>
      <c r="H995" s="48"/>
      <c r="I995" s="43"/>
      <c r="J995" s="41">
        <f t="shared" si="131"/>
        <v>59903.97402257839</v>
      </c>
      <c r="L995" s="33">
        <v>37876</v>
      </c>
      <c r="M995" s="34">
        <f t="shared" si="132"/>
        <v>475</v>
      </c>
      <c r="N995" s="34">
        <f t="shared" si="128"/>
        <v>64815.354495849824</v>
      </c>
      <c r="O995" s="34">
        <f t="shared" si="133"/>
        <v>-312.5</v>
      </c>
      <c r="P995" s="34">
        <f t="shared" si="129"/>
        <v>34743.101312049854</v>
      </c>
      <c r="Q995" s="34">
        <f t="shared" si="134"/>
        <v>-50</v>
      </c>
      <c r="R995" s="34">
        <f t="shared" si="130"/>
        <v>12584.346840266953</v>
      </c>
    </row>
    <row r="996" spans="2:18" x14ac:dyDescent="0.2">
      <c r="B996" s="48"/>
      <c r="C996" s="43"/>
      <c r="D996" s="42"/>
      <c r="E996" s="48"/>
      <c r="F996" s="43"/>
      <c r="G996" s="42"/>
      <c r="H996" s="48"/>
      <c r="I996" s="43"/>
      <c r="J996" s="41">
        <f t="shared" si="131"/>
        <v>59903.97402257839</v>
      </c>
      <c r="L996" s="33">
        <v>37877</v>
      </c>
      <c r="M996" s="34" t="str">
        <f t="shared" si="132"/>
        <v>0</v>
      </c>
      <c r="N996" s="34">
        <f t="shared" si="128"/>
        <v>64815.354495849824</v>
      </c>
      <c r="O996" s="34" t="str">
        <f t="shared" si="133"/>
        <v>0</v>
      </c>
      <c r="P996" s="34">
        <f t="shared" si="129"/>
        <v>34743.101312049854</v>
      </c>
      <c r="Q996" s="34" t="str">
        <f t="shared" si="134"/>
        <v>0</v>
      </c>
      <c r="R996" s="34">
        <f t="shared" si="130"/>
        <v>12584.346840266953</v>
      </c>
    </row>
    <row r="997" spans="2:18" x14ac:dyDescent="0.2">
      <c r="B997" s="48"/>
      <c r="C997" s="43"/>
      <c r="D997" s="42"/>
      <c r="E997" s="48"/>
      <c r="F997" s="43"/>
      <c r="G997" s="42"/>
      <c r="H997" s="48"/>
      <c r="I997" s="43"/>
      <c r="J997" s="41">
        <f t="shared" si="131"/>
        <v>59903.97402257839</v>
      </c>
      <c r="L997" s="33">
        <v>37878</v>
      </c>
      <c r="M997" s="34" t="str">
        <f t="shared" si="132"/>
        <v>0</v>
      </c>
      <c r="N997" s="34">
        <f t="shared" ref="N997:N1060" si="135">M997+N996</f>
        <v>64815.354495849824</v>
      </c>
      <c r="O997" s="34" t="str">
        <f t="shared" si="133"/>
        <v>0</v>
      </c>
      <c r="P997" s="34">
        <f t="shared" ref="P997:P1060" si="136">O997+P996</f>
        <v>34743.101312049854</v>
      </c>
      <c r="Q997" s="34" t="str">
        <f t="shared" si="134"/>
        <v>0</v>
      </c>
      <c r="R997" s="34">
        <f t="shared" ref="R997:R1060" si="137">Q997+R996</f>
        <v>12584.346840266953</v>
      </c>
    </row>
    <row r="998" spans="2:18" x14ac:dyDescent="0.2">
      <c r="B998" s="48"/>
      <c r="C998" s="43"/>
      <c r="D998" s="42"/>
      <c r="E998" s="48"/>
      <c r="F998" s="43"/>
      <c r="G998" s="42"/>
      <c r="H998" s="48"/>
      <c r="I998" s="43"/>
      <c r="J998" s="41">
        <f t="shared" si="131"/>
        <v>59903.97402257839</v>
      </c>
      <c r="L998" s="33">
        <v>37879</v>
      </c>
      <c r="M998" s="34" t="str">
        <f t="shared" si="132"/>
        <v>0</v>
      </c>
      <c r="N998" s="34">
        <f t="shared" si="135"/>
        <v>64815.354495849824</v>
      </c>
      <c r="O998" s="34">
        <f t="shared" si="133"/>
        <v>-225</v>
      </c>
      <c r="P998" s="34">
        <f t="shared" si="136"/>
        <v>34518.101312049854</v>
      </c>
      <c r="Q998" s="34" t="str">
        <f t="shared" si="134"/>
        <v>0</v>
      </c>
      <c r="R998" s="34">
        <f t="shared" si="137"/>
        <v>12584.346840266953</v>
      </c>
    </row>
    <row r="999" spans="2:18" x14ac:dyDescent="0.2">
      <c r="B999" s="48"/>
      <c r="C999" s="43"/>
      <c r="D999" s="42"/>
      <c r="E999" s="48"/>
      <c r="F999" s="43"/>
      <c r="G999" s="42"/>
      <c r="H999" s="48"/>
      <c r="I999" s="43"/>
      <c r="J999" s="41">
        <f t="shared" si="131"/>
        <v>59903.97402257839</v>
      </c>
      <c r="L999" s="33">
        <v>37880</v>
      </c>
      <c r="M999" s="34" t="str">
        <f t="shared" si="132"/>
        <v>0</v>
      </c>
      <c r="N999" s="34">
        <f t="shared" si="135"/>
        <v>64815.354495849824</v>
      </c>
      <c r="O999" s="34">
        <f t="shared" si="133"/>
        <v>275</v>
      </c>
      <c r="P999" s="34">
        <f t="shared" si="136"/>
        <v>34793.101312049854</v>
      </c>
      <c r="Q999" s="34" t="str">
        <f t="shared" si="134"/>
        <v>0</v>
      </c>
      <c r="R999" s="34">
        <f t="shared" si="137"/>
        <v>12584.346840266953</v>
      </c>
    </row>
    <row r="1000" spans="2:18" x14ac:dyDescent="0.2">
      <c r="B1000" s="48"/>
      <c r="C1000" s="43"/>
      <c r="D1000" s="42"/>
      <c r="E1000" s="48"/>
      <c r="F1000" s="43"/>
      <c r="G1000" s="42"/>
      <c r="H1000" s="48"/>
      <c r="I1000" s="43"/>
      <c r="J1000" s="41">
        <f t="shared" si="131"/>
        <v>59903.97402257839</v>
      </c>
      <c r="L1000" s="33">
        <v>37881</v>
      </c>
      <c r="M1000" s="34">
        <f t="shared" si="132"/>
        <v>-716.13114487774965</v>
      </c>
      <c r="N1000" s="34">
        <f t="shared" si="135"/>
        <v>64099.223350972075</v>
      </c>
      <c r="O1000" s="34" t="str">
        <f t="shared" si="133"/>
        <v>0</v>
      </c>
      <c r="P1000" s="34">
        <f t="shared" si="136"/>
        <v>34793.101312049854</v>
      </c>
      <c r="Q1000" s="34">
        <f t="shared" si="134"/>
        <v>-887.5</v>
      </c>
      <c r="R1000" s="34">
        <f t="shared" si="137"/>
        <v>11696.846840266953</v>
      </c>
    </row>
    <row r="1001" spans="2:18" x14ac:dyDescent="0.2">
      <c r="B1001" s="48"/>
      <c r="C1001" s="43"/>
      <c r="D1001" s="42"/>
      <c r="E1001" s="48"/>
      <c r="F1001" s="43"/>
      <c r="G1001" s="42"/>
      <c r="H1001" s="48"/>
      <c r="I1001" s="43"/>
      <c r="J1001" s="41">
        <f t="shared" si="131"/>
        <v>59903.97402257839</v>
      </c>
      <c r="L1001" s="33">
        <v>37882</v>
      </c>
      <c r="M1001" s="34">
        <f t="shared" si="132"/>
        <v>-87.5</v>
      </c>
      <c r="N1001" s="34">
        <f t="shared" si="135"/>
        <v>64011.723350972075</v>
      </c>
      <c r="O1001" s="34">
        <f t="shared" si="133"/>
        <v>0</v>
      </c>
      <c r="P1001" s="34">
        <f t="shared" si="136"/>
        <v>34793.101312049854</v>
      </c>
      <c r="Q1001" s="34">
        <f t="shared" si="134"/>
        <v>0</v>
      </c>
      <c r="R1001" s="34">
        <f t="shared" si="137"/>
        <v>11696.846840266953</v>
      </c>
    </row>
    <row r="1002" spans="2:18" x14ac:dyDescent="0.2">
      <c r="B1002" s="48"/>
      <c r="C1002" s="43"/>
      <c r="D1002" s="42"/>
      <c r="E1002" s="48"/>
      <c r="F1002" s="43"/>
      <c r="G1002" s="42"/>
      <c r="H1002" s="48"/>
      <c r="I1002" s="43"/>
      <c r="J1002" s="41">
        <f t="shared" si="131"/>
        <v>59903.97402257839</v>
      </c>
      <c r="L1002" s="33">
        <v>37883</v>
      </c>
      <c r="M1002" s="34">
        <f t="shared" si="132"/>
        <v>-437.5</v>
      </c>
      <c r="N1002" s="34">
        <f t="shared" si="135"/>
        <v>63574.223350972075</v>
      </c>
      <c r="O1002" s="34">
        <f t="shared" si="133"/>
        <v>-512.5</v>
      </c>
      <c r="P1002" s="34">
        <f t="shared" si="136"/>
        <v>34280.601312049854</v>
      </c>
      <c r="Q1002" s="34">
        <f t="shared" si="134"/>
        <v>-462.5</v>
      </c>
      <c r="R1002" s="34">
        <f t="shared" si="137"/>
        <v>11234.346840266953</v>
      </c>
    </row>
    <row r="1003" spans="2:18" x14ac:dyDescent="0.2">
      <c r="B1003" s="48"/>
      <c r="C1003" s="43"/>
      <c r="D1003" s="42"/>
      <c r="E1003" s="48"/>
      <c r="F1003" s="43"/>
      <c r="G1003" s="42"/>
      <c r="H1003" s="48"/>
      <c r="I1003" s="43"/>
      <c r="J1003" s="41">
        <f t="shared" si="131"/>
        <v>59903.97402257839</v>
      </c>
      <c r="L1003" s="33">
        <v>37884</v>
      </c>
      <c r="M1003" s="34" t="str">
        <f t="shared" si="132"/>
        <v>0</v>
      </c>
      <c r="N1003" s="34">
        <f t="shared" si="135"/>
        <v>63574.223350972075</v>
      </c>
      <c r="O1003" s="34" t="str">
        <f t="shared" si="133"/>
        <v>0</v>
      </c>
      <c r="P1003" s="34">
        <f t="shared" si="136"/>
        <v>34280.601312049854</v>
      </c>
      <c r="Q1003" s="34" t="str">
        <f t="shared" si="134"/>
        <v>0</v>
      </c>
      <c r="R1003" s="34">
        <f t="shared" si="137"/>
        <v>11234.346840266953</v>
      </c>
    </row>
    <row r="1004" spans="2:18" x14ac:dyDescent="0.2">
      <c r="B1004" s="48"/>
      <c r="C1004" s="43"/>
      <c r="D1004" s="42"/>
      <c r="E1004" s="48"/>
      <c r="F1004" s="43"/>
      <c r="G1004" s="42"/>
      <c r="H1004" s="48"/>
      <c r="I1004" s="43"/>
      <c r="J1004" s="41">
        <f t="shared" si="131"/>
        <v>59903.97402257839</v>
      </c>
      <c r="L1004" s="33">
        <v>37885</v>
      </c>
      <c r="M1004" s="34" t="str">
        <f t="shared" si="132"/>
        <v>0</v>
      </c>
      <c r="N1004" s="34">
        <f t="shared" si="135"/>
        <v>63574.223350972075</v>
      </c>
      <c r="O1004" s="34" t="str">
        <f t="shared" si="133"/>
        <v>0</v>
      </c>
      <c r="P1004" s="34">
        <f t="shared" si="136"/>
        <v>34280.601312049854</v>
      </c>
      <c r="Q1004" s="34" t="str">
        <f t="shared" si="134"/>
        <v>0</v>
      </c>
      <c r="R1004" s="34">
        <f t="shared" si="137"/>
        <v>11234.346840266953</v>
      </c>
    </row>
    <row r="1005" spans="2:18" x14ac:dyDescent="0.2">
      <c r="B1005" s="48"/>
      <c r="C1005" s="43"/>
      <c r="D1005" s="42"/>
      <c r="E1005" s="48"/>
      <c r="F1005" s="43"/>
      <c r="G1005" s="42"/>
      <c r="H1005" s="48"/>
      <c r="I1005" s="43"/>
      <c r="J1005" s="41">
        <f t="shared" si="131"/>
        <v>59903.97402257839</v>
      </c>
      <c r="L1005" s="33">
        <v>37886</v>
      </c>
      <c r="M1005" s="34">
        <f t="shared" si="132"/>
        <v>1575</v>
      </c>
      <c r="N1005" s="34">
        <f t="shared" si="135"/>
        <v>65149.223350972075</v>
      </c>
      <c r="O1005" s="34">
        <f t="shared" si="133"/>
        <v>1750</v>
      </c>
      <c r="P1005" s="34">
        <f t="shared" si="136"/>
        <v>36030.601312049854</v>
      </c>
      <c r="Q1005" s="34">
        <f t="shared" si="134"/>
        <v>1750</v>
      </c>
      <c r="R1005" s="34">
        <f t="shared" si="137"/>
        <v>12984.346840266953</v>
      </c>
    </row>
    <row r="1006" spans="2:18" x14ac:dyDescent="0.2">
      <c r="B1006" s="48"/>
      <c r="C1006" s="43"/>
      <c r="D1006" s="42"/>
      <c r="E1006" s="48"/>
      <c r="F1006" s="43"/>
      <c r="G1006" s="42"/>
      <c r="H1006" s="48"/>
      <c r="I1006" s="43"/>
      <c r="J1006" s="41">
        <f t="shared" si="131"/>
        <v>59903.97402257839</v>
      </c>
      <c r="L1006" s="33">
        <v>37887</v>
      </c>
      <c r="M1006" s="34" t="str">
        <f t="shared" si="132"/>
        <v>0</v>
      </c>
      <c r="N1006" s="34">
        <f t="shared" si="135"/>
        <v>65149.223350972075</v>
      </c>
      <c r="O1006" s="34" t="str">
        <f t="shared" si="133"/>
        <v>0</v>
      </c>
      <c r="P1006" s="34">
        <f t="shared" si="136"/>
        <v>36030.601312049854</v>
      </c>
      <c r="Q1006" s="34" t="str">
        <f t="shared" si="134"/>
        <v>0</v>
      </c>
      <c r="R1006" s="34">
        <f t="shared" si="137"/>
        <v>12984.346840266953</v>
      </c>
    </row>
    <row r="1007" spans="2:18" x14ac:dyDescent="0.2">
      <c r="B1007" s="48"/>
      <c r="C1007" s="43"/>
      <c r="D1007" s="42"/>
      <c r="E1007" s="48"/>
      <c r="F1007" s="43"/>
      <c r="G1007" s="42"/>
      <c r="H1007" s="48"/>
      <c r="I1007" s="43"/>
      <c r="J1007" s="41">
        <f t="shared" si="131"/>
        <v>59903.97402257839</v>
      </c>
      <c r="L1007" s="33">
        <v>37888</v>
      </c>
      <c r="M1007" s="34" t="str">
        <f t="shared" si="132"/>
        <v>0</v>
      </c>
      <c r="N1007" s="34">
        <f t="shared" si="135"/>
        <v>65149.223350972075</v>
      </c>
      <c r="O1007" s="34" t="str">
        <f t="shared" si="133"/>
        <v>0</v>
      </c>
      <c r="P1007" s="34">
        <f t="shared" si="136"/>
        <v>36030.601312049854</v>
      </c>
      <c r="Q1007" s="34" t="str">
        <f t="shared" si="134"/>
        <v>0</v>
      </c>
      <c r="R1007" s="34">
        <f t="shared" si="137"/>
        <v>12984.346840266953</v>
      </c>
    </row>
    <row r="1008" spans="2:18" x14ac:dyDescent="0.2">
      <c r="B1008" s="48"/>
      <c r="C1008" s="43"/>
      <c r="D1008" s="42"/>
      <c r="E1008" s="48"/>
      <c r="F1008" s="43"/>
      <c r="G1008" s="42"/>
      <c r="H1008" s="48"/>
      <c r="I1008" s="43"/>
      <c r="J1008" s="41">
        <f t="shared" si="131"/>
        <v>59903.97402257839</v>
      </c>
      <c r="L1008" s="33">
        <v>37889</v>
      </c>
      <c r="M1008" s="34" t="str">
        <f t="shared" si="132"/>
        <v>0</v>
      </c>
      <c r="N1008" s="34">
        <f t="shared" si="135"/>
        <v>65149.223350972075</v>
      </c>
      <c r="O1008" s="34" t="str">
        <f t="shared" si="133"/>
        <v>0</v>
      </c>
      <c r="P1008" s="34">
        <f t="shared" si="136"/>
        <v>36030.601312049854</v>
      </c>
      <c r="Q1008" s="34" t="str">
        <f t="shared" si="134"/>
        <v>0</v>
      </c>
      <c r="R1008" s="34">
        <f t="shared" si="137"/>
        <v>12984.346840266953</v>
      </c>
    </row>
    <row r="1009" spans="2:18" x14ac:dyDescent="0.2">
      <c r="B1009" s="48"/>
      <c r="C1009" s="43"/>
      <c r="D1009" s="42"/>
      <c r="E1009" s="48"/>
      <c r="F1009" s="43"/>
      <c r="G1009" s="42"/>
      <c r="H1009" s="48"/>
      <c r="I1009" s="43"/>
      <c r="J1009" s="41">
        <f t="shared" si="131"/>
        <v>59903.97402257839</v>
      </c>
      <c r="L1009" s="33">
        <v>37890</v>
      </c>
      <c r="M1009" s="34" t="str">
        <f t="shared" si="132"/>
        <v>0</v>
      </c>
      <c r="N1009" s="34">
        <f t="shared" si="135"/>
        <v>65149.223350972075</v>
      </c>
      <c r="O1009" s="34" t="str">
        <f t="shared" si="133"/>
        <v>0</v>
      </c>
      <c r="P1009" s="34">
        <f t="shared" si="136"/>
        <v>36030.601312049854</v>
      </c>
      <c r="Q1009" s="34" t="str">
        <f t="shared" si="134"/>
        <v>0</v>
      </c>
      <c r="R1009" s="34">
        <f t="shared" si="137"/>
        <v>12984.346840266953</v>
      </c>
    </row>
    <row r="1010" spans="2:18" x14ac:dyDescent="0.2">
      <c r="B1010" s="48"/>
      <c r="C1010" s="43"/>
      <c r="D1010" s="42"/>
      <c r="E1010" s="48"/>
      <c r="F1010" s="43"/>
      <c r="G1010" s="42"/>
      <c r="H1010" s="48"/>
      <c r="I1010" s="43"/>
      <c r="J1010" s="41">
        <f t="shared" si="131"/>
        <v>59903.97402257839</v>
      </c>
      <c r="L1010" s="33">
        <v>37891</v>
      </c>
      <c r="M1010" s="34" t="str">
        <f t="shared" si="132"/>
        <v>0</v>
      </c>
      <c r="N1010" s="34">
        <f t="shared" si="135"/>
        <v>65149.223350972075</v>
      </c>
      <c r="O1010" s="34" t="str">
        <f t="shared" si="133"/>
        <v>0</v>
      </c>
      <c r="P1010" s="34">
        <f t="shared" si="136"/>
        <v>36030.601312049854</v>
      </c>
      <c r="Q1010" s="34" t="str">
        <f t="shared" si="134"/>
        <v>0</v>
      </c>
      <c r="R1010" s="34">
        <f t="shared" si="137"/>
        <v>12984.346840266953</v>
      </c>
    </row>
    <row r="1011" spans="2:18" x14ac:dyDescent="0.2">
      <c r="B1011" s="48"/>
      <c r="C1011" s="43"/>
      <c r="D1011" s="42"/>
      <c r="E1011" s="48"/>
      <c r="F1011" s="43"/>
      <c r="G1011" s="42"/>
      <c r="H1011" s="48"/>
      <c r="I1011" s="43"/>
      <c r="J1011" s="41">
        <f t="shared" si="131"/>
        <v>59903.97402257839</v>
      </c>
      <c r="L1011" s="33">
        <v>37892</v>
      </c>
      <c r="M1011" s="34" t="str">
        <f t="shared" si="132"/>
        <v>0</v>
      </c>
      <c r="N1011" s="34">
        <f t="shared" si="135"/>
        <v>65149.223350972075</v>
      </c>
      <c r="O1011" s="34" t="str">
        <f t="shared" si="133"/>
        <v>0</v>
      </c>
      <c r="P1011" s="34">
        <f t="shared" si="136"/>
        <v>36030.601312049854</v>
      </c>
      <c r="Q1011" s="34" t="str">
        <f t="shared" si="134"/>
        <v>0</v>
      </c>
      <c r="R1011" s="34">
        <f t="shared" si="137"/>
        <v>12984.346840266953</v>
      </c>
    </row>
    <row r="1012" spans="2:18" x14ac:dyDescent="0.2">
      <c r="B1012" s="48"/>
      <c r="C1012" s="43"/>
      <c r="D1012" s="42"/>
      <c r="E1012" s="48"/>
      <c r="F1012" s="43"/>
      <c r="G1012" s="42"/>
      <c r="H1012" s="48"/>
      <c r="I1012" s="43"/>
      <c r="J1012" s="41">
        <f t="shared" si="131"/>
        <v>59903.97402257839</v>
      </c>
      <c r="L1012" s="33">
        <v>37893</v>
      </c>
      <c r="M1012" s="34" t="str">
        <f t="shared" si="132"/>
        <v>0</v>
      </c>
      <c r="N1012" s="34">
        <f t="shared" si="135"/>
        <v>65149.223350972075</v>
      </c>
      <c r="O1012" s="34" t="str">
        <f t="shared" si="133"/>
        <v>0</v>
      </c>
      <c r="P1012" s="34">
        <f t="shared" si="136"/>
        <v>36030.601312049854</v>
      </c>
      <c r="Q1012" s="34" t="str">
        <f t="shared" si="134"/>
        <v>0</v>
      </c>
      <c r="R1012" s="34">
        <f t="shared" si="137"/>
        <v>12984.346840266953</v>
      </c>
    </row>
    <row r="1013" spans="2:18" x14ac:dyDescent="0.2">
      <c r="B1013" s="48"/>
      <c r="C1013" s="43"/>
      <c r="D1013" s="42"/>
      <c r="E1013" s="48"/>
      <c r="F1013" s="43"/>
      <c r="G1013" s="42"/>
      <c r="H1013" s="48"/>
      <c r="I1013" s="43"/>
      <c r="J1013" s="41">
        <f t="shared" si="131"/>
        <v>59903.97402257839</v>
      </c>
      <c r="L1013" s="33">
        <v>37894</v>
      </c>
      <c r="M1013" s="34" t="str">
        <f t="shared" si="132"/>
        <v>0</v>
      </c>
      <c r="N1013" s="34">
        <f t="shared" si="135"/>
        <v>65149.223350972075</v>
      </c>
      <c r="O1013" s="34" t="str">
        <f t="shared" si="133"/>
        <v>0</v>
      </c>
      <c r="P1013" s="34">
        <f t="shared" si="136"/>
        <v>36030.601312049854</v>
      </c>
      <c r="Q1013" s="34" t="str">
        <f t="shared" si="134"/>
        <v>0</v>
      </c>
      <c r="R1013" s="34">
        <f t="shared" si="137"/>
        <v>12984.346840266953</v>
      </c>
    </row>
    <row r="1014" spans="2:18" x14ac:dyDescent="0.2">
      <c r="B1014" s="48"/>
      <c r="C1014" s="43"/>
      <c r="D1014" s="42"/>
      <c r="E1014" s="48"/>
      <c r="F1014" s="43"/>
      <c r="G1014" s="42"/>
      <c r="H1014" s="48"/>
      <c r="I1014" s="43"/>
      <c r="J1014" s="41">
        <f t="shared" si="131"/>
        <v>59903.97402257839</v>
      </c>
      <c r="L1014" s="33">
        <v>37895</v>
      </c>
      <c r="M1014" s="34" t="str">
        <f t="shared" si="132"/>
        <v>0</v>
      </c>
      <c r="N1014" s="34">
        <f t="shared" si="135"/>
        <v>65149.223350972075</v>
      </c>
      <c r="O1014" s="34" t="str">
        <f t="shared" si="133"/>
        <v>0</v>
      </c>
      <c r="P1014" s="34">
        <f t="shared" si="136"/>
        <v>36030.601312049854</v>
      </c>
      <c r="Q1014" s="34" t="str">
        <f t="shared" si="134"/>
        <v>0</v>
      </c>
      <c r="R1014" s="34">
        <f t="shared" si="137"/>
        <v>12984.346840266953</v>
      </c>
    </row>
    <row r="1015" spans="2:18" x14ac:dyDescent="0.2">
      <c r="B1015" s="48"/>
      <c r="C1015" s="43"/>
      <c r="D1015" s="42"/>
      <c r="E1015" s="48"/>
      <c r="F1015" s="43"/>
      <c r="G1015" s="42"/>
      <c r="H1015" s="48"/>
      <c r="I1015" s="43"/>
      <c r="J1015" s="41">
        <f t="shared" si="131"/>
        <v>59903.97402257839</v>
      </c>
      <c r="L1015" s="33">
        <v>37896</v>
      </c>
      <c r="M1015" s="34" t="str">
        <f t="shared" si="132"/>
        <v>0</v>
      </c>
      <c r="N1015" s="34">
        <f t="shared" si="135"/>
        <v>65149.223350972075</v>
      </c>
      <c r="O1015" s="34" t="str">
        <f t="shared" si="133"/>
        <v>0</v>
      </c>
      <c r="P1015" s="34">
        <f t="shared" si="136"/>
        <v>36030.601312049854</v>
      </c>
      <c r="Q1015" s="34" t="str">
        <f t="shared" si="134"/>
        <v>0</v>
      </c>
      <c r="R1015" s="34">
        <f t="shared" si="137"/>
        <v>12984.346840266953</v>
      </c>
    </row>
    <row r="1016" spans="2:18" x14ac:dyDescent="0.2">
      <c r="B1016" s="48"/>
      <c r="C1016" s="43"/>
      <c r="D1016" s="42"/>
      <c r="E1016" s="48"/>
      <c r="F1016" s="43"/>
      <c r="G1016" s="42"/>
      <c r="H1016" s="48"/>
      <c r="I1016" s="43"/>
      <c r="J1016" s="41">
        <f t="shared" si="131"/>
        <v>59903.97402257839</v>
      </c>
      <c r="L1016" s="33">
        <v>37897</v>
      </c>
      <c r="M1016" s="34" t="str">
        <f t="shared" si="132"/>
        <v>0</v>
      </c>
      <c r="N1016" s="34">
        <f t="shared" si="135"/>
        <v>65149.223350972075</v>
      </c>
      <c r="O1016" s="34" t="str">
        <f t="shared" si="133"/>
        <v>0</v>
      </c>
      <c r="P1016" s="34">
        <f t="shared" si="136"/>
        <v>36030.601312049854</v>
      </c>
      <c r="Q1016" s="34" t="str">
        <f t="shared" si="134"/>
        <v>0</v>
      </c>
      <c r="R1016" s="34">
        <f t="shared" si="137"/>
        <v>12984.346840266953</v>
      </c>
    </row>
    <row r="1017" spans="2:18" x14ac:dyDescent="0.2">
      <c r="B1017" s="48"/>
      <c r="C1017" s="43"/>
      <c r="D1017" s="42"/>
      <c r="E1017" s="48"/>
      <c r="F1017" s="43"/>
      <c r="G1017" s="42"/>
      <c r="H1017" s="48"/>
      <c r="I1017" s="43"/>
      <c r="J1017" s="41">
        <f t="shared" si="131"/>
        <v>59903.97402257839</v>
      </c>
      <c r="L1017" s="33">
        <v>37898</v>
      </c>
      <c r="M1017" s="34" t="str">
        <f t="shared" si="132"/>
        <v>0</v>
      </c>
      <c r="N1017" s="34">
        <f t="shared" si="135"/>
        <v>65149.223350972075</v>
      </c>
      <c r="O1017" s="34" t="str">
        <f t="shared" si="133"/>
        <v>0</v>
      </c>
      <c r="P1017" s="34">
        <f t="shared" si="136"/>
        <v>36030.601312049854</v>
      </c>
      <c r="Q1017" s="34" t="str">
        <f t="shared" si="134"/>
        <v>0</v>
      </c>
      <c r="R1017" s="34">
        <f t="shared" si="137"/>
        <v>12984.346840266953</v>
      </c>
    </row>
    <row r="1018" spans="2:18" x14ac:dyDescent="0.2">
      <c r="B1018" s="48"/>
      <c r="C1018" s="43"/>
      <c r="D1018" s="42"/>
      <c r="E1018" s="48"/>
      <c r="F1018" s="43"/>
      <c r="G1018" s="42"/>
      <c r="H1018" s="48"/>
      <c r="I1018" s="43"/>
      <c r="J1018" s="41">
        <f t="shared" si="131"/>
        <v>59903.97402257839</v>
      </c>
      <c r="L1018" s="33">
        <v>37899</v>
      </c>
      <c r="M1018" s="34" t="str">
        <f t="shared" si="132"/>
        <v>0</v>
      </c>
      <c r="N1018" s="34">
        <f t="shared" si="135"/>
        <v>65149.223350972075</v>
      </c>
      <c r="O1018" s="34" t="str">
        <f t="shared" si="133"/>
        <v>0</v>
      </c>
      <c r="P1018" s="34">
        <f t="shared" si="136"/>
        <v>36030.601312049854</v>
      </c>
      <c r="Q1018" s="34" t="str">
        <f t="shared" si="134"/>
        <v>0</v>
      </c>
      <c r="R1018" s="34">
        <f t="shared" si="137"/>
        <v>12984.346840266953</v>
      </c>
    </row>
    <row r="1019" spans="2:18" x14ac:dyDescent="0.2">
      <c r="B1019" s="48"/>
      <c r="C1019" s="43"/>
      <c r="D1019" s="42"/>
      <c r="E1019" s="48"/>
      <c r="F1019" s="43"/>
      <c r="G1019" s="42"/>
      <c r="H1019" s="48"/>
      <c r="I1019" s="43"/>
      <c r="J1019" s="41">
        <f t="shared" si="131"/>
        <v>59903.97402257839</v>
      </c>
      <c r="L1019" s="33">
        <v>37900</v>
      </c>
      <c r="M1019" s="34">
        <f t="shared" si="132"/>
        <v>-287.5</v>
      </c>
      <c r="N1019" s="34">
        <f t="shared" si="135"/>
        <v>64861.723350972075</v>
      </c>
      <c r="O1019" s="34" t="str">
        <f t="shared" si="133"/>
        <v>0</v>
      </c>
      <c r="P1019" s="34">
        <f t="shared" si="136"/>
        <v>36030.601312049854</v>
      </c>
      <c r="Q1019" s="34">
        <f t="shared" si="134"/>
        <v>-437.5</v>
      </c>
      <c r="R1019" s="34">
        <f t="shared" si="137"/>
        <v>12546.846840266953</v>
      </c>
    </row>
    <row r="1020" spans="2:18" x14ac:dyDescent="0.2">
      <c r="B1020" s="48"/>
      <c r="C1020" s="43"/>
      <c r="D1020" s="42"/>
      <c r="E1020" s="48"/>
      <c r="F1020" s="43"/>
      <c r="G1020" s="42"/>
      <c r="H1020" s="48"/>
      <c r="I1020" s="43"/>
      <c r="J1020" s="41">
        <f t="shared" si="131"/>
        <v>59903.97402257839</v>
      </c>
      <c r="L1020" s="33">
        <v>37901</v>
      </c>
      <c r="M1020" s="34">
        <f t="shared" si="132"/>
        <v>-637.5</v>
      </c>
      <c r="N1020" s="34">
        <f t="shared" si="135"/>
        <v>64224.223350972075</v>
      </c>
      <c r="O1020" s="34">
        <f t="shared" si="133"/>
        <v>200</v>
      </c>
      <c r="P1020" s="34">
        <f t="shared" si="136"/>
        <v>36230.601312049854</v>
      </c>
      <c r="Q1020" s="34">
        <f t="shared" si="134"/>
        <v>200</v>
      </c>
      <c r="R1020" s="34">
        <f t="shared" si="137"/>
        <v>12746.846840266953</v>
      </c>
    </row>
    <row r="1021" spans="2:18" x14ac:dyDescent="0.2">
      <c r="B1021" s="48"/>
      <c r="C1021" s="43"/>
      <c r="D1021" s="42"/>
      <c r="E1021" s="48"/>
      <c r="F1021" s="43"/>
      <c r="G1021" s="42"/>
      <c r="H1021" s="48"/>
      <c r="I1021" s="43"/>
      <c r="J1021" s="41">
        <f t="shared" si="131"/>
        <v>59903.97402257839</v>
      </c>
      <c r="L1021" s="33">
        <v>37902</v>
      </c>
      <c r="M1021" s="34">
        <f t="shared" si="132"/>
        <v>200</v>
      </c>
      <c r="N1021" s="34">
        <f t="shared" si="135"/>
        <v>64424.223350972075</v>
      </c>
      <c r="O1021" s="34">
        <f t="shared" si="133"/>
        <v>-675</v>
      </c>
      <c r="P1021" s="34">
        <f t="shared" si="136"/>
        <v>35555.601312049854</v>
      </c>
      <c r="Q1021" s="34">
        <f t="shared" si="134"/>
        <v>-375</v>
      </c>
      <c r="R1021" s="34">
        <f t="shared" si="137"/>
        <v>12371.846840266953</v>
      </c>
    </row>
    <row r="1022" spans="2:18" x14ac:dyDescent="0.2">
      <c r="B1022" s="48"/>
      <c r="C1022" s="43"/>
      <c r="D1022" s="42"/>
      <c r="E1022" s="48"/>
      <c r="F1022" s="43"/>
      <c r="G1022" s="42"/>
      <c r="H1022" s="48"/>
      <c r="I1022" s="43"/>
      <c r="J1022" s="41">
        <f t="shared" si="131"/>
        <v>59903.97402257839</v>
      </c>
      <c r="L1022" s="33">
        <v>37903</v>
      </c>
      <c r="M1022" s="34" t="str">
        <f t="shared" si="132"/>
        <v>0</v>
      </c>
      <c r="N1022" s="34">
        <f t="shared" si="135"/>
        <v>64424.223350972075</v>
      </c>
      <c r="O1022" s="34">
        <f t="shared" si="133"/>
        <v>579.19108660312304</v>
      </c>
      <c r="P1022" s="34">
        <f t="shared" si="136"/>
        <v>36134.792398652979</v>
      </c>
      <c r="Q1022" s="34">
        <f t="shared" si="134"/>
        <v>650</v>
      </c>
      <c r="R1022" s="34">
        <f t="shared" si="137"/>
        <v>13021.846840266953</v>
      </c>
    </row>
    <row r="1023" spans="2:18" x14ac:dyDescent="0.2">
      <c r="B1023" s="48"/>
      <c r="C1023" s="43"/>
      <c r="D1023" s="42"/>
      <c r="E1023" s="48"/>
      <c r="F1023" s="43"/>
      <c r="G1023" s="42"/>
      <c r="H1023" s="48"/>
      <c r="I1023" s="43"/>
      <c r="J1023" s="41">
        <f t="shared" si="131"/>
        <v>59903.97402257839</v>
      </c>
      <c r="L1023" s="33">
        <v>37904</v>
      </c>
      <c r="M1023" s="34" t="str">
        <f t="shared" si="132"/>
        <v>0</v>
      </c>
      <c r="N1023" s="34">
        <f t="shared" si="135"/>
        <v>64424.223350972075</v>
      </c>
      <c r="O1023" s="34" t="str">
        <f t="shared" si="133"/>
        <v>0</v>
      </c>
      <c r="P1023" s="34">
        <f t="shared" si="136"/>
        <v>36134.792398652979</v>
      </c>
      <c r="Q1023" s="34" t="str">
        <f t="shared" si="134"/>
        <v>0</v>
      </c>
      <c r="R1023" s="34">
        <f t="shared" si="137"/>
        <v>13021.846840266953</v>
      </c>
    </row>
    <row r="1024" spans="2:18" x14ac:dyDescent="0.2">
      <c r="B1024" s="48"/>
      <c r="C1024" s="43"/>
      <c r="D1024" s="42"/>
      <c r="E1024" s="48"/>
      <c r="F1024" s="43"/>
      <c r="G1024" s="42"/>
      <c r="H1024" s="48"/>
      <c r="I1024" s="43"/>
      <c r="J1024" s="41">
        <f t="shared" si="131"/>
        <v>59903.97402257839</v>
      </c>
      <c r="L1024" s="33">
        <v>37905</v>
      </c>
      <c r="M1024" s="34" t="str">
        <f t="shared" si="132"/>
        <v>0</v>
      </c>
      <c r="N1024" s="34">
        <f t="shared" si="135"/>
        <v>64424.223350972075</v>
      </c>
      <c r="O1024" s="34" t="str">
        <f t="shared" si="133"/>
        <v>0</v>
      </c>
      <c r="P1024" s="34">
        <f t="shared" si="136"/>
        <v>36134.792398652979</v>
      </c>
      <c r="Q1024" s="34" t="str">
        <f t="shared" si="134"/>
        <v>0</v>
      </c>
      <c r="R1024" s="34">
        <f t="shared" si="137"/>
        <v>13021.846840266953</v>
      </c>
    </row>
    <row r="1025" spans="2:18" x14ac:dyDescent="0.2">
      <c r="B1025" s="48"/>
      <c r="C1025" s="43"/>
      <c r="D1025" s="42"/>
      <c r="E1025" s="48"/>
      <c r="F1025" s="43"/>
      <c r="G1025" s="42"/>
      <c r="H1025" s="48"/>
      <c r="I1025" s="43"/>
      <c r="J1025" s="41">
        <f t="shared" si="131"/>
        <v>59903.97402257839</v>
      </c>
      <c r="L1025" s="33">
        <v>37906</v>
      </c>
      <c r="M1025" s="34" t="str">
        <f t="shared" si="132"/>
        <v>0</v>
      </c>
      <c r="N1025" s="34">
        <f t="shared" si="135"/>
        <v>64424.223350972075</v>
      </c>
      <c r="O1025" s="34" t="str">
        <f t="shared" si="133"/>
        <v>0</v>
      </c>
      <c r="P1025" s="34">
        <f t="shared" si="136"/>
        <v>36134.792398652979</v>
      </c>
      <c r="Q1025" s="34" t="str">
        <f t="shared" si="134"/>
        <v>0</v>
      </c>
      <c r="R1025" s="34">
        <f t="shared" si="137"/>
        <v>13021.846840266953</v>
      </c>
    </row>
    <row r="1026" spans="2:18" x14ac:dyDescent="0.2">
      <c r="B1026" s="48"/>
      <c r="C1026" s="43"/>
      <c r="D1026" s="42"/>
      <c r="E1026" s="48"/>
      <c r="F1026" s="43"/>
      <c r="G1026" s="42"/>
      <c r="H1026" s="48"/>
      <c r="I1026" s="43"/>
      <c r="J1026" s="41">
        <f t="shared" si="131"/>
        <v>59903.97402257839</v>
      </c>
      <c r="L1026" s="33">
        <v>37907</v>
      </c>
      <c r="M1026" s="34" t="str">
        <f t="shared" si="132"/>
        <v>0</v>
      </c>
      <c r="N1026" s="34">
        <f t="shared" si="135"/>
        <v>64424.223350972075</v>
      </c>
      <c r="O1026" s="34" t="str">
        <f t="shared" si="133"/>
        <v>0</v>
      </c>
      <c r="P1026" s="34">
        <f t="shared" si="136"/>
        <v>36134.792398652979</v>
      </c>
      <c r="Q1026" s="34" t="str">
        <f t="shared" si="134"/>
        <v>0</v>
      </c>
      <c r="R1026" s="34">
        <f t="shared" si="137"/>
        <v>13021.846840266953</v>
      </c>
    </row>
    <row r="1027" spans="2:18" x14ac:dyDescent="0.2">
      <c r="B1027" s="48"/>
      <c r="C1027" s="43"/>
      <c r="D1027" s="42"/>
      <c r="E1027" s="48"/>
      <c r="F1027" s="43"/>
      <c r="G1027" s="42"/>
      <c r="H1027" s="48"/>
      <c r="I1027" s="43"/>
      <c r="J1027" s="41">
        <f t="shared" si="131"/>
        <v>59903.97402257839</v>
      </c>
      <c r="L1027" s="33">
        <v>37908</v>
      </c>
      <c r="M1027" s="34" t="str">
        <f t="shared" si="132"/>
        <v>0</v>
      </c>
      <c r="N1027" s="34">
        <f t="shared" si="135"/>
        <v>64424.223350972075</v>
      </c>
      <c r="O1027" s="34" t="str">
        <f t="shared" si="133"/>
        <v>0</v>
      </c>
      <c r="P1027" s="34">
        <f t="shared" si="136"/>
        <v>36134.792398652979</v>
      </c>
      <c r="Q1027" s="34" t="str">
        <f t="shared" si="134"/>
        <v>0</v>
      </c>
      <c r="R1027" s="34">
        <f t="shared" si="137"/>
        <v>13021.846840266953</v>
      </c>
    </row>
    <row r="1028" spans="2:18" x14ac:dyDescent="0.2">
      <c r="B1028" s="48"/>
      <c r="C1028" s="43"/>
      <c r="D1028" s="42"/>
      <c r="E1028" s="48"/>
      <c r="F1028" s="43"/>
      <c r="G1028" s="42"/>
      <c r="H1028" s="48"/>
      <c r="I1028" s="43"/>
      <c r="J1028" s="41">
        <f t="shared" si="131"/>
        <v>59903.97402257839</v>
      </c>
      <c r="L1028" s="33">
        <v>37909</v>
      </c>
      <c r="M1028" s="34" t="str">
        <f t="shared" si="132"/>
        <v>0</v>
      </c>
      <c r="N1028" s="34">
        <f t="shared" si="135"/>
        <v>64424.223350972075</v>
      </c>
      <c r="O1028" s="34" t="str">
        <f t="shared" si="133"/>
        <v>0</v>
      </c>
      <c r="P1028" s="34">
        <f t="shared" si="136"/>
        <v>36134.792398652979</v>
      </c>
      <c r="Q1028" s="34" t="str">
        <f t="shared" si="134"/>
        <v>0</v>
      </c>
      <c r="R1028" s="34">
        <f t="shared" si="137"/>
        <v>13021.846840266953</v>
      </c>
    </row>
    <row r="1029" spans="2:18" x14ac:dyDescent="0.2">
      <c r="B1029" s="48"/>
      <c r="C1029" s="43"/>
      <c r="D1029" s="42"/>
      <c r="E1029" s="48"/>
      <c r="F1029" s="43"/>
      <c r="G1029" s="42"/>
      <c r="H1029" s="48"/>
      <c r="I1029" s="43"/>
      <c r="J1029" s="41">
        <f t="shared" si="131"/>
        <v>59903.97402257839</v>
      </c>
      <c r="L1029" s="33">
        <v>37910</v>
      </c>
      <c r="M1029" s="34" t="str">
        <f t="shared" si="132"/>
        <v>0</v>
      </c>
      <c r="N1029" s="34">
        <f t="shared" si="135"/>
        <v>64424.223350972075</v>
      </c>
      <c r="O1029" s="34" t="str">
        <f t="shared" si="133"/>
        <v>0</v>
      </c>
      <c r="P1029" s="34">
        <f t="shared" si="136"/>
        <v>36134.792398652979</v>
      </c>
      <c r="Q1029" s="34" t="str">
        <f t="shared" si="134"/>
        <v>0</v>
      </c>
      <c r="R1029" s="34">
        <f t="shared" si="137"/>
        <v>13021.846840266953</v>
      </c>
    </row>
    <row r="1030" spans="2:18" x14ac:dyDescent="0.2">
      <c r="B1030" s="48"/>
      <c r="C1030" s="43"/>
      <c r="D1030" s="42"/>
      <c r="E1030" s="48"/>
      <c r="F1030" s="43"/>
      <c r="G1030" s="42"/>
      <c r="H1030" s="48"/>
      <c r="I1030" s="43"/>
      <c r="J1030" s="41">
        <f t="shared" si="131"/>
        <v>59903.97402257839</v>
      </c>
      <c r="L1030" s="33">
        <v>37911</v>
      </c>
      <c r="M1030" s="34" t="str">
        <f t="shared" si="132"/>
        <v>0</v>
      </c>
      <c r="N1030" s="34">
        <f t="shared" si="135"/>
        <v>64424.223350972075</v>
      </c>
      <c r="O1030" s="34" t="str">
        <f t="shared" si="133"/>
        <v>0</v>
      </c>
      <c r="P1030" s="34">
        <f t="shared" si="136"/>
        <v>36134.792398652979</v>
      </c>
      <c r="Q1030" s="34" t="str">
        <f t="shared" si="134"/>
        <v>0</v>
      </c>
      <c r="R1030" s="34">
        <f t="shared" si="137"/>
        <v>13021.846840266953</v>
      </c>
    </row>
    <row r="1031" spans="2:18" x14ac:dyDescent="0.2">
      <c r="B1031" s="48"/>
      <c r="C1031" s="43"/>
      <c r="D1031" s="42"/>
      <c r="E1031" s="48"/>
      <c r="F1031" s="43"/>
      <c r="G1031" s="42"/>
      <c r="H1031" s="48"/>
      <c r="I1031" s="43"/>
      <c r="J1031" s="41">
        <f t="shared" si="131"/>
        <v>59903.97402257839</v>
      </c>
      <c r="L1031" s="33">
        <v>37912</v>
      </c>
      <c r="M1031" s="34" t="str">
        <f t="shared" si="132"/>
        <v>0</v>
      </c>
      <c r="N1031" s="34">
        <f t="shared" si="135"/>
        <v>64424.223350972075</v>
      </c>
      <c r="O1031" s="34" t="str">
        <f t="shared" si="133"/>
        <v>0</v>
      </c>
      <c r="P1031" s="34">
        <f t="shared" si="136"/>
        <v>36134.792398652979</v>
      </c>
      <c r="Q1031" s="34" t="str">
        <f t="shared" si="134"/>
        <v>0</v>
      </c>
      <c r="R1031" s="34">
        <f t="shared" si="137"/>
        <v>13021.846840266953</v>
      </c>
    </row>
    <row r="1032" spans="2:18" x14ac:dyDescent="0.2">
      <c r="B1032" s="48"/>
      <c r="C1032" s="43"/>
      <c r="D1032" s="42"/>
      <c r="E1032" s="48"/>
      <c r="F1032" s="43"/>
      <c r="G1032" s="42"/>
      <c r="H1032" s="48"/>
      <c r="I1032" s="43"/>
      <c r="J1032" s="41">
        <f t="shared" si="131"/>
        <v>59903.97402257839</v>
      </c>
      <c r="L1032" s="33">
        <v>37913</v>
      </c>
      <c r="M1032" s="34" t="str">
        <f t="shared" si="132"/>
        <v>0</v>
      </c>
      <c r="N1032" s="34">
        <f t="shared" si="135"/>
        <v>64424.223350972075</v>
      </c>
      <c r="O1032" s="34" t="str">
        <f t="shared" si="133"/>
        <v>0</v>
      </c>
      <c r="P1032" s="34">
        <f t="shared" si="136"/>
        <v>36134.792398652979</v>
      </c>
      <c r="Q1032" s="34" t="str">
        <f t="shared" si="134"/>
        <v>0</v>
      </c>
      <c r="R1032" s="34">
        <f t="shared" si="137"/>
        <v>13021.846840266953</v>
      </c>
    </row>
    <row r="1033" spans="2:18" x14ac:dyDescent="0.2">
      <c r="B1033" s="48"/>
      <c r="C1033" s="43"/>
      <c r="D1033" s="42"/>
      <c r="E1033" s="48"/>
      <c r="F1033" s="43"/>
      <c r="G1033" s="42"/>
      <c r="H1033" s="48"/>
      <c r="I1033" s="43"/>
      <c r="J1033" s="41">
        <f t="shared" si="131"/>
        <v>59903.97402257839</v>
      </c>
      <c r="L1033" s="33">
        <v>37914</v>
      </c>
      <c r="M1033" s="34" t="str">
        <f t="shared" si="132"/>
        <v>0</v>
      </c>
      <c r="N1033" s="34">
        <f t="shared" si="135"/>
        <v>64424.223350972075</v>
      </c>
      <c r="O1033" s="34" t="str">
        <f t="shared" si="133"/>
        <v>0</v>
      </c>
      <c r="P1033" s="34">
        <f t="shared" si="136"/>
        <v>36134.792398652979</v>
      </c>
      <c r="Q1033" s="34" t="str">
        <f t="shared" si="134"/>
        <v>0</v>
      </c>
      <c r="R1033" s="34">
        <f t="shared" si="137"/>
        <v>13021.846840266953</v>
      </c>
    </row>
    <row r="1034" spans="2:18" x14ac:dyDescent="0.2">
      <c r="B1034" s="48"/>
      <c r="C1034" s="43"/>
      <c r="D1034" s="42"/>
      <c r="E1034" s="48"/>
      <c r="F1034" s="43"/>
      <c r="G1034" s="42"/>
      <c r="H1034" s="48"/>
      <c r="I1034" s="43"/>
      <c r="J1034" s="41">
        <f t="shared" ref="J1034:J1097" si="138">J1033+I1034</f>
        <v>59903.97402257839</v>
      </c>
      <c r="L1034" s="33">
        <v>37915</v>
      </c>
      <c r="M1034" s="34" t="str">
        <f t="shared" si="132"/>
        <v>0</v>
      </c>
      <c r="N1034" s="34">
        <f t="shared" si="135"/>
        <v>64424.223350972075</v>
      </c>
      <c r="O1034" s="34" t="str">
        <f t="shared" si="133"/>
        <v>0</v>
      </c>
      <c r="P1034" s="34">
        <f t="shared" si="136"/>
        <v>36134.792398652979</v>
      </c>
      <c r="Q1034" s="34" t="str">
        <f t="shared" si="134"/>
        <v>0</v>
      </c>
      <c r="R1034" s="34">
        <f t="shared" si="137"/>
        <v>13021.846840266953</v>
      </c>
    </row>
    <row r="1035" spans="2:18" x14ac:dyDescent="0.2">
      <c r="B1035" s="48"/>
      <c r="C1035" s="43"/>
      <c r="D1035" s="42"/>
      <c r="E1035" s="48"/>
      <c r="F1035" s="43"/>
      <c r="G1035" s="42"/>
      <c r="H1035" s="48"/>
      <c r="I1035" s="43"/>
      <c r="J1035" s="41">
        <f t="shared" si="138"/>
        <v>59903.97402257839</v>
      </c>
      <c r="L1035" s="33">
        <v>37916</v>
      </c>
      <c r="M1035" s="34">
        <f t="shared" si="132"/>
        <v>162.5</v>
      </c>
      <c r="N1035" s="34">
        <f t="shared" si="135"/>
        <v>64586.723350972075</v>
      </c>
      <c r="O1035" s="34" t="str">
        <f t="shared" si="133"/>
        <v>0</v>
      </c>
      <c r="P1035" s="34">
        <f t="shared" si="136"/>
        <v>36134.792398652979</v>
      </c>
      <c r="Q1035" s="34" t="str">
        <f t="shared" si="134"/>
        <v>0</v>
      </c>
      <c r="R1035" s="34">
        <f t="shared" si="137"/>
        <v>13021.846840266953</v>
      </c>
    </row>
    <row r="1036" spans="2:18" x14ac:dyDescent="0.2">
      <c r="B1036" s="48"/>
      <c r="C1036" s="43"/>
      <c r="D1036" s="42"/>
      <c r="E1036" s="48"/>
      <c r="F1036" s="43"/>
      <c r="G1036" s="42"/>
      <c r="H1036" s="48"/>
      <c r="I1036" s="43"/>
      <c r="J1036" s="41">
        <f t="shared" si="138"/>
        <v>59903.97402257839</v>
      </c>
      <c r="L1036" s="33">
        <v>37917</v>
      </c>
      <c r="M1036" s="34" t="str">
        <f t="shared" ref="M1036:M1099" si="139">IF(ISERROR(VLOOKUP($L1036,$B$11:$C$1212,2,FALSE)),"0",VLOOKUP($L1036,$B$11:$C$1212,2,FALSE))</f>
        <v>0</v>
      </c>
      <c r="N1036" s="34">
        <f t="shared" si="135"/>
        <v>64586.723350972075</v>
      </c>
      <c r="O1036" s="34" t="str">
        <f t="shared" ref="O1036:O1099" si="140">IF(ISERROR(VLOOKUP($L1036,$E$11:$F$1212,2,FALSE)),"0",VLOOKUP($L1036,$E$11:$F$1212,2,FALSE))</f>
        <v>0</v>
      </c>
      <c r="P1036" s="34">
        <f t="shared" si="136"/>
        <v>36134.792398652979</v>
      </c>
      <c r="Q1036" s="34">
        <f t="shared" ref="Q1036:Q1099" si="141">IF(ISERROR(VLOOKUP($L1036,$H$11:$I$1212,2,FALSE)),"0",VLOOKUP($L1036,$H$11:$I$1212,2,FALSE))</f>
        <v>-1212.5</v>
      </c>
      <c r="R1036" s="34">
        <f t="shared" si="137"/>
        <v>11809.346840266953</v>
      </c>
    </row>
    <row r="1037" spans="2:18" x14ac:dyDescent="0.2">
      <c r="B1037" s="48"/>
      <c r="C1037" s="43"/>
      <c r="D1037" s="42"/>
      <c r="E1037" s="48"/>
      <c r="F1037" s="43"/>
      <c r="G1037" s="42"/>
      <c r="H1037" s="48"/>
      <c r="I1037" s="43"/>
      <c r="J1037" s="41">
        <f t="shared" si="138"/>
        <v>59903.97402257839</v>
      </c>
      <c r="L1037" s="33">
        <v>37918</v>
      </c>
      <c r="M1037" s="34" t="str">
        <f t="shared" si="139"/>
        <v>0</v>
      </c>
      <c r="N1037" s="34">
        <f t="shared" si="135"/>
        <v>64586.723350972075</v>
      </c>
      <c r="O1037" s="34">
        <f t="shared" si="140"/>
        <v>-275</v>
      </c>
      <c r="P1037" s="34">
        <f t="shared" si="136"/>
        <v>35859.792398652979</v>
      </c>
      <c r="Q1037" s="34">
        <f t="shared" si="141"/>
        <v>-275</v>
      </c>
      <c r="R1037" s="34">
        <f t="shared" si="137"/>
        <v>11534.346840266953</v>
      </c>
    </row>
    <row r="1038" spans="2:18" x14ac:dyDescent="0.2">
      <c r="B1038" s="48"/>
      <c r="C1038" s="43"/>
      <c r="D1038" s="42"/>
      <c r="E1038" s="48"/>
      <c r="F1038" s="43"/>
      <c r="G1038" s="42"/>
      <c r="H1038" s="48"/>
      <c r="I1038" s="43"/>
      <c r="J1038" s="41">
        <f t="shared" si="138"/>
        <v>59903.97402257839</v>
      </c>
      <c r="L1038" s="33">
        <v>37919</v>
      </c>
      <c r="M1038" s="34" t="str">
        <f t="shared" si="139"/>
        <v>0</v>
      </c>
      <c r="N1038" s="34">
        <f t="shared" si="135"/>
        <v>64586.723350972075</v>
      </c>
      <c r="O1038" s="34" t="str">
        <f t="shared" si="140"/>
        <v>0</v>
      </c>
      <c r="P1038" s="34">
        <f t="shared" si="136"/>
        <v>35859.792398652979</v>
      </c>
      <c r="Q1038" s="34" t="str">
        <f t="shared" si="141"/>
        <v>0</v>
      </c>
      <c r="R1038" s="34">
        <f t="shared" si="137"/>
        <v>11534.346840266953</v>
      </c>
    </row>
    <row r="1039" spans="2:18" x14ac:dyDescent="0.2">
      <c r="B1039" s="48"/>
      <c r="C1039" s="43"/>
      <c r="D1039" s="42"/>
      <c r="E1039" s="48"/>
      <c r="F1039" s="43"/>
      <c r="G1039" s="42"/>
      <c r="H1039" s="48"/>
      <c r="I1039" s="43"/>
      <c r="J1039" s="41">
        <f t="shared" si="138"/>
        <v>59903.97402257839</v>
      </c>
      <c r="L1039" s="33">
        <v>37920</v>
      </c>
      <c r="M1039" s="34" t="str">
        <f t="shared" si="139"/>
        <v>0</v>
      </c>
      <c r="N1039" s="34">
        <f t="shared" si="135"/>
        <v>64586.723350972075</v>
      </c>
      <c r="O1039" s="34" t="str">
        <f t="shared" si="140"/>
        <v>0</v>
      </c>
      <c r="P1039" s="34">
        <f t="shared" si="136"/>
        <v>35859.792398652979</v>
      </c>
      <c r="Q1039" s="34" t="str">
        <f t="shared" si="141"/>
        <v>0</v>
      </c>
      <c r="R1039" s="34">
        <f t="shared" si="137"/>
        <v>11534.346840266953</v>
      </c>
    </row>
    <row r="1040" spans="2:18" x14ac:dyDescent="0.2">
      <c r="B1040" s="48"/>
      <c r="C1040" s="43"/>
      <c r="D1040" s="42"/>
      <c r="E1040" s="48"/>
      <c r="F1040" s="43"/>
      <c r="G1040" s="42"/>
      <c r="H1040" s="48"/>
      <c r="I1040" s="43"/>
      <c r="J1040" s="41">
        <f t="shared" si="138"/>
        <v>59903.97402257839</v>
      </c>
      <c r="L1040" s="33">
        <v>37921</v>
      </c>
      <c r="M1040" s="34">
        <f t="shared" si="139"/>
        <v>2012.5</v>
      </c>
      <c r="N1040" s="34">
        <f t="shared" si="135"/>
        <v>66599.223350972083</v>
      </c>
      <c r="O1040" s="34">
        <f t="shared" si="140"/>
        <v>2437.5</v>
      </c>
      <c r="P1040" s="34">
        <f t="shared" si="136"/>
        <v>38297.292398652979</v>
      </c>
      <c r="Q1040" s="34">
        <f t="shared" si="141"/>
        <v>2937.5</v>
      </c>
      <c r="R1040" s="34">
        <f t="shared" si="137"/>
        <v>14471.846840266953</v>
      </c>
    </row>
    <row r="1041" spans="2:18" x14ac:dyDescent="0.2">
      <c r="B1041" s="48"/>
      <c r="C1041" s="43"/>
      <c r="D1041" s="42"/>
      <c r="E1041" s="48"/>
      <c r="F1041" s="43"/>
      <c r="G1041" s="42"/>
      <c r="H1041" s="48"/>
      <c r="I1041" s="43"/>
      <c r="J1041" s="41">
        <f t="shared" si="138"/>
        <v>59903.97402257839</v>
      </c>
      <c r="L1041" s="33">
        <v>37922</v>
      </c>
      <c r="M1041" s="34" t="str">
        <f t="shared" si="139"/>
        <v>0</v>
      </c>
      <c r="N1041" s="34">
        <f t="shared" si="135"/>
        <v>66599.223350972083</v>
      </c>
      <c r="O1041" s="34" t="str">
        <f t="shared" si="140"/>
        <v>0</v>
      </c>
      <c r="P1041" s="34">
        <f t="shared" si="136"/>
        <v>38297.292398652979</v>
      </c>
      <c r="Q1041" s="34" t="str">
        <f t="shared" si="141"/>
        <v>0</v>
      </c>
      <c r="R1041" s="34">
        <f t="shared" si="137"/>
        <v>14471.846840266953</v>
      </c>
    </row>
    <row r="1042" spans="2:18" x14ac:dyDescent="0.2">
      <c r="B1042" s="48"/>
      <c r="C1042" s="43"/>
      <c r="D1042" s="42"/>
      <c r="E1042" s="48"/>
      <c r="F1042" s="43"/>
      <c r="G1042" s="42"/>
      <c r="H1042" s="48"/>
      <c r="I1042" s="43"/>
      <c r="J1042" s="41">
        <f t="shared" si="138"/>
        <v>59903.97402257839</v>
      </c>
      <c r="L1042" s="33">
        <v>37923</v>
      </c>
      <c r="M1042" s="34" t="str">
        <f t="shared" si="139"/>
        <v>0</v>
      </c>
      <c r="N1042" s="34">
        <f t="shared" si="135"/>
        <v>66599.223350972083</v>
      </c>
      <c r="O1042" s="34" t="str">
        <f t="shared" si="140"/>
        <v>0</v>
      </c>
      <c r="P1042" s="34">
        <f t="shared" si="136"/>
        <v>38297.292398652979</v>
      </c>
      <c r="Q1042" s="34" t="str">
        <f t="shared" si="141"/>
        <v>0</v>
      </c>
      <c r="R1042" s="34">
        <f t="shared" si="137"/>
        <v>14471.846840266953</v>
      </c>
    </row>
    <row r="1043" spans="2:18" x14ac:dyDescent="0.2">
      <c r="B1043" s="48"/>
      <c r="C1043" s="43"/>
      <c r="D1043" s="42"/>
      <c r="E1043" s="48"/>
      <c r="F1043" s="43"/>
      <c r="G1043" s="42"/>
      <c r="H1043" s="48"/>
      <c r="I1043" s="43"/>
      <c r="J1043" s="41">
        <f t="shared" si="138"/>
        <v>59903.97402257839</v>
      </c>
      <c r="L1043" s="33">
        <v>37924</v>
      </c>
      <c r="M1043" s="34" t="str">
        <f t="shared" si="139"/>
        <v>0</v>
      </c>
      <c r="N1043" s="34">
        <f t="shared" si="135"/>
        <v>66599.223350972083</v>
      </c>
      <c r="O1043" s="34" t="str">
        <f t="shared" si="140"/>
        <v>0</v>
      </c>
      <c r="P1043" s="34">
        <f t="shared" si="136"/>
        <v>38297.292398652979</v>
      </c>
      <c r="Q1043" s="34" t="str">
        <f t="shared" si="141"/>
        <v>0</v>
      </c>
      <c r="R1043" s="34">
        <f t="shared" si="137"/>
        <v>14471.846840266953</v>
      </c>
    </row>
    <row r="1044" spans="2:18" x14ac:dyDescent="0.2">
      <c r="B1044" s="48"/>
      <c r="C1044" s="43"/>
      <c r="D1044" s="42"/>
      <c r="E1044" s="48"/>
      <c r="F1044" s="43"/>
      <c r="G1044" s="42"/>
      <c r="H1044" s="48"/>
      <c r="I1044" s="43"/>
      <c r="J1044" s="41">
        <f t="shared" si="138"/>
        <v>59903.97402257839</v>
      </c>
      <c r="L1044" s="33">
        <v>37925</v>
      </c>
      <c r="M1044" s="34" t="str">
        <f t="shared" si="139"/>
        <v>0</v>
      </c>
      <c r="N1044" s="34">
        <f t="shared" si="135"/>
        <v>66599.223350972083</v>
      </c>
      <c r="O1044" s="34" t="str">
        <f t="shared" si="140"/>
        <v>0</v>
      </c>
      <c r="P1044" s="34">
        <f t="shared" si="136"/>
        <v>38297.292398652979</v>
      </c>
      <c r="Q1044" s="34" t="str">
        <f t="shared" si="141"/>
        <v>0</v>
      </c>
      <c r="R1044" s="34">
        <f t="shared" si="137"/>
        <v>14471.846840266953</v>
      </c>
    </row>
    <row r="1045" spans="2:18" x14ac:dyDescent="0.2">
      <c r="B1045" s="48"/>
      <c r="C1045" s="43"/>
      <c r="D1045" s="42"/>
      <c r="E1045" s="48"/>
      <c r="F1045" s="43"/>
      <c r="G1045" s="42"/>
      <c r="H1045" s="48"/>
      <c r="I1045" s="43"/>
      <c r="J1045" s="41">
        <f t="shared" si="138"/>
        <v>59903.97402257839</v>
      </c>
      <c r="L1045" s="33">
        <v>37926</v>
      </c>
      <c r="M1045" s="34" t="str">
        <f t="shared" si="139"/>
        <v>0</v>
      </c>
      <c r="N1045" s="34">
        <f t="shared" si="135"/>
        <v>66599.223350972083</v>
      </c>
      <c r="O1045" s="34" t="str">
        <f t="shared" si="140"/>
        <v>0</v>
      </c>
      <c r="P1045" s="34">
        <f t="shared" si="136"/>
        <v>38297.292398652979</v>
      </c>
      <c r="Q1045" s="34" t="str">
        <f t="shared" si="141"/>
        <v>0</v>
      </c>
      <c r="R1045" s="34">
        <f t="shared" si="137"/>
        <v>14471.846840266953</v>
      </c>
    </row>
    <row r="1046" spans="2:18" x14ac:dyDescent="0.2">
      <c r="B1046" s="48"/>
      <c r="C1046" s="43"/>
      <c r="D1046" s="42"/>
      <c r="E1046" s="48"/>
      <c r="F1046" s="43"/>
      <c r="G1046" s="42"/>
      <c r="H1046" s="48"/>
      <c r="I1046" s="43"/>
      <c r="J1046" s="41">
        <f t="shared" si="138"/>
        <v>59903.97402257839</v>
      </c>
      <c r="L1046" s="33">
        <v>37927</v>
      </c>
      <c r="M1046" s="34" t="str">
        <f t="shared" si="139"/>
        <v>0</v>
      </c>
      <c r="N1046" s="34">
        <f t="shared" si="135"/>
        <v>66599.223350972083</v>
      </c>
      <c r="O1046" s="34" t="str">
        <f t="shared" si="140"/>
        <v>0</v>
      </c>
      <c r="P1046" s="34">
        <f t="shared" si="136"/>
        <v>38297.292398652979</v>
      </c>
      <c r="Q1046" s="34" t="str">
        <f t="shared" si="141"/>
        <v>0</v>
      </c>
      <c r="R1046" s="34">
        <f t="shared" si="137"/>
        <v>14471.846840266953</v>
      </c>
    </row>
    <row r="1047" spans="2:18" x14ac:dyDescent="0.2">
      <c r="B1047" s="48"/>
      <c r="C1047" s="43"/>
      <c r="D1047" s="42"/>
      <c r="E1047" s="48"/>
      <c r="F1047" s="43"/>
      <c r="G1047" s="42"/>
      <c r="H1047" s="48"/>
      <c r="I1047" s="43"/>
      <c r="J1047" s="41">
        <f t="shared" si="138"/>
        <v>59903.97402257839</v>
      </c>
      <c r="L1047" s="33">
        <v>37928</v>
      </c>
      <c r="M1047" s="34" t="str">
        <f t="shared" si="139"/>
        <v>0</v>
      </c>
      <c r="N1047" s="34">
        <f t="shared" si="135"/>
        <v>66599.223350972083</v>
      </c>
      <c r="O1047" s="34" t="str">
        <f t="shared" si="140"/>
        <v>0</v>
      </c>
      <c r="P1047" s="34">
        <f t="shared" si="136"/>
        <v>38297.292398652979</v>
      </c>
      <c r="Q1047" s="34" t="str">
        <f t="shared" si="141"/>
        <v>0</v>
      </c>
      <c r="R1047" s="34">
        <f t="shared" si="137"/>
        <v>14471.846840266953</v>
      </c>
    </row>
    <row r="1048" spans="2:18" x14ac:dyDescent="0.2">
      <c r="B1048" s="48"/>
      <c r="C1048" s="43"/>
      <c r="D1048" s="42"/>
      <c r="E1048" s="48"/>
      <c r="F1048" s="43"/>
      <c r="G1048" s="42"/>
      <c r="H1048" s="48"/>
      <c r="I1048" s="43"/>
      <c r="J1048" s="41">
        <f t="shared" si="138"/>
        <v>59903.97402257839</v>
      </c>
      <c r="L1048" s="33">
        <v>37929</v>
      </c>
      <c r="M1048" s="34" t="str">
        <f t="shared" si="139"/>
        <v>0</v>
      </c>
      <c r="N1048" s="34">
        <f t="shared" si="135"/>
        <v>66599.223350972083</v>
      </c>
      <c r="O1048" s="34" t="str">
        <f t="shared" si="140"/>
        <v>0</v>
      </c>
      <c r="P1048" s="34">
        <f t="shared" si="136"/>
        <v>38297.292398652979</v>
      </c>
      <c r="Q1048" s="34" t="str">
        <f t="shared" si="141"/>
        <v>0</v>
      </c>
      <c r="R1048" s="34">
        <f t="shared" si="137"/>
        <v>14471.846840266953</v>
      </c>
    </row>
    <row r="1049" spans="2:18" x14ac:dyDescent="0.2">
      <c r="B1049" s="48"/>
      <c r="C1049" s="43"/>
      <c r="D1049" s="42"/>
      <c r="E1049" s="48"/>
      <c r="F1049" s="43"/>
      <c r="G1049" s="42"/>
      <c r="H1049" s="48"/>
      <c r="I1049" s="43"/>
      <c r="J1049" s="41">
        <f t="shared" si="138"/>
        <v>59903.97402257839</v>
      </c>
      <c r="L1049" s="33">
        <v>37930</v>
      </c>
      <c r="M1049" s="34" t="str">
        <f t="shared" si="139"/>
        <v>0</v>
      </c>
      <c r="N1049" s="34">
        <f t="shared" si="135"/>
        <v>66599.223350972083</v>
      </c>
      <c r="O1049" s="34" t="str">
        <f t="shared" si="140"/>
        <v>0</v>
      </c>
      <c r="P1049" s="34">
        <f t="shared" si="136"/>
        <v>38297.292398652979</v>
      </c>
      <c r="Q1049" s="34" t="str">
        <f t="shared" si="141"/>
        <v>0</v>
      </c>
      <c r="R1049" s="34">
        <f t="shared" si="137"/>
        <v>14471.846840266953</v>
      </c>
    </row>
    <row r="1050" spans="2:18" x14ac:dyDescent="0.2">
      <c r="B1050" s="48"/>
      <c r="C1050" s="43"/>
      <c r="D1050" s="42"/>
      <c r="E1050" s="48"/>
      <c r="F1050" s="43"/>
      <c r="G1050" s="42"/>
      <c r="H1050" s="48"/>
      <c r="I1050" s="43"/>
      <c r="J1050" s="41">
        <f t="shared" si="138"/>
        <v>59903.97402257839</v>
      </c>
      <c r="L1050" s="33">
        <v>37931</v>
      </c>
      <c r="M1050" s="34" t="str">
        <f t="shared" si="139"/>
        <v>0</v>
      </c>
      <c r="N1050" s="34">
        <f t="shared" si="135"/>
        <v>66599.223350972083</v>
      </c>
      <c r="O1050" s="34" t="str">
        <f t="shared" si="140"/>
        <v>0</v>
      </c>
      <c r="P1050" s="34">
        <f t="shared" si="136"/>
        <v>38297.292398652979</v>
      </c>
      <c r="Q1050" s="34" t="str">
        <f t="shared" si="141"/>
        <v>0</v>
      </c>
      <c r="R1050" s="34">
        <f t="shared" si="137"/>
        <v>14471.846840266953</v>
      </c>
    </row>
    <row r="1051" spans="2:18" x14ac:dyDescent="0.2">
      <c r="B1051" s="48"/>
      <c r="C1051" s="43"/>
      <c r="D1051" s="42"/>
      <c r="E1051" s="48"/>
      <c r="F1051" s="43"/>
      <c r="G1051" s="42"/>
      <c r="H1051" s="48"/>
      <c r="I1051" s="43"/>
      <c r="J1051" s="41">
        <f t="shared" si="138"/>
        <v>59903.97402257839</v>
      </c>
      <c r="L1051" s="33">
        <v>37932</v>
      </c>
      <c r="M1051" s="34" t="str">
        <f t="shared" si="139"/>
        <v>0</v>
      </c>
      <c r="N1051" s="34">
        <f t="shared" si="135"/>
        <v>66599.223350972083</v>
      </c>
      <c r="O1051" s="34" t="str">
        <f t="shared" si="140"/>
        <v>0</v>
      </c>
      <c r="P1051" s="34">
        <f t="shared" si="136"/>
        <v>38297.292398652979</v>
      </c>
      <c r="Q1051" s="34" t="str">
        <f t="shared" si="141"/>
        <v>0</v>
      </c>
      <c r="R1051" s="34">
        <f t="shared" si="137"/>
        <v>14471.846840266953</v>
      </c>
    </row>
    <row r="1052" spans="2:18" x14ac:dyDescent="0.2">
      <c r="B1052" s="48"/>
      <c r="C1052" s="43"/>
      <c r="D1052" s="42"/>
      <c r="E1052" s="48"/>
      <c r="F1052" s="43"/>
      <c r="G1052" s="42"/>
      <c r="H1052" s="48"/>
      <c r="I1052" s="43"/>
      <c r="J1052" s="41">
        <f t="shared" si="138"/>
        <v>59903.97402257839</v>
      </c>
      <c r="L1052" s="33">
        <v>37933</v>
      </c>
      <c r="M1052" s="34" t="str">
        <f t="shared" si="139"/>
        <v>0</v>
      </c>
      <c r="N1052" s="34">
        <f t="shared" si="135"/>
        <v>66599.223350972083</v>
      </c>
      <c r="O1052" s="34" t="str">
        <f t="shared" si="140"/>
        <v>0</v>
      </c>
      <c r="P1052" s="34">
        <f t="shared" si="136"/>
        <v>38297.292398652979</v>
      </c>
      <c r="Q1052" s="34" t="str">
        <f t="shared" si="141"/>
        <v>0</v>
      </c>
      <c r="R1052" s="34">
        <f t="shared" si="137"/>
        <v>14471.846840266953</v>
      </c>
    </row>
    <row r="1053" spans="2:18" x14ac:dyDescent="0.2">
      <c r="B1053" s="48"/>
      <c r="C1053" s="43"/>
      <c r="D1053" s="42"/>
      <c r="E1053" s="48"/>
      <c r="F1053" s="43"/>
      <c r="G1053" s="42"/>
      <c r="H1053" s="48"/>
      <c r="I1053" s="43"/>
      <c r="J1053" s="41">
        <f t="shared" si="138"/>
        <v>59903.97402257839</v>
      </c>
      <c r="L1053" s="33">
        <v>37934</v>
      </c>
      <c r="M1053" s="34" t="str">
        <f t="shared" si="139"/>
        <v>0</v>
      </c>
      <c r="N1053" s="34">
        <f t="shared" si="135"/>
        <v>66599.223350972083</v>
      </c>
      <c r="O1053" s="34" t="str">
        <f t="shared" si="140"/>
        <v>0</v>
      </c>
      <c r="P1053" s="34">
        <f t="shared" si="136"/>
        <v>38297.292398652979</v>
      </c>
      <c r="Q1053" s="34" t="str">
        <f t="shared" si="141"/>
        <v>0</v>
      </c>
      <c r="R1053" s="34">
        <f t="shared" si="137"/>
        <v>14471.846840266953</v>
      </c>
    </row>
    <row r="1054" spans="2:18" x14ac:dyDescent="0.2">
      <c r="B1054" s="48"/>
      <c r="C1054" s="43"/>
      <c r="D1054" s="42"/>
      <c r="E1054" s="48"/>
      <c r="F1054" s="43"/>
      <c r="G1054" s="42"/>
      <c r="H1054" s="48"/>
      <c r="I1054" s="43"/>
      <c r="J1054" s="41">
        <f t="shared" si="138"/>
        <v>59903.97402257839</v>
      </c>
      <c r="L1054" s="33">
        <v>37935</v>
      </c>
      <c r="M1054" s="34" t="str">
        <f t="shared" si="139"/>
        <v>0</v>
      </c>
      <c r="N1054" s="34">
        <f t="shared" si="135"/>
        <v>66599.223350972083</v>
      </c>
      <c r="O1054" s="34" t="str">
        <f t="shared" si="140"/>
        <v>0</v>
      </c>
      <c r="P1054" s="34">
        <f t="shared" si="136"/>
        <v>38297.292398652979</v>
      </c>
      <c r="Q1054" s="34" t="str">
        <f t="shared" si="141"/>
        <v>0</v>
      </c>
      <c r="R1054" s="34">
        <f t="shared" si="137"/>
        <v>14471.846840266953</v>
      </c>
    </row>
    <row r="1055" spans="2:18" x14ac:dyDescent="0.2">
      <c r="B1055" s="48"/>
      <c r="C1055" s="43"/>
      <c r="D1055" s="42"/>
      <c r="E1055" s="48"/>
      <c r="F1055" s="43"/>
      <c r="G1055" s="42"/>
      <c r="H1055" s="48"/>
      <c r="I1055" s="43"/>
      <c r="J1055" s="41">
        <f t="shared" si="138"/>
        <v>59903.97402257839</v>
      </c>
      <c r="L1055" s="33">
        <v>37936</v>
      </c>
      <c r="M1055" s="34">
        <f t="shared" si="139"/>
        <v>-87.5</v>
      </c>
      <c r="N1055" s="34">
        <f t="shared" si="135"/>
        <v>66511.723350972083</v>
      </c>
      <c r="O1055" s="34" t="str">
        <f t="shared" si="140"/>
        <v>0</v>
      </c>
      <c r="P1055" s="34">
        <f t="shared" si="136"/>
        <v>38297.292398652979</v>
      </c>
      <c r="Q1055" s="34" t="str">
        <f t="shared" si="141"/>
        <v>0</v>
      </c>
      <c r="R1055" s="34">
        <f t="shared" si="137"/>
        <v>14471.846840266953</v>
      </c>
    </row>
    <row r="1056" spans="2:18" x14ac:dyDescent="0.2">
      <c r="B1056" s="48"/>
      <c r="C1056" s="43"/>
      <c r="D1056" s="42"/>
      <c r="E1056" s="48"/>
      <c r="F1056" s="43"/>
      <c r="G1056" s="42"/>
      <c r="H1056" s="48"/>
      <c r="I1056" s="43"/>
      <c r="J1056" s="41">
        <f t="shared" si="138"/>
        <v>59903.97402257839</v>
      </c>
      <c r="L1056" s="33">
        <v>37937</v>
      </c>
      <c r="M1056" s="34">
        <f t="shared" si="139"/>
        <v>225</v>
      </c>
      <c r="N1056" s="34">
        <f t="shared" si="135"/>
        <v>66736.723350972083</v>
      </c>
      <c r="O1056" s="34" t="str">
        <f t="shared" si="140"/>
        <v>0</v>
      </c>
      <c r="P1056" s="34">
        <f t="shared" si="136"/>
        <v>38297.292398652979</v>
      </c>
      <c r="Q1056" s="34" t="str">
        <f t="shared" si="141"/>
        <v>0</v>
      </c>
      <c r="R1056" s="34">
        <f t="shared" si="137"/>
        <v>14471.846840266953</v>
      </c>
    </row>
    <row r="1057" spans="2:18" x14ac:dyDescent="0.2">
      <c r="B1057" s="48"/>
      <c r="C1057" s="43"/>
      <c r="D1057" s="42"/>
      <c r="E1057" s="48"/>
      <c r="F1057" s="43"/>
      <c r="G1057" s="42"/>
      <c r="H1057" s="48"/>
      <c r="I1057" s="43"/>
      <c r="J1057" s="41">
        <f t="shared" si="138"/>
        <v>59903.97402257839</v>
      </c>
      <c r="L1057" s="33">
        <v>37938</v>
      </c>
      <c r="M1057" s="34" t="str">
        <f t="shared" si="139"/>
        <v>0</v>
      </c>
      <c r="N1057" s="34">
        <f t="shared" si="135"/>
        <v>66736.723350972083</v>
      </c>
      <c r="O1057" s="34" t="str">
        <f t="shared" si="140"/>
        <v>0</v>
      </c>
      <c r="P1057" s="34">
        <f t="shared" si="136"/>
        <v>38297.292398652979</v>
      </c>
      <c r="Q1057" s="34" t="str">
        <f t="shared" si="141"/>
        <v>0</v>
      </c>
      <c r="R1057" s="34">
        <f t="shared" si="137"/>
        <v>14471.846840266953</v>
      </c>
    </row>
    <row r="1058" spans="2:18" x14ac:dyDescent="0.2">
      <c r="B1058" s="48"/>
      <c r="C1058" s="43"/>
      <c r="D1058" s="42"/>
      <c r="E1058" s="48"/>
      <c r="F1058" s="43"/>
      <c r="G1058" s="42"/>
      <c r="H1058" s="48"/>
      <c r="I1058" s="43"/>
      <c r="J1058" s="41">
        <f t="shared" si="138"/>
        <v>59903.97402257839</v>
      </c>
      <c r="L1058" s="33">
        <v>37939</v>
      </c>
      <c r="M1058" s="34">
        <f t="shared" si="139"/>
        <v>-2275</v>
      </c>
      <c r="N1058" s="34">
        <f t="shared" si="135"/>
        <v>64461.723350972083</v>
      </c>
      <c r="O1058" s="34" t="str">
        <f t="shared" si="140"/>
        <v>0</v>
      </c>
      <c r="P1058" s="34">
        <f t="shared" si="136"/>
        <v>38297.292398652979</v>
      </c>
      <c r="Q1058" s="34" t="str">
        <f t="shared" si="141"/>
        <v>0</v>
      </c>
      <c r="R1058" s="34">
        <f t="shared" si="137"/>
        <v>14471.846840266953</v>
      </c>
    </row>
    <row r="1059" spans="2:18" x14ac:dyDescent="0.2">
      <c r="B1059" s="48"/>
      <c r="C1059" s="43"/>
      <c r="D1059" s="42"/>
      <c r="E1059" s="48"/>
      <c r="F1059" s="43"/>
      <c r="G1059" s="42"/>
      <c r="H1059" s="48"/>
      <c r="I1059" s="43"/>
      <c r="J1059" s="41">
        <f t="shared" si="138"/>
        <v>59903.97402257839</v>
      </c>
      <c r="L1059" s="33">
        <v>37940</v>
      </c>
      <c r="M1059" s="34" t="str">
        <f t="shared" si="139"/>
        <v>0</v>
      </c>
      <c r="N1059" s="34">
        <f t="shared" si="135"/>
        <v>64461.723350972083</v>
      </c>
      <c r="O1059" s="34" t="str">
        <f t="shared" si="140"/>
        <v>0</v>
      </c>
      <c r="P1059" s="34">
        <f t="shared" si="136"/>
        <v>38297.292398652979</v>
      </c>
      <c r="Q1059" s="34" t="str">
        <f t="shared" si="141"/>
        <v>0</v>
      </c>
      <c r="R1059" s="34">
        <f t="shared" si="137"/>
        <v>14471.846840266953</v>
      </c>
    </row>
    <row r="1060" spans="2:18" x14ac:dyDescent="0.2">
      <c r="B1060" s="48"/>
      <c r="C1060" s="43"/>
      <c r="D1060" s="42"/>
      <c r="E1060" s="48"/>
      <c r="F1060" s="43"/>
      <c r="G1060" s="42"/>
      <c r="H1060" s="48"/>
      <c r="I1060" s="43"/>
      <c r="J1060" s="41">
        <f t="shared" si="138"/>
        <v>59903.97402257839</v>
      </c>
      <c r="L1060" s="33">
        <v>37941</v>
      </c>
      <c r="M1060" s="34" t="str">
        <f t="shared" si="139"/>
        <v>0</v>
      </c>
      <c r="N1060" s="34">
        <f t="shared" si="135"/>
        <v>64461.723350972083</v>
      </c>
      <c r="O1060" s="34" t="str">
        <f t="shared" si="140"/>
        <v>0</v>
      </c>
      <c r="P1060" s="34">
        <f t="shared" si="136"/>
        <v>38297.292398652979</v>
      </c>
      <c r="Q1060" s="34" t="str">
        <f t="shared" si="141"/>
        <v>0</v>
      </c>
      <c r="R1060" s="34">
        <f t="shared" si="137"/>
        <v>14471.846840266953</v>
      </c>
    </row>
    <row r="1061" spans="2:18" x14ac:dyDescent="0.2">
      <c r="B1061" s="48"/>
      <c r="C1061" s="43"/>
      <c r="D1061" s="42"/>
      <c r="E1061" s="48"/>
      <c r="F1061" s="43"/>
      <c r="G1061" s="42"/>
      <c r="H1061" s="48"/>
      <c r="I1061" s="43"/>
      <c r="J1061" s="41">
        <f t="shared" si="138"/>
        <v>59903.97402257839</v>
      </c>
      <c r="L1061" s="33">
        <v>37942</v>
      </c>
      <c r="M1061" s="34">
        <f t="shared" si="139"/>
        <v>-225</v>
      </c>
      <c r="N1061" s="34">
        <f t="shared" ref="N1061:N1124" si="142">M1061+N1060</f>
        <v>64236.723350972083</v>
      </c>
      <c r="O1061" s="34" t="str">
        <f t="shared" si="140"/>
        <v>0</v>
      </c>
      <c r="P1061" s="34">
        <f t="shared" ref="P1061:P1124" si="143">O1061+P1060</f>
        <v>38297.292398652979</v>
      </c>
      <c r="Q1061" s="34">
        <f t="shared" si="141"/>
        <v>-587.5</v>
      </c>
      <c r="R1061" s="34">
        <f t="shared" ref="R1061:R1124" si="144">Q1061+R1060</f>
        <v>13884.346840266953</v>
      </c>
    </row>
    <row r="1062" spans="2:18" x14ac:dyDescent="0.2">
      <c r="B1062" s="48"/>
      <c r="C1062" s="43"/>
      <c r="D1062" s="42"/>
      <c r="E1062" s="48"/>
      <c r="F1062" s="43"/>
      <c r="G1062" s="42"/>
      <c r="H1062" s="48"/>
      <c r="I1062" s="43"/>
      <c r="J1062" s="41">
        <f t="shared" si="138"/>
        <v>59903.97402257839</v>
      </c>
      <c r="L1062" s="33">
        <v>37943</v>
      </c>
      <c r="M1062" s="34" t="str">
        <f t="shared" si="139"/>
        <v>0</v>
      </c>
      <c r="N1062" s="34">
        <f t="shared" si="142"/>
        <v>64236.723350972083</v>
      </c>
      <c r="O1062" s="34">
        <f t="shared" si="140"/>
        <v>-12.5</v>
      </c>
      <c r="P1062" s="34">
        <f t="shared" si="143"/>
        <v>38284.792398652979</v>
      </c>
      <c r="Q1062" s="34">
        <f t="shared" si="141"/>
        <v>550</v>
      </c>
      <c r="R1062" s="34">
        <f t="shared" si="144"/>
        <v>14434.346840266953</v>
      </c>
    </row>
    <row r="1063" spans="2:18" x14ac:dyDescent="0.2">
      <c r="B1063" s="48"/>
      <c r="C1063" s="43"/>
      <c r="D1063" s="42"/>
      <c r="E1063" s="48"/>
      <c r="F1063" s="43"/>
      <c r="G1063" s="42"/>
      <c r="H1063" s="48"/>
      <c r="I1063" s="43"/>
      <c r="J1063" s="41">
        <f t="shared" si="138"/>
        <v>59903.97402257839</v>
      </c>
      <c r="L1063" s="33">
        <v>37944</v>
      </c>
      <c r="M1063" s="34" t="str">
        <f t="shared" si="139"/>
        <v>0</v>
      </c>
      <c r="N1063" s="34">
        <f t="shared" si="142"/>
        <v>64236.723350972083</v>
      </c>
      <c r="O1063" s="34" t="str">
        <f t="shared" si="140"/>
        <v>0</v>
      </c>
      <c r="P1063" s="34">
        <f t="shared" si="143"/>
        <v>38284.792398652979</v>
      </c>
      <c r="Q1063" s="34" t="str">
        <f t="shared" si="141"/>
        <v>0</v>
      </c>
      <c r="R1063" s="34">
        <f t="shared" si="144"/>
        <v>14434.346840266953</v>
      </c>
    </row>
    <row r="1064" spans="2:18" x14ac:dyDescent="0.2">
      <c r="B1064" s="48"/>
      <c r="C1064" s="43"/>
      <c r="D1064" s="42"/>
      <c r="E1064" s="48"/>
      <c r="F1064" s="43"/>
      <c r="G1064" s="42"/>
      <c r="H1064" s="48"/>
      <c r="I1064" s="43"/>
      <c r="J1064" s="41">
        <f t="shared" si="138"/>
        <v>59903.97402257839</v>
      </c>
      <c r="L1064" s="33">
        <v>37945</v>
      </c>
      <c r="M1064" s="34" t="str">
        <f t="shared" si="139"/>
        <v>0</v>
      </c>
      <c r="N1064" s="34">
        <f t="shared" si="142"/>
        <v>64236.723350972083</v>
      </c>
      <c r="O1064" s="34" t="str">
        <f t="shared" si="140"/>
        <v>0</v>
      </c>
      <c r="P1064" s="34">
        <f t="shared" si="143"/>
        <v>38284.792398652979</v>
      </c>
      <c r="Q1064" s="34" t="str">
        <f t="shared" si="141"/>
        <v>0</v>
      </c>
      <c r="R1064" s="34">
        <f t="shared" si="144"/>
        <v>14434.346840266953</v>
      </c>
    </row>
    <row r="1065" spans="2:18" x14ac:dyDescent="0.2">
      <c r="B1065" s="48"/>
      <c r="C1065" s="43"/>
      <c r="D1065" s="42"/>
      <c r="E1065" s="48"/>
      <c r="F1065" s="43"/>
      <c r="G1065" s="42"/>
      <c r="H1065" s="48"/>
      <c r="I1065" s="43"/>
      <c r="J1065" s="41">
        <f t="shared" si="138"/>
        <v>59903.97402257839</v>
      </c>
      <c r="L1065" s="33">
        <v>37946</v>
      </c>
      <c r="M1065" s="34" t="str">
        <f t="shared" si="139"/>
        <v>0</v>
      </c>
      <c r="N1065" s="34">
        <f t="shared" si="142"/>
        <v>64236.723350972083</v>
      </c>
      <c r="O1065" s="34" t="str">
        <f t="shared" si="140"/>
        <v>0</v>
      </c>
      <c r="P1065" s="34">
        <f t="shared" si="143"/>
        <v>38284.792398652979</v>
      </c>
      <c r="Q1065" s="34" t="str">
        <f t="shared" si="141"/>
        <v>0</v>
      </c>
      <c r="R1065" s="34">
        <f t="shared" si="144"/>
        <v>14434.346840266953</v>
      </c>
    </row>
    <row r="1066" spans="2:18" x14ac:dyDescent="0.2">
      <c r="B1066" s="48"/>
      <c r="C1066" s="43"/>
      <c r="D1066" s="42"/>
      <c r="E1066" s="48"/>
      <c r="F1066" s="43"/>
      <c r="G1066" s="42"/>
      <c r="H1066" s="48"/>
      <c r="I1066" s="43"/>
      <c r="J1066" s="41">
        <f t="shared" si="138"/>
        <v>59903.97402257839</v>
      </c>
      <c r="L1066" s="33">
        <v>37947</v>
      </c>
      <c r="M1066" s="34" t="str">
        <f t="shared" si="139"/>
        <v>0</v>
      </c>
      <c r="N1066" s="34">
        <f t="shared" si="142"/>
        <v>64236.723350972083</v>
      </c>
      <c r="O1066" s="34" t="str">
        <f t="shared" si="140"/>
        <v>0</v>
      </c>
      <c r="P1066" s="34">
        <f t="shared" si="143"/>
        <v>38284.792398652979</v>
      </c>
      <c r="Q1066" s="34" t="str">
        <f t="shared" si="141"/>
        <v>0</v>
      </c>
      <c r="R1066" s="34">
        <f t="shared" si="144"/>
        <v>14434.346840266953</v>
      </c>
    </row>
    <row r="1067" spans="2:18" x14ac:dyDescent="0.2">
      <c r="B1067" s="48"/>
      <c r="C1067" s="43"/>
      <c r="D1067" s="42"/>
      <c r="E1067" s="48"/>
      <c r="F1067" s="43"/>
      <c r="G1067" s="42"/>
      <c r="H1067" s="48"/>
      <c r="I1067" s="43"/>
      <c r="J1067" s="41">
        <f t="shared" si="138"/>
        <v>59903.97402257839</v>
      </c>
      <c r="L1067" s="33">
        <v>37948</v>
      </c>
      <c r="M1067" s="34" t="str">
        <f t="shared" si="139"/>
        <v>0</v>
      </c>
      <c r="N1067" s="34">
        <f t="shared" si="142"/>
        <v>64236.723350972083</v>
      </c>
      <c r="O1067" s="34" t="str">
        <f t="shared" si="140"/>
        <v>0</v>
      </c>
      <c r="P1067" s="34">
        <f t="shared" si="143"/>
        <v>38284.792398652979</v>
      </c>
      <c r="Q1067" s="34" t="str">
        <f t="shared" si="141"/>
        <v>0</v>
      </c>
      <c r="R1067" s="34">
        <f t="shared" si="144"/>
        <v>14434.346840266953</v>
      </c>
    </row>
    <row r="1068" spans="2:18" x14ac:dyDescent="0.2">
      <c r="B1068" s="48"/>
      <c r="C1068" s="43"/>
      <c r="D1068" s="42"/>
      <c r="E1068" s="48"/>
      <c r="F1068" s="43"/>
      <c r="G1068" s="42"/>
      <c r="H1068" s="48"/>
      <c r="I1068" s="43"/>
      <c r="J1068" s="41">
        <f t="shared" si="138"/>
        <v>59903.97402257839</v>
      </c>
      <c r="L1068" s="33">
        <v>37949</v>
      </c>
      <c r="M1068" s="34">
        <f t="shared" si="139"/>
        <v>825</v>
      </c>
      <c r="N1068" s="34">
        <f t="shared" si="142"/>
        <v>65061.723350972083</v>
      </c>
      <c r="O1068" s="34" t="str">
        <f t="shared" si="140"/>
        <v>0</v>
      </c>
      <c r="P1068" s="34">
        <f t="shared" si="143"/>
        <v>38284.792398652979</v>
      </c>
      <c r="Q1068" s="34" t="str">
        <f t="shared" si="141"/>
        <v>0</v>
      </c>
      <c r="R1068" s="34">
        <f t="shared" si="144"/>
        <v>14434.346840266953</v>
      </c>
    </row>
    <row r="1069" spans="2:18" x14ac:dyDescent="0.2">
      <c r="B1069" s="48"/>
      <c r="C1069" s="43"/>
      <c r="D1069" s="42"/>
      <c r="E1069" s="48"/>
      <c r="F1069" s="43"/>
      <c r="G1069" s="42"/>
      <c r="H1069" s="48"/>
      <c r="I1069" s="43"/>
      <c r="J1069" s="41">
        <f t="shared" si="138"/>
        <v>59903.97402257839</v>
      </c>
      <c r="L1069" s="33">
        <v>37950</v>
      </c>
      <c r="M1069" s="34" t="str">
        <f t="shared" si="139"/>
        <v>0</v>
      </c>
      <c r="N1069" s="34">
        <f t="shared" si="142"/>
        <v>65061.723350972083</v>
      </c>
      <c r="O1069" s="34">
        <f t="shared" si="140"/>
        <v>-512.5</v>
      </c>
      <c r="P1069" s="34">
        <f t="shared" si="143"/>
        <v>37772.292398652979</v>
      </c>
      <c r="Q1069" s="34">
        <f t="shared" si="141"/>
        <v>-886.31520286877503</v>
      </c>
      <c r="R1069" s="34">
        <f t="shared" si="144"/>
        <v>13548.031637398179</v>
      </c>
    </row>
    <row r="1070" spans="2:18" x14ac:dyDescent="0.2">
      <c r="B1070" s="48"/>
      <c r="C1070" s="43"/>
      <c r="D1070" s="42"/>
      <c r="E1070" s="48"/>
      <c r="F1070" s="43"/>
      <c r="G1070" s="42"/>
      <c r="H1070" s="48"/>
      <c r="I1070" s="43"/>
      <c r="J1070" s="41">
        <f t="shared" si="138"/>
        <v>59903.97402257839</v>
      </c>
      <c r="L1070" s="33">
        <v>37951</v>
      </c>
      <c r="M1070" s="34">
        <f t="shared" si="139"/>
        <v>400</v>
      </c>
      <c r="N1070" s="34">
        <f t="shared" si="142"/>
        <v>65461.723350972083</v>
      </c>
      <c r="O1070" s="34">
        <f t="shared" si="140"/>
        <v>75</v>
      </c>
      <c r="P1070" s="34">
        <f t="shared" si="143"/>
        <v>37847.292398652979</v>
      </c>
      <c r="Q1070" s="34">
        <f t="shared" si="141"/>
        <v>75</v>
      </c>
      <c r="R1070" s="34">
        <f t="shared" si="144"/>
        <v>13623.031637398179</v>
      </c>
    </row>
    <row r="1071" spans="2:18" x14ac:dyDescent="0.2">
      <c r="B1071" s="48"/>
      <c r="C1071" s="43"/>
      <c r="D1071" s="42"/>
      <c r="E1071" s="48"/>
      <c r="F1071" s="43"/>
      <c r="G1071" s="42"/>
      <c r="H1071" s="48"/>
      <c r="I1071" s="43"/>
      <c r="J1071" s="41">
        <f t="shared" si="138"/>
        <v>59903.97402257839</v>
      </c>
      <c r="L1071" s="33">
        <v>37952</v>
      </c>
      <c r="M1071" s="34">
        <f t="shared" si="139"/>
        <v>12.5</v>
      </c>
      <c r="N1071" s="34">
        <f t="shared" si="142"/>
        <v>65474.223350972083</v>
      </c>
      <c r="O1071" s="34">
        <f t="shared" si="140"/>
        <v>-362.5</v>
      </c>
      <c r="P1071" s="34">
        <f t="shared" si="143"/>
        <v>37484.792398652979</v>
      </c>
      <c r="Q1071" s="34">
        <f t="shared" si="141"/>
        <v>-362.5</v>
      </c>
      <c r="R1071" s="34">
        <f t="shared" si="144"/>
        <v>13260.531637398179</v>
      </c>
    </row>
    <row r="1072" spans="2:18" x14ac:dyDescent="0.2">
      <c r="B1072" s="48"/>
      <c r="C1072" s="43"/>
      <c r="D1072" s="42"/>
      <c r="E1072" s="48"/>
      <c r="F1072" s="43"/>
      <c r="G1072" s="42"/>
      <c r="H1072" s="48"/>
      <c r="I1072" s="43"/>
      <c r="J1072" s="41">
        <f t="shared" si="138"/>
        <v>59903.97402257839</v>
      </c>
      <c r="L1072" s="33">
        <v>37953</v>
      </c>
      <c r="M1072" s="34">
        <f t="shared" si="139"/>
        <v>1462.5</v>
      </c>
      <c r="N1072" s="34">
        <f t="shared" si="142"/>
        <v>66936.723350972083</v>
      </c>
      <c r="O1072" s="34">
        <f t="shared" si="140"/>
        <v>1562.5</v>
      </c>
      <c r="P1072" s="34">
        <f t="shared" si="143"/>
        <v>39047.292398652979</v>
      </c>
      <c r="Q1072" s="34">
        <f t="shared" si="141"/>
        <v>1287.5</v>
      </c>
      <c r="R1072" s="34">
        <f t="shared" si="144"/>
        <v>14548.031637398179</v>
      </c>
    </row>
    <row r="1073" spans="2:18" x14ac:dyDescent="0.2">
      <c r="B1073" s="48"/>
      <c r="C1073" s="43"/>
      <c r="D1073" s="42"/>
      <c r="E1073" s="48"/>
      <c r="F1073" s="43"/>
      <c r="G1073" s="42"/>
      <c r="H1073" s="48"/>
      <c r="I1073" s="43"/>
      <c r="J1073" s="41">
        <f t="shared" si="138"/>
        <v>59903.97402257839</v>
      </c>
      <c r="L1073" s="33">
        <v>37954</v>
      </c>
      <c r="M1073" s="34" t="str">
        <f t="shared" si="139"/>
        <v>0</v>
      </c>
      <c r="N1073" s="34">
        <f t="shared" si="142"/>
        <v>66936.723350972083</v>
      </c>
      <c r="O1073" s="34" t="str">
        <f t="shared" si="140"/>
        <v>0</v>
      </c>
      <c r="P1073" s="34">
        <f t="shared" si="143"/>
        <v>39047.292398652979</v>
      </c>
      <c r="Q1073" s="34" t="str">
        <f t="shared" si="141"/>
        <v>0</v>
      </c>
      <c r="R1073" s="34">
        <f t="shared" si="144"/>
        <v>14548.031637398179</v>
      </c>
    </row>
    <row r="1074" spans="2:18" x14ac:dyDescent="0.2">
      <c r="B1074" s="48"/>
      <c r="C1074" s="43"/>
      <c r="D1074" s="42"/>
      <c r="E1074" s="48"/>
      <c r="F1074" s="43"/>
      <c r="G1074" s="42"/>
      <c r="H1074" s="48"/>
      <c r="I1074" s="43"/>
      <c r="J1074" s="41">
        <f t="shared" si="138"/>
        <v>59903.97402257839</v>
      </c>
      <c r="L1074" s="33">
        <v>37955</v>
      </c>
      <c r="M1074" s="34" t="str">
        <f t="shared" si="139"/>
        <v>0</v>
      </c>
      <c r="N1074" s="34">
        <f t="shared" si="142"/>
        <v>66936.723350972083</v>
      </c>
      <c r="O1074" s="34" t="str">
        <f t="shared" si="140"/>
        <v>0</v>
      </c>
      <c r="P1074" s="34">
        <f t="shared" si="143"/>
        <v>39047.292398652979</v>
      </c>
      <c r="Q1074" s="34" t="str">
        <f t="shared" si="141"/>
        <v>0</v>
      </c>
      <c r="R1074" s="34">
        <f t="shared" si="144"/>
        <v>14548.031637398179</v>
      </c>
    </row>
    <row r="1075" spans="2:18" x14ac:dyDescent="0.2">
      <c r="B1075" s="48"/>
      <c r="C1075" s="43"/>
      <c r="D1075" s="42"/>
      <c r="E1075" s="48"/>
      <c r="F1075" s="43"/>
      <c r="G1075" s="42"/>
      <c r="H1075" s="48"/>
      <c r="I1075" s="43"/>
      <c r="J1075" s="41">
        <f t="shared" si="138"/>
        <v>59903.97402257839</v>
      </c>
      <c r="L1075" s="33">
        <v>37956</v>
      </c>
      <c r="M1075" s="34" t="str">
        <f t="shared" si="139"/>
        <v>0</v>
      </c>
      <c r="N1075" s="34">
        <f t="shared" si="142"/>
        <v>66936.723350972083</v>
      </c>
      <c r="O1075" s="34" t="str">
        <f t="shared" si="140"/>
        <v>0</v>
      </c>
      <c r="P1075" s="34">
        <f t="shared" si="143"/>
        <v>39047.292398652979</v>
      </c>
      <c r="Q1075" s="34" t="str">
        <f t="shared" si="141"/>
        <v>0</v>
      </c>
      <c r="R1075" s="34">
        <f t="shared" si="144"/>
        <v>14548.031637398179</v>
      </c>
    </row>
    <row r="1076" spans="2:18" x14ac:dyDescent="0.2">
      <c r="B1076" s="48"/>
      <c r="C1076" s="43"/>
      <c r="D1076" s="42"/>
      <c r="E1076" s="48"/>
      <c r="F1076" s="43"/>
      <c r="G1076" s="42"/>
      <c r="H1076" s="48"/>
      <c r="I1076" s="43"/>
      <c r="J1076" s="41">
        <f t="shared" si="138"/>
        <v>59903.97402257839</v>
      </c>
      <c r="L1076" s="33">
        <v>37957</v>
      </c>
      <c r="M1076" s="34" t="str">
        <f t="shared" si="139"/>
        <v>0</v>
      </c>
      <c r="N1076" s="34">
        <f t="shared" si="142"/>
        <v>66936.723350972083</v>
      </c>
      <c r="O1076" s="34" t="str">
        <f t="shared" si="140"/>
        <v>0</v>
      </c>
      <c r="P1076" s="34">
        <f t="shared" si="143"/>
        <v>39047.292398652979</v>
      </c>
      <c r="Q1076" s="34" t="str">
        <f t="shared" si="141"/>
        <v>0</v>
      </c>
      <c r="R1076" s="34">
        <f t="shared" si="144"/>
        <v>14548.031637398179</v>
      </c>
    </row>
    <row r="1077" spans="2:18" x14ac:dyDescent="0.2">
      <c r="B1077" s="48"/>
      <c r="C1077" s="43"/>
      <c r="D1077" s="42"/>
      <c r="E1077" s="48"/>
      <c r="F1077" s="43"/>
      <c r="G1077" s="42"/>
      <c r="H1077" s="48"/>
      <c r="I1077" s="43"/>
      <c r="J1077" s="41">
        <f t="shared" si="138"/>
        <v>59903.97402257839</v>
      </c>
      <c r="L1077" s="33">
        <v>37958</v>
      </c>
      <c r="M1077" s="34" t="str">
        <f t="shared" si="139"/>
        <v>0</v>
      </c>
      <c r="N1077" s="34">
        <f t="shared" si="142"/>
        <v>66936.723350972083</v>
      </c>
      <c r="O1077" s="34" t="str">
        <f t="shared" si="140"/>
        <v>0</v>
      </c>
      <c r="P1077" s="34">
        <f t="shared" si="143"/>
        <v>39047.292398652979</v>
      </c>
      <c r="Q1077" s="34" t="str">
        <f t="shared" si="141"/>
        <v>0</v>
      </c>
      <c r="R1077" s="34">
        <f t="shared" si="144"/>
        <v>14548.031637398179</v>
      </c>
    </row>
    <row r="1078" spans="2:18" x14ac:dyDescent="0.2">
      <c r="B1078" s="48"/>
      <c r="C1078" s="43"/>
      <c r="D1078" s="42"/>
      <c r="E1078" s="48"/>
      <c r="F1078" s="43"/>
      <c r="G1078" s="42"/>
      <c r="H1078" s="48"/>
      <c r="I1078" s="43"/>
      <c r="J1078" s="41">
        <f t="shared" si="138"/>
        <v>59903.97402257839</v>
      </c>
      <c r="L1078" s="33">
        <v>37959</v>
      </c>
      <c r="M1078" s="34" t="str">
        <f t="shared" si="139"/>
        <v>0</v>
      </c>
      <c r="N1078" s="34">
        <f t="shared" si="142"/>
        <v>66936.723350972083</v>
      </c>
      <c r="O1078" s="34" t="str">
        <f t="shared" si="140"/>
        <v>0</v>
      </c>
      <c r="P1078" s="34">
        <f t="shared" si="143"/>
        <v>39047.292398652979</v>
      </c>
      <c r="Q1078" s="34" t="str">
        <f t="shared" si="141"/>
        <v>0</v>
      </c>
      <c r="R1078" s="34">
        <f t="shared" si="144"/>
        <v>14548.031637398179</v>
      </c>
    </row>
    <row r="1079" spans="2:18" x14ac:dyDescent="0.2">
      <c r="B1079" s="48"/>
      <c r="C1079" s="43"/>
      <c r="D1079" s="42"/>
      <c r="E1079" s="48"/>
      <c r="F1079" s="43"/>
      <c r="G1079" s="42"/>
      <c r="H1079" s="48"/>
      <c r="I1079" s="43"/>
      <c r="J1079" s="41">
        <f t="shared" si="138"/>
        <v>59903.97402257839</v>
      </c>
      <c r="L1079" s="33">
        <v>37960</v>
      </c>
      <c r="M1079" s="34" t="str">
        <f t="shared" si="139"/>
        <v>0</v>
      </c>
      <c r="N1079" s="34">
        <f t="shared" si="142"/>
        <v>66936.723350972083</v>
      </c>
      <c r="O1079" s="34" t="str">
        <f t="shared" si="140"/>
        <v>0</v>
      </c>
      <c r="P1079" s="34">
        <f t="shared" si="143"/>
        <v>39047.292398652979</v>
      </c>
      <c r="Q1079" s="34" t="str">
        <f t="shared" si="141"/>
        <v>0</v>
      </c>
      <c r="R1079" s="34">
        <f t="shared" si="144"/>
        <v>14548.031637398179</v>
      </c>
    </row>
    <row r="1080" spans="2:18" x14ac:dyDescent="0.2">
      <c r="B1080" s="48"/>
      <c r="C1080" s="43"/>
      <c r="D1080" s="42"/>
      <c r="E1080" s="48"/>
      <c r="F1080" s="43"/>
      <c r="G1080" s="42"/>
      <c r="H1080" s="48"/>
      <c r="I1080" s="43"/>
      <c r="J1080" s="41">
        <f t="shared" si="138"/>
        <v>59903.97402257839</v>
      </c>
      <c r="L1080" s="33">
        <v>37961</v>
      </c>
      <c r="M1080" s="34" t="str">
        <f t="shared" si="139"/>
        <v>0</v>
      </c>
      <c r="N1080" s="34">
        <f t="shared" si="142"/>
        <v>66936.723350972083</v>
      </c>
      <c r="O1080" s="34" t="str">
        <f t="shared" si="140"/>
        <v>0</v>
      </c>
      <c r="P1080" s="34">
        <f t="shared" si="143"/>
        <v>39047.292398652979</v>
      </c>
      <c r="Q1080" s="34" t="str">
        <f t="shared" si="141"/>
        <v>0</v>
      </c>
      <c r="R1080" s="34">
        <f t="shared" si="144"/>
        <v>14548.031637398179</v>
      </c>
    </row>
    <row r="1081" spans="2:18" x14ac:dyDescent="0.2">
      <c r="B1081" s="48"/>
      <c r="C1081" s="43"/>
      <c r="D1081" s="42"/>
      <c r="E1081" s="48"/>
      <c r="F1081" s="43"/>
      <c r="G1081" s="42"/>
      <c r="H1081" s="48"/>
      <c r="I1081" s="43"/>
      <c r="J1081" s="41">
        <f t="shared" si="138"/>
        <v>59903.97402257839</v>
      </c>
      <c r="L1081" s="33">
        <v>37962</v>
      </c>
      <c r="M1081" s="34" t="str">
        <f t="shared" si="139"/>
        <v>0</v>
      </c>
      <c r="N1081" s="34">
        <f t="shared" si="142"/>
        <v>66936.723350972083</v>
      </c>
      <c r="O1081" s="34" t="str">
        <f t="shared" si="140"/>
        <v>0</v>
      </c>
      <c r="P1081" s="34">
        <f t="shared" si="143"/>
        <v>39047.292398652979</v>
      </c>
      <c r="Q1081" s="34" t="str">
        <f t="shared" si="141"/>
        <v>0</v>
      </c>
      <c r="R1081" s="34">
        <f t="shared" si="144"/>
        <v>14548.031637398179</v>
      </c>
    </row>
    <row r="1082" spans="2:18" x14ac:dyDescent="0.2">
      <c r="B1082" s="48"/>
      <c r="C1082" s="43"/>
      <c r="D1082" s="42"/>
      <c r="E1082" s="48"/>
      <c r="F1082" s="43"/>
      <c r="G1082" s="42"/>
      <c r="H1082" s="48"/>
      <c r="I1082" s="43"/>
      <c r="J1082" s="41">
        <f t="shared" si="138"/>
        <v>59903.97402257839</v>
      </c>
      <c r="L1082" s="33">
        <v>37963</v>
      </c>
      <c r="M1082" s="34">
        <f t="shared" si="139"/>
        <v>-987.5</v>
      </c>
      <c r="N1082" s="34">
        <f t="shared" si="142"/>
        <v>65949.223350972083</v>
      </c>
      <c r="O1082" s="34" t="str">
        <f t="shared" si="140"/>
        <v>0</v>
      </c>
      <c r="P1082" s="34">
        <f t="shared" si="143"/>
        <v>39047.292398652979</v>
      </c>
      <c r="Q1082" s="34" t="str">
        <f t="shared" si="141"/>
        <v>0</v>
      </c>
      <c r="R1082" s="34">
        <f t="shared" si="144"/>
        <v>14548.031637398179</v>
      </c>
    </row>
    <row r="1083" spans="2:18" x14ac:dyDescent="0.2">
      <c r="B1083" s="48"/>
      <c r="C1083" s="43"/>
      <c r="D1083" s="42"/>
      <c r="E1083" s="48"/>
      <c r="F1083" s="43"/>
      <c r="G1083" s="42"/>
      <c r="H1083" s="48"/>
      <c r="I1083" s="43"/>
      <c r="J1083" s="41">
        <f t="shared" si="138"/>
        <v>59903.97402257839</v>
      </c>
      <c r="L1083" s="33">
        <v>37964</v>
      </c>
      <c r="M1083" s="34">
        <f t="shared" si="139"/>
        <v>-262.5</v>
      </c>
      <c r="N1083" s="34">
        <f t="shared" si="142"/>
        <v>65686.723350972083</v>
      </c>
      <c r="O1083" s="34" t="str">
        <f t="shared" si="140"/>
        <v>0</v>
      </c>
      <c r="P1083" s="34">
        <f t="shared" si="143"/>
        <v>39047.292398652979</v>
      </c>
      <c r="Q1083" s="34" t="str">
        <f t="shared" si="141"/>
        <v>0</v>
      </c>
      <c r="R1083" s="34">
        <f t="shared" si="144"/>
        <v>14548.031637398179</v>
      </c>
    </row>
    <row r="1084" spans="2:18" x14ac:dyDescent="0.2">
      <c r="B1084" s="48"/>
      <c r="C1084" s="43"/>
      <c r="D1084" s="42"/>
      <c r="E1084" s="48"/>
      <c r="F1084" s="43"/>
      <c r="G1084" s="42"/>
      <c r="H1084" s="48"/>
      <c r="I1084" s="43"/>
      <c r="J1084" s="41">
        <f t="shared" si="138"/>
        <v>59903.97402257839</v>
      </c>
      <c r="L1084" s="33">
        <v>37965</v>
      </c>
      <c r="M1084" s="34">
        <f t="shared" si="139"/>
        <v>-950</v>
      </c>
      <c r="N1084" s="34">
        <f t="shared" si="142"/>
        <v>64736.723350972083</v>
      </c>
      <c r="O1084" s="34" t="str">
        <f t="shared" si="140"/>
        <v>0</v>
      </c>
      <c r="P1084" s="34">
        <f t="shared" si="143"/>
        <v>39047.292398652979</v>
      </c>
      <c r="Q1084" s="34" t="str">
        <f t="shared" si="141"/>
        <v>0</v>
      </c>
      <c r="R1084" s="34">
        <f t="shared" si="144"/>
        <v>14548.031637398179</v>
      </c>
    </row>
    <row r="1085" spans="2:18" x14ac:dyDescent="0.2">
      <c r="B1085" s="48"/>
      <c r="C1085" s="43"/>
      <c r="D1085" s="42"/>
      <c r="E1085" s="48"/>
      <c r="F1085" s="43"/>
      <c r="G1085" s="42"/>
      <c r="H1085" s="48"/>
      <c r="I1085" s="43"/>
      <c r="J1085" s="41">
        <f t="shared" si="138"/>
        <v>59903.97402257839</v>
      </c>
      <c r="L1085" s="33">
        <v>37966</v>
      </c>
      <c r="M1085" s="34">
        <f t="shared" si="139"/>
        <v>512.5</v>
      </c>
      <c r="N1085" s="34">
        <f t="shared" si="142"/>
        <v>65249.223350972083</v>
      </c>
      <c r="O1085" s="34" t="str">
        <f t="shared" si="140"/>
        <v>0</v>
      </c>
      <c r="P1085" s="34">
        <f t="shared" si="143"/>
        <v>39047.292398652979</v>
      </c>
      <c r="Q1085" s="34">
        <f t="shared" si="141"/>
        <v>337.5</v>
      </c>
      <c r="R1085" s="34">
        <f t="shared" si="144"/>
        <v>14885.531637398179</v>
      </c>
    </row>
    <row r="1086" spans="2:18" x14ac:dyDescent="0.2">
      <c r="B1086" s="48"/>
      <c r="C1086" s="43"/>
      <c r="D1086" s="42"/>
      <c r="E1086" s="48"/>
      <c r="F1086" s="43"/>
      <c r="G1086" s="42"/>
      <c r="H1086" s="48"/>
      <c r="I1086" s="43"/>
      <c r="J1086" s="41">
        <f t="shared" si="138"/>
        <v>59903.97402257839</v>
      </c>
      <c r="L1086" s="33">
        <v>37967</v>
      </c>
      <c r="M1086" s="34" t="str">
        <f t="shared" si="139"/>
        <v>0</v>
      </c>
      <c r="N1086" s="34">
        <f t="shared" si="142"/>
        <v>65249.223350972083</v>
      </c>
      <c r="O1086" s="34" t="str">
        <f t="shared" si="140"/>
        <v>0</v>
      </c>
      <c r="P1086" s="34">
        <f t="shared" si="143"/>
        <v>39047.292398652979</v>
      </c>
      <c r="Q1086" s="34" t="str">
        <f t="shared" si="141"/>
        <v>0</v>
      </c>
      <c r="R1086" s="34">
        <f t="shared" si="144"/>
        <v>14885.531637398179</v>
      </c>
    </row>
    <row r="1087" spans="2:18" x14ac:dyDescent="0.2">
      <c r="B1087" s="48"/>
      <c r="C1087" s="43"/>
      <c r="D1087" s="42"/>
      <c r="E1087" s="48"/>
      <c r="F1087" s="43"/>
      <c r="G1087" s="42"/>
      <c r="H1087" s="48"/>
      <c r="I1087" s="43"/>
      <c r="J1087" s="41">
        <f t="shared" si="138"/>
        <v>59903.97402257839</v>
      </c>
      <c r="L1087" s="33">
        <v>37968</v>
      </c>
      <c r="M1087" s="34" t="str">
        <f t="shared" si="139"/>
        <v>0</v>
      </c>
      <c r="N1087" s="34">
        <f t="shared" si="142"/>
        <v>65249.223350972083</v>
      </c>
      <c r="O1087" s="34" t="str">
        <f t="shared" si="140"/>
        <v>0</v>
      </c>
      <c r="P1087" s="34">
        <f t="shared" si="143"/>
        <v>39047.292398652979</v>
      </c>
      <c r="Q1087" s="34" t="str">
        <f t="shared" si="141"/>
        <v>0</v>
      </c>
      <c r="R1087" s="34">
        <f t="shared" si="144"/>
        <v>14885.531637398179</v>
      </c>
    </row>
    <row r="1088" spans="2:18" x14ac:dyDescent="0.2">
      <c r="B1088" s="48"/>
      <c r="C1088" s="43"/>
      <c r="D1088" s="42"/>
      <c r="E1088" s="48"/>
      <c r="F1088" s="43"/>
      <c r="G1088" s="42"/>
      <c r="H1088" s="48"/>
      <c r="I1088" s="43"/>
      <c r="J1088" s="41">
        <f t="shared" si="138"/>
        <v>59903.97402257839</v>
      </c>
      <c r="L1088" s="33">
        <v>37969</v>
      </c>
      <c r="M1088" s="34" t="str">
        <f t="shared" si="139"/>
        <v>0</v>
      </c>
      <c r="N1088" s="34">
        <f t="shared" si="142"/>
        <v>65249.223350972083</v>
      </c>
      <c r="O1088" s="34" t="str">
        <f t="shared" si="140"/>
        <v>0</v>
      </c>
      <c r="P1088" s="34">
        <f t="shared" si="143"/>
        <v>39047.292398652979</v>
      </c>
      <c r="Q1088" s="34" t="str">
        <f t="shared" si="141"/>
        <v>0</v>
      </c>
      <c r="R1088" s="34">
        <f t="shared" si="144"/>
        <v>14885.531637398179</v>
      </c>
    </row>
    <row r="1089" spans="2:18" x14ac:dyDescent="0.2">
      <c r="B1089" s="48"/>
      <c r="C1089" s="43"/>
      <c r="D1089" s="42"/>
      <c r="E1089" s="48"/>
      <c r="F1089" s="43"/>
      <c r="G1089" s="42"/>
      <c r="H1089" s="48"/>
      <c r="I1089" s="43"/>
      <c r="J1089" s="41">
        <f t="shared" si="138"/>
        <v>59903.97402257839</v>
      </c>
      <c r="L1089" s="33">
        <v>37970</v>
      </c>
      <c r="M1089" s="34" t="str">
        <f t="shared" si="139"/>
        <v>0</v>
      </c>
      <c r="N1089" s="34">
        <f t="shared" si="142"/>
        <v>65249.223350972083</v>
      </c>
      <c r="O1089" s="34" t="str">
        <f t="shared" si="140"/>
        <v>0</v>
      </c>
      <c r="P1089" s="34">
        <f t="shared" si="143"/>
        <v>39047.292398652979</v>
      </c>
      <c r="Q1089" s="34" t="str">
        <f t="shared" si="141"/>
        <v>0</v>
      </c>
      <c r="R1089" s="34">
        <f t="shared" si="144"/>
        <v>14885.531637398179</v>
      </c>
    </row>
    <row r="1090" spans="2:18" x14ac:dyDescent="0.2">
      <c r="B1090" s="48"/>
      <c r="C1090" s="43"/>
      <c r="D1090" s="42"/>
      <c r="E1090" s="48"/>
      <c r="F1090" s="43"/>
      <c r="G1090" s="42"/>
      <c r="H1090" s="48"/>
      <c r="I1090" s="43"/>
      <c r="J1090" s="41">
        <f t="shared" si="138"/>
        <v>59903.97402257839</v>
      </c>
      <c r="L1090" s="33">
        <v>37971</v>
      </c>
      <c r="M1090" s="34">
        <f t="shared" si="139"/>
        <v>-512.5</v>
      </c>
      <c r="N1090" s="34">
        <f t="shared" si="142"/>
        <v>64736.723350972083</v>
      </c>
      <c r="O1090" s="34" t="str">
        <f t="shared" si="140"/>
        <v>0</v>
      </c>
      <c r="P1090" s="34">
        <f t="shared" si="143"/>
        <v>39047.292398652979</v>
      </c>
      <c r="Q1090" s="34" t="str">
        <f t="shared" si="141"/>
        <v>0</v>
      </c>
      <c r="R1090" s="34">
        <f t="shared" si="144"/>
        <v>14885.531637398179</v>
      </c>
    </row>
    <row r="1091" spans="2:18" x14ac:dyDescent="0.2">
      <c r="B1091" s="48"/>
      <c r="C1091" s="43"/>
      <c r="D1091" s="42"/>
      <c r="E1091" s="48"/>
      <c r="F1091" s="43"/>
      <c r="G1091" s="42"/>
      <c r="H1091" s="48"/>
      <c r="I1091" s="43"/>
      <c r="J1091" s="41">
        <f t="shared" si="138"/>
        <v>59903.97402257839</v>
      </c>
      <c r="L1091" s="33">
        <v>37972</v>
      </c>
      <c r="M1091" s="34">
        <f t="shared" si="139"/>
        <v>-162.5</v>
      </c>
      <c r="N1091" s="34">
        <f t="shared" si="142"/>
        <v>64574.223350972083</v>
      </c>
      <c r="O1091" s="34">
        <f t="shared" si="140"/>
        <v>-237.5</v>
      </c>
      <c r="P1091" s="34">
        <f t="shared" si="143"/>
        <v>38809.792398652979</v>
      </c>
      <c r="Q1091" s="34">
        <f t="shared" si="141"/>
        <v>-237.5</v>
      </c>
      <c r="R1091" s="34">
        <f t="shared" si="144"/>
        <v>14648.031637398179</v>
      </c>
    </row>
    <row r="1092" spans="2:18" x14ac:dyDescent="0.2">
      <c r="B1092" s="48"/>
      <c r="C1092" s="43"/>
      <c r="D1092" s="42"/>
      <c r="E1092" s="48"/>
      <c r="F1092" s="43"/>
      <c r="G1092" s="42"/>
      <c r="H1092" s="48"/>
      <c r="I1092" s="43"/>
      <c r="J1092" s="41">
        <f t="shared" si="138"/>
        <v>59903.97402257839</v>
      </c>
      <c r="L1092" s="33">
        <v>37973</v>
      </c>
      <c r="M1092" s="34">
        <f t="shared" si="139"/>
        <v>1250</v>
      </c>
      <c r="N1092" s="34">
        <f t="shared" si="142"/>
        <v>65824.223350972083</v>
      </c>
      <c r="O1092" s="34">
        <f t="shared" si="140"/>
        <v>1075</v>
      </c>
      <c r="P1092" s="34">
        <f t="shared" si="143"/>
        <v>39884.792398652979</v>
      </c>
      <c r="Q1092" s="34">
        <f t="shared" si="141"/>
        <v>950</v>
      </c>
      <c r="R1092" s="34">
        <f t="shared" si="144"/>
        <v>15598.031637398179</v>
      </c>
    </row>
    <row r="1093" spans="2:18" x14ac:dyDescent="0.2">
      <c r="B1093" s="48"/>
      <c r="C1093" s="43"/>
      <c r="D1093" s="42"/>
      <c r="E1093" s="48"/>
      <c r="F1093" s="43"/>
      <c r="G1093" s="42"/>
      <c r="H1093" s="48"/>
      <c r="I1093" s="43"/>
      <c r="J1093" s="41">
        <f t="shared" si="138"/>
        <v>59903.97402257839</v>
      </c>
      <c r="L1093" s="33">
        <v>37974</v>
      </c>
      <c r="M1093" s="34" t="str">
        <f t="shared" si="139"/>
        <v>0</v>
      </c>
      <c r="N1093" s="34">
        <f t="shared" si="142"/>
        <v>65824.223350972083</v>
      </c>
      <c r="O1093" s="34" t="str">
        <f t="shared" si="140"/>
        <v>0</v>
      </c>
      <c r="P1093" s="34">
        <f t="shared" si="143"/>
        <v>39884.792398652979</v>
      </c>
      <c r="Q1093" s="34" t="str">
        <f t="shared" si="141"/>
        <v>0</v>
      </c>
      <c r="R1093" s="34">
        <f t="shared" si="144"/>
        <v>15598.031637398179</v>
      </c>
    </row>
    <row r="1094" spans="2:18" x14ac:dyDescent="0.2">
      <c r="B1094" s="48"/>
      <c r="C1094" s="43"/>
      <c r="D1094" s="42"/>
      <c r="E1094" s="48"/>
      <c r="F1094" s="43"/>
      <c r="G1094" s="42"/>
      <c r="H1094" s="48"/>
      <c r="I1094" s="43"/>
      <c r="J1094" s="41">
        <f t="shared" si="138"/>
        <v>59903.97402257839</v>
      </c>
      <c r="L1094" s="33">
        <v>37975</v>
      </c>
      <c r="M1094" s="34" t="str">
        <f t="shared" si="139"/>
        <v>0</v>
      </c>
      <c r="N1094" s="34">
        <f t="shared" si="142"/>
        <v>65824.223350972083</v>
      </c>
      <c r="O1094" s="34" t="str">
        <f t="shared" si="140"/>
        <v>0</v>
      </c>
      <c r="P1094" s="34">
        <f t="shared" si="143"/>
        <v>39884.792398652979</v>
      </c>
      <c r="Q1094" s="34" t="str">
        <f t="shared" si="141"/>
        <v>0</v>
      </c>
      <c r="R1094" s="34">
        <f t="shared" si="144"/>
        <v>15598.031637398179</v>
      </c>
    </row>
    <row r="1095" spans="2:18" x14ac:dyDescent="0.2">
      <c r="B1095" s="48"/>
      <c r="C1095" s="43"/>
      <c r="D1095" s="42"/>
      <c r="E1095" s="48"/>
      <c r="F1095" s="43"/>
      <c r="G1095" s="42"/>
      <c r="H1095" s="48"/>
      <c r="I1095" s="43"/>
      <c r="J1095" s="41">
        <f t="shared" si="138"/>
        <v>59903.97402257839</v>
      </c>
      <c r="L1095" s="33">
        <v>37976</v>
      </c>
      <c r="M1095" s="34" t="str">
        <f t="shared" si="139"/>
        <v>0</v>
      </c>
      <c r="N1095" s="34">
        <f t="shared" si="142"/>
        <v>65824.223350972083</v>
      </c>
      <c r="O1095" s="34" t="str">
        <f t="shared" si="140"/>
        <v>0</v>
      </c>
      <c r="P1095" s="34">
        <f t="shared" si="143"/>
        <v>39884.792398652979</v>
      </c>
      <c r="Q1095" s="34" t="str">
        <f t="shared" si="141"/>
        <v>0</v>
      </c>
      <c r="R1095" s="34">
        <f t="shared" si="144"/>
        <v>15598.031637398179</v>
      </c>
    </row>
    <row r="1096" spans="2:18" x14ac:dyDescent="0.2">
      <c r="B1096" s="48"/>
      <c r="C1096" s="43"/>
      <c r="D1096" s="42"/>
      <c r="E1096" s="48"/>
      <c r="F1096" s="43"/>
      <c r="G1096" s="42"/>
      <c r="H1096" s="48"/>
      <c r="I1096" s="43"/>
      <c r="J1096" s="41">
        <f t="shared" si="138"/>
        <v>59903.97402257839</v>
      </c>
      <c r="L1096" s="33">
        <v>37977</v>
      </c>
      <c r="M1096" s="34" t="str">
        <f t="shared" si="139"/>
        <v>0</v>
      </c>
      <c r="N1096" s="34">
        <f t="shared" si="142"/>
        <v>65824.223350972083</v>
      </c>
      <c r="O1096" s="34" t="str">
        <f t="shared" si="140"/>
        <v>0</v>
      </c>
      <c r="P1096" s="34">
        <f t="shared" si="143"/>
        <v>39884.792398652979</v>
      </c>
      <c r="Q1096" s="34" t="str">
        <f t="shared" si="141"/>
        <v>0</v>
      </c>
      <c r="R1096" s="34">
        <f t="shared" si="144"/>
        <v>15598.031637398179</v>
      </c>
    </row>
    <row r="1097" spans="2:18" x14ac:dyDescent="0.2">
      <c r="B1097" s="48"/>
      <c r="C1097" s="43"/>
      <c r="D1097" s="42"/>
      <c r="E1097" s="48"/>
      <c r="F1097" s="43"/>
      <c r="G1097" s="42"/>
      <c r="H1097" s="48"/>
      <c r="I1097" s="43"/>
      <c r="J1097" s="41">
        <f t="shared" si="138"/>
        <v>59903.97402257839</v>
      </c>
      <c r="L1097" s="33">
        <v>37978</v>
      </c>
      <c r="M1097" s="34" t="str">
        <f t="shared" si="139"/>
        <v>0</v>
      </c>
      <c r="N1097" s="34">
        <f t="shared" si="142"/>
        <v>65824.223350972083</v>
      </c>
      <c r="O1097" s="34" t="str">
        <f t="shared" si="140"/>
        <v>0</v>
      </c>
      <c r="P1097" s="34">
        <f t="shared" si="143"/>
        <v>39884.792398652979</v>
      </c>
      <c r="Q1097" s="34" t="str">
        <f t="shared" si="141"/>
        <v>0</v>
      </c>
      <c r="R1097" s="34">
        <f t="shared" si="144"/>
        <v>15598.031637398179</v>
      </c>
    </row>
    <row r="1098" spans="2:18" x14ac:dyDescent="0.2">
      <c r="B1098" s="48"/>
      <c r="C1098" s="43"/>
      <c r="D1098" s="42"/>
      <c r="E1098" s="48"/>
      <c r="F1098" s="43"/>
      <c r="G1098" s="42"/>
      <c r="H1098" s="48"/>
      <c r="I1098" s="43"/>
      <c r="J1098" s="41">
        <f t="shared" ref="J1098:J1161" si="145">J1097+I1098</f>
        <v>59903.97402257839</v>
      </c>
      <c r="L1098" s="33">
        <v>37979</v>
      </c>
      <c r="M1098" s="34" t="str">
        <f t="shared" si="139"/>
        <v>0</v>
      </c>
      <c r="N1098" s="34">
        <f t="shared" si="142"/>
        <v>65824.223350972083</v>
      </c>
      <c r="O1098" s="34" t="str">
        <f t="shared" si="140"/>
        <v>0</v>
      </c>
      <c r="P1098" s="34">
        <f t="shared" si="143"/>
        <v>39884.792398652979</v>
      </c>
      <c r="Q1098" s="34" t="str">
        <f t="shared" si="141"/>
        <v>0</v>
      </c>
      <c r="R1098" s="34">
        <f t="shared" si="144"/>
        <v>15598.031637398179</v>
      </c>
    </row>
    <row r="1099" spans="2:18" x14ac:dyDescent="0.2">
      <c r="B1099" s="48"/>
      <c r="C1099" s="43"/>
      <c r="D1099" s="42"/>
      <c r="E1099" s="48"/>
      <c r="F1099" s="43"/>
      <c r="G1099" s="42"/>
      <c r="H1099" s="48"/>
      <c r="I1099" s="43"/>
      <c r="J1099" s="41">
        <f t="shared" si="145"/>
        <v>59903.97402257839</v>
      </c>
      <c r="L1099" s="33">
        <v>37980</v>
      </c>
      <c r="M1099" s="34" t="str">
        <f t="shared" si="139"/>
        <v>0</v>
      </c>
      <c r="N1099" s="34">
        <f t="shared" si="142"/>
        <v>65824.223350972083</v>
      </c>
      <c r="O1099" s="34" t="str">
        <f t="shared" si="140"/>
        <v>0</v>
      </c>
      <c r="P1099" s="34">
        <f t="shared" si="143"/>
        <v>39884.792398652979</v>
      </c>
      <c r="Q1099" s="34" t="str">
        <f t="shared" si="141"/>
        <v>0</v>
      </c>
      <c r="R1099" s="34">
        <f t="shared" si="144"/>
        <v>15598.031637398179</v>
      </c>
    </row>
    <row r="1100" spans="2:18" x14ac:dyDescent="0.2">
      <c r="B1100" s="48"/>
      <c r="C1100" s="43"/>
      <c r="D1100" s="42"/>
      <c r="E1100" s="48"/>
      <c r="F1100" s="43"/>
      <c r="G1100" s="42"/>
      <c r="H1100" s="48"/>
      <c r="I1100" s="43"/>
      <c r="J1100" s="41">
        <f t="shared" si="145"/>
        <v>59903.97402257839</v>
      </c>
      <c r="L1100" s="33">
        <v>37981</v>
      </c>
      <c r="M1100" s="34" t="str">
        <f t="shared" ref="M1100:M1163" si="146">IF(ISERROR(VLOOKUP($L1100,$B$11:$C$1212,2,FALSE)),"0",VLOOKUP($L1100,$B$11:$C$1212,2,FALSE))</f>
        <v>0</v>
      </c>
      <c r="N1100" s="34">
        <f t="shared" si="142"/>
        <v>65824.223350972083</v>
      </c>
      <c r="O1100" s="34" t="str">
        <f t="shared" ref="O1100:O1163" si="147">IF(ISERROR(VLOOKUP($L1100,$E$11:$F$1212,2,FALSE)),"0",VLOOKUP($L1100,$E$11:$F$1212,2,FALSE))</f>
        <v>0</v>
      </c>
      <c r="P1100" s="34">
        <f t="shared" si="143"/>
        <v>39884.792398652979</v>
      </c>
      <c r="Q1100" s="34" t="str">
        <f t="shared" ref="Q1100:Q1163" si="148">IF(ISERROR(VLOOKUP($L1100,$H$11:$I$1212,2,FALSE)),"0",VLOOKUP($L1100,$H$11:$I$1212,2,FALSE))</f>
        <v>0</v>
      </c>
      <c r="R1100" s="34">
        <f t="shared" si="144"/>
        <v>15598.031637398179</v>
      </c>
    </row>
    <row r="1101" spans="2:18" x14ac:dyDescent="0.2">
      <c r="B1101" s="48"/>
      <c r="C1101" s="43"/>
      <c r="D1101" s="42"/>
      <c r="E1101" s="48"/>
      <c r="F1101" s="43"/>
      <c r="G1101" s="42"/>
      <c r="H1101" s="48"/>
      <c r="I1101" s="43"/>
      <c r="J1101" s="41">
        <f t="shared" si="145"/>
        <v>59903.97402257839</v>
      </c>
      <c r="L1101" s="33">
        <v>37982</v>
      </c>
      <c r="M1101" s="34" t="str">
        <f t="shared" si="146"/>
        <v>0</v>
      </c>
      <c r="N1101" s="34">
        <f t="shared" si="142"/>
        <v>65824.223350972083</v>
      </c>
      <c r="O1101" s="34" t="str">
        <f t="shared" si="147"/>
        <v>0</v>
      </c>
      <c r="P1101" s="34">
        <f t="shared" si="143"/>
        <v>39884.792398652979</v>
      </c>
      <c r="Q1101" s="34" t="str">
        <f t="shared" si="148"/>
        <v>0</v>
      </c>
      <c r="R1101" s="34">
        <f t="shared" si="144"/>
        <v>15598.031637398179</v>
      </c>
    </row>
    <row r="1102" spans="2:18" x14ac:dyDescent="0.2">
      <c r="B1102" s="48"/>
      <c r="C1102" s="43"/>
      <c r="D1102" s="42"/>
      <c r="E1102" s="48"/>
      <c r="F1102" s="43"/>
      <c r="G1102" s="42"/>
      <c r="H1102" s="48"/>
      <c r="I1102" s="43"/>
      <c r="J1102" s="41">
        <f t="shared" si="145"/>
        <v>59903.97402257839</v>
      </c>
      <c r="L1102" s="33">
        <v>37983</v>
      </c>
      <c r="M1102" s="34" t="str">
        <f t="shared" si="146"/>
        <v>0</v>
      </c>
      <c r="N1102" s="34">
        <f t="shared" si="142"/>
        <v>65824.223350972083</v>
      </c>
      <c r="O1102" s="34" t="str">
        <f t="shared" si="147"/>
        <v>0</v>
      </c>
      <c r="P1102" s="34">
        <f t="shared" si="143"/>
        <v>39884.792398652979</v>
      </c>
      <c r="Q1102" s="34" t="str">
        <f t="shared" si="148"/>
        <v>0</v>
      </c>
      <c r="R1102" s="34">
        <f t="shared" si="144"/>
        <v>15598.031637398179</v>
      </c>
    </row>
    <row r="1103" spans="2:18" x14ac:dyDescent="0.2">
      <c r="B1103" s="48"/>
      <c r="C1103" s="43"/>
      <c r="D1103" s="42"/>
      <c r="E1103" s="48"/>
      <c r="F1103" s="43"/>
      <c r="G1103" s="42"/>
      <c r="H1103" s="48"/>
      <c r="I1103" s="43"/>
      <c r="J1103" s="41">
        <f t="shared" si="145"/>
        <v>59903.97402257839</v>
      </c>
      <c r="L1103" s="33">
        <v>37984</v>
      </c>
      <c r="M1103" s="34" t="str">
        <f t="shared" si="146"/>
        <v>0</v>
      </c>
      <c r="N1103" s="34">
        <f t="shared" si="142"/>
        <v>65824.223350972083</v>
      </c>
      <c r="O1103" s="34" t="str">
        <f t="shared" si="147"/>
        <v>0</v>
      </c>
      <c r="P1103" s="34">
        <f t="shared" si="143"/>
        <v>39884.792398652979</v>
      </c>
      <c r="Q1103" s="34" t="str">
        <f t="shared" si="148"/>
        <v>0</v>
      </c>
      <c r="R1103" s="34">
        <f t="shared" si="144"/>
        <v>15598.031637398179</v>
      </c>
    </row>
    <row r="1104" spans="2:18" x14ac:dyDescent="0.2">
      <c r="B1104" s="48"/>
      <c r="C1104" s="43"/>
      <c r="D1104" s="42"/>
      <c r="E1104" s="48"/>
      <c r="F1104" s="43"/>
      <c r="G1104" s="42"/>
      <c r="H1104" s="48"/>
      <c r="I1104" s="43"/>
      <c r="J1104" s="41">
        <f t="shared" si="145"/>
        <v>59903.97402257839</v>
      </c>
      <c r="L1104" s="33">
        <v>37985</v>
      </c>
      <c r="M1104" s="34" t="str">
        <f t="shared" si="146"/>
        <v>0</v>
      </c>
      <c r="N1104" s="34">
        <f t="shared" si="142"/>
        <v>65824.223350972083</v>
      </c>
      <c r="O1104" s="34" t="str">
        <f t="shared" si="147"/>
        <v>0</v>
      </c>
      <c r="P1104" s="34">
        <f t="shared" si="143"/>
        <v>39884.792398652979</v>
      </c>
      <c r="Q1104" s="34" t="str">
        <f t="shared" si="148"/>
        <v>0</v>
      </c>
      <c r="R1104" s="34">
        <f t="shared" si="144"/>
        <v>15598.031637398179</v>
      </c>
    </row>
    <row r="1105" spans="2:18" x14ac:dyDescent="0.2">
      <c r="B1105" s="48"/>
      <c r="C1105" s="43"/>
      <c r="D1105" s="42"/>
      <c r="E1105" s="48"/>
      <c r="F1105" s="43"/>
      <c r="G1105" s="42"/>
      <c r="H1105" s="48"/>
      <c r="I1105" s="43"/>
      <c r="J1105" s="41">
        <f t="shared" si="145"/>
        <v>59903.97402257839</v>
      </c>
      <c r="L1105" s="33">
        <v>37986</v>
      </c>
      <c r="M1105" s="34" t="str">
        <f t="shared" si="146"/>
        <v>0</v>
      </c>
      <c r="N1105" s="34">
        <f t="shared" si="142"/>
        <v>65824.223350972083</v>
      </c>
      <c r="O1105" s="34" t="str">
        <f t="shared" si="147"/>
        <v>0</v>
      </c>
      <c r="P1105" s="34">
        <f t="shared" si="143"/>
        <v>39884.792398652979</v>
      </c>
      <c r="Q1105" s="34" t="str">
        <f t="shared" si="148"/>
        <v>0</v>
      </c>
      <c r="R1105" s="34">
        <f t="shared" si="144"/>
        <v>15598.031637398179</v>
      </c>
    </row>
    <row r="1106" spans="2:18" x14ac:dyDescent="0.2">
      <c r="B1106" s="48"/>
      <c r="C1106" s="43"/>
      <c r="D1106" s="42"/>
      <c r="E1106" s="48"/>
      <c r="F1106" s="43"/>
      <c r="G1106" s="42"/>
      <c r="H1106" s="48"/>
      <c r="I1106" s="43"/>
      <c r="J1106" s="41">
        <f t="shared" si="145"/>
        <v>59903.97402257839</v>
      </c>
      <c r="L1106" s="33">
        <v>37987</v>
      </c>
      <c r="M1106" s="34" t="str">
        <f t="shared" si="146"/>
        <v>0</v>
      </c>
      <c r="N1106" s="34">
        <f t="shared" si="142"/>
        <v>65824.223350972083</v>
      </c>
      <c r="O1106" s="34" t="str">
        <f t="shared" si="147"/>
        <v>0</v>
      </c>
      <c r="P1106" s="34">
        <f t="shared" si="143"/>
        <v>39884.792398652979</v>
      </c>
      <c r="Q1106" s="34" t="str">
        <f t="shared" si="148"/>
        <v>0</v>
      </c>
      <c r="R1106" s="34">
        <f t="shared" si="144"/>
        <v>15598.031637398179</v>
      </c>
    </row>
    <row r="1107" spans="2:18" x14ac:dyDescent="0.2">
      <c r="B1107" s="48"/>
      <c r="C1107" s="43"/>
      <c r="D1107" s="42"/>
      <c r="E1107" s="48"/>
      <c r="F1107" s="43"/>
      <c r="G1107" s="42"/>
      <c r="H1107" s="48"/>
      <c r="I1107" s="43"/>
      <c r="J1107" s="41">
        <f t="shared" si="145"/>
        <v>59903.97402257839</v>
      </c>
      <c r="L1107" s="33">
        <v>37988</v>
      </c>
      <c r="M1107" s="34" t="str">
        <f t="shared" si="146"/>
        <v>0</v>
      </c>
      <c r="N1107" s="34">
        <f t="shared" si="142"/>
        <v>65824.223350972083</v>
      </c>
      <c r="O1107" s="34" t="str">
        <f t="shared" si="147"/>
        <v>0</v>
      </c>
      <c r="P1107" s="34">
        <f t="shared" si="143"/>
        <v>39884.792398652979</v>
      </c>
      <c r="Q1107" s="34" t="str">
        <f t="shared" si="148"/>
        <v>0</v>
      </c>
      <c r="R1107" s="34">
        <f t="shared" si="144"/>
        <v>15598.031637398179</v>
      </c>
    </row>
    <row r="1108" spans="2:18" x14ac:dyDescent="0.2">
      <c r="B1108" s="48"/>
      <c r="C1108" s="43"/>
      <c r="D1108" s="42"/>
      <c r="E1108" s="48"/>
      <c r="F1108" s="43"/>
      <c r="G1108" s="42"/>
      <c r="H1108" s="48"/>
      <c r="I1108" s="43"/>
      <c r="J1108" s="41">
        <f t="shared" si="145"/>
        <v>59903.97402257839</v>
      </c>
      <c r="L1108" s="33">
        <v>37989</v>
      </c>
      <c r="M1108" s="34" t="str">
        <f t="shared" si="146"/>
        <v>0</v>
      </c>
      <c r="N1108" s="34">
        <f t="shared" si="142"/>
        <v>65824.223350972083</v>
      </c>
      <c r="O1108" s="34" t="str">
        <f t="shared" si="147"/>
        <v>0</v>
      </c>
      <c r="P1108" s="34">
        <f t="shared" si="143"/>
        <v>39884.792398652979</v>
      </c>
      <c r="Q1108" s="34" t="str">
        <f t="shared" si="148"/>
        <v>0</v>
      </c>
      <c r="R1108" s="34">
        <f t="shared" si="144"/>
        <v>15598.031637398179</v>
      </c>
    </row>
    <row r="1109" spans="2:18" x14ac:dyDescent="0.2">
      <c r="B1109" s="48"/>
      <c r="C1109" s="43"/>
      <c r="D1109" s="42"/>
      <c r="E1109" s="48"/>
      <c r="F1109" s="43"/>
      <c r="G1109" s="42"/>
      <c r="H1109" s="48"/>
      <c r="I1109" s="43"/>
      <c r="J1109" s="41">
        <f t="shared" si="145"/>
        <v>59903.97402257839</v>
      </c>
      <c r="L1109" s="33">
        <v>37990</v>
      </c>
      <c r="M1109" s="34" t="str">
        <f t="shared" si="146"/>
        <v>0</v>
      </c>
      <c r="N1109" s="34">
        <f t="shared" si="142"/>
        <v>65824.223350972083</v>
      </c>
      <c r="O1109" s="34" t="str">
        <f t="shared" si="147"/>
        <v>0</v>
      </c>
      <c r="P1109" s="34">
        <f t="shared" si="143"/>
        <v>39884.792398652979</v>
      </c>
      <c r="Q1109" s="34" t="str">
        <f t="shared" si="148"/>
        <v>0</v>
      </c>
      <c r="R1109" s="34">
        <f t="shared" si="144"/>
        <v>15598.031637398179</v>
      </c>
    </row>
    <row r="1110" spans="2:18" x14ac:dyDescent="0.2">
      <c r="B1110" s="48"/>
      <c r="C1110" s="43"/>
      <c r="D1110" s="42"/>
      <c r="E1110" s="48"/>
      <c r="F1110" s="43"/>
      <c r="G1110" s="42"/>
      <c r="H1110" s="48"/>
      <c r="I1110" s="43"/>
      <c r="J1110" s="41">
        <f t="shared" si="145"/>
        <v>59903.97402257839</v>
      </c>
      <c r="L1110" s="33">
        <v>37991</v>
      </c>
      <c r="M1110" s="34" t="str">
        <f t="shared" si="146"/>
        <v>0</v>
      </c>
      <c r="N1110" s="34">
        <f t="shared" si="142"/>
        <v>65824.223350972083</v>
      </c>
      <c r="O1110" s="34" t="str">
        <f t="shared" si="147"/>
        <v>0</v>
      </c>
      <c r="P1110" s="34">
        <f t="shared" si="143"/>
        <v>39884.792398652979</v>
      </c>
      <c r="Q1110" s="34" t="str">
        <f t="shared" si="148"/>
        <v>0</v>
      </c>
      <c r="R1110" s="34">
        <f t="shared" si="144"/>
        <v>15598.031637398179</v>
      </c>
    </row>
    <row r="1111" spans="2:18" x14ac:dyDescent="0.2">
      <c r="B1111" s="48"/>
      <c r="C1111" s="43"/>
      <c r="D1111" s="42"/>
      <c r="E1111" s="48"/>
      <c r="F1111" s="43"/>
      <c r="G1111" s="42"/>
      <c r="H1111" s="48"/>
      <c r="I1111" s="43"/>
      <c r="J1111" s="41">
        <f t="shared" si="145"/>
        <v>59903.97402257839</v>
      </c>
      <c r="L1111" s="33">
        <v>37992</v>
      </c>
      <c r="M1111" s="34" t="str">
        <f t="shared" si="146"/>
        <v>0</v>
      </c>
      <c r="N1111" s="34">
        <f t="shared" si="142"/>
        <v>65824.223350972083</v>
      </c>
      <c r="O1111" s="34" t="str">
        <f t="shared" si="147"/>
        <v>0</v>
      </c>
      <c r="P1111" s="34">
        <f t="shared" si="143"/>
        <v>39884.792398652979</v>
      </c>
      <c r="Q1111" s="34" t="str">
        <f t="shared" si="148"/>
        <v>0</v>
      </c>
      <c r="R1111" s="34">
        <f t="shared" si="144"/>
        <v>15598.031637398179</v>
      </c>
    </row>
    <row r="1112" spans="2:18" x14ac:dyDescent="0.2">
      <c r="B1112" s="48"/>
      <c r="C1112" s="43"/>
      <c r="D1112" s="42"/>
      <c r="E1112" s="48"/>
      <c r="F1112" s="43"/>
      <c r="G1112" s="42"/>
      <c r="H1112" s="48"/>
      <c r="I1112" s="43"/>
      <c r="J1112" s="41">
        <f t="shared" si="145"/>
        <v>59903.97402257839</v>
      </c>
      <c r="L1112" s="33">
        <v>37993</v>
      </c>
      <c r="M1112" s="34" t="str">
        <f t="shared" si="146"/>
        <v>0</v>
      </c>
      <c r="N1112" s="34">
        <f t="shared" si="142"/>
        <v>65824.223350972083</v>
      </c>
      <c r="O1112" s="34" t="str">
        <f t="shared" si="147"/>
        <v>0</v>
      </c>
      <c r="P1112" s="34">
        <f t="shared" si="143"/>
        <v>39884.792398652979</v>
      </c>
      <c r="Q1112" s="34" t="str">
        <f t="shared" si="148"/>
        <v>0</v>
      </c>
      <c r="R1112" s="34">
        <f t="shared" si="144"/>
        <v>15598.031637398179</v>
      </c>
    </row>
    <row r="1113" spans="2:18" x14ac:dyDescent="0.2">
      <c r="B1113" s="48"/>
      <c r="C1113" s="43"/>
      <c r="D1113" s="42"/>
      <c r="E1113" s="48"/>
      <c r="F1113" s="43"/>
      <c r="G1113" s="42"/>
      <c r="H1113" s="48"/>
      <c r="I1113" s="43"/>
      <c r="J1113" s="41">
        <f t="shared" si="145"/>
        <v>59903.97402257839</v>
      </c>
      <c r="L1113" s="33">
        <v>37994</v>
      </c>
      <c r="M1113" s="34" t="str">
        <f t="shared" si="146"/>
        <v>0</v>
      </c>
      <c r="N1113" s="34">
        <f t="shared" si="142"/>
        <v>65824.223350972083</v>
      </c>
      <c r="O1113" s="34" t="str">
        <f t="shared" si="147"/>
        <v>0</v>
      </c>
      <c r="P1113" s="34">
        <f t="shared" si="143"/>
        <v>39884.792398652979</v>
      </c>
      <c r="Q1113" s="34" t="str">
        <f t="shared" si="148"/>
        <v>0</v>
      </c>
      <c r="R1113" s="34">
        <f t="shared" si="144"/>
        <v>15598.031637398179</v>
      </c>
    </row>
    <row r="1114" spans="2:18" x14ac:dyDescent="0.2">
      <c r="B1114" s="48"/>
      <c r="C1114" s="43"/>
      <c r="D1114" s="42"/>
      <c r="E1114" s="48"/>
      <c r="F1114" s="43"/>
      <c r="G1114" s="42"/>
      <c r="H1114" s="48"/>
      <c r="I1114" s="43"/>
      <c r="J1114" s="41">
        <f t="shared" si="145"/>
        <v>59903.97402257839</v>
      </c>
      <c r="L1114" s="33">
        <v>37995</v>
      </c>
      <c r="M1114" s="34" t="str">
        <f t="shared" si="146"/>
        <v>0</v>
      </c>
      <c r="N1114" s="34">
        <f t="shared" si="142"/>
        <v>65824.223350972083</v>
      </c>
      <c r="O1114" s="34" t="str">
        <f t="shared" si="147"/>
        <v>0</v>
      </c>
      <c r="P1114" s="34">
        <f t="shared" si="143"/>
        <v>39884.792398652979</v>
      </c>
      <c r="Q1114" s="34" t="str">
        <f t="shared" si="148"/>
        <v>0</v>
      </c>
      <c r="R1114" s="34">
        <f t="shared" si="144"/>
        <v>15598.031637398179</v>
      </c>
    </row>
    <row r="1115" spans="2:18" x14ac:dyDescent="0.2">
      <c r="B1115" s="48"/>
      <c r="C1115" s="43"/>
      <c r="D1115" s="42"/>
      <c r="E1115" s="48"/>
      <c r="F1115" s="43"/>
      <c r="G1115" s="42"/>
      <c r="H1115" s="48"/>
      <c r="I1115" s="43"/>
      <c r="J1115" s="41">
        <f t="shared" si="145"/>
        <v>59903.97402257839</v>
      </c>
      <c r="L1115" s="33">
        <v>37996</v>
      </c>
      <c r="M1115" s="34" t="str">
        <f t="shared" si="146"/>
        <v>0</v>
      </c>
      <c r="N1115" s="34">
        <f t="shared" si="142"/>
        <v>65824.223350972083</v>
      </c>
      <c r="O1115" s="34" t="str">
        <f t="shared" si="147"/>
        <v>0</v>
      </c>
      <c r="P1115" s="34">
        <f t="shared" si="143"/>
        <v>39884.792398652979</v>
      </c>
      <c r="Q1115" s="34" t="str">
        <f t="shared" si="148"/>
        <v>0</v>
      </c>
      <c r="R1115" s="34">
        <f t="shared" si="144"/>
        <v>15598.031637398179</v>
      </c>
    </row>
    <row r="1116" spans="2:18" x14ac:dyDescent="0.2">
      <c r="B1116" s="48"/>
      <c r="C1116" s="43"/>
      <c r="D1116" s="42"/>
      <c r="E1116" s="48"/>
      <c r="F1116" s="43"/>
      <c r="G1116" s="42"/>
      <c r="H1116" s="48"/>
      <c r="I1116" s="43"/>
      <c r="J1116" s="41">
        <f t="shared" si="145"/>
        <v>59903.97402257839</v>
      </c>
      <c r="L1116" s="33">
        <v>37997</v>
      </c>
      <c r="M1116" s="34" t="str">
        <f t="shared" si="146"/>
        <v>0</v>
      </c>
      <c r="N1116" s="34">
        <f t="shared" si="142"/>
        <v>65824.223350972083</v>
      </c>
      <c r="O1116" s="34" t="str">
        <f t="shared" si="147"/>
        <v>0</v>
      </c>
      <c r="P1116" s="34">
        <f t="shared" si="143"/>
        <v>39884.792398652979</v>
      </c>
      <c r="Q1116" s="34" t="str">
        <f t="shared" si="148"/>
        <v>0</v>
      </c>
      <c r="R1116" s="34">
        <f t="shared" si="144"/>
        <v>15598.031637398179</v>
      </c>
    </row>
    <row r="1117" spans="2:18" x14ac:dyDescent="0.2">
      <c r="B1117" s="48"/>
      <c r="C1117" s="43"/>
      <c r="D1117" s="42"/>
      <c r="E1117" s="48"/>
      <c r="F1117" s="43"/>
      <c r="G1117" s="42"/>
      <c r="H1117" s="48"/>
      <c r="I1117" s="43"/>
      <c r="J1117" s="41">
        <f t="shared" si="145"/>
        <v>59903.97402257839</v>
      </c>
      <c r="L1117" s="33">
        <v>37998</v>
      </c>
      <c r="M1117" s="34" t="str">
        <f t="shared" si="146"/>
        <v>0</v>
      </c>
      <c r="N1117" s="34">
        <f t="shared" si="142"/>
        <v>65824.223350972083</v>
      </c>
      <c r="O1117" s="34" t="str">
        <f t="shared" si="147"/>
        <v>0</v>
      </c>
      <c r="P1117" s="34">
        <f t="shared" si="143"/>
        <v>39884.792398652979</v>
      </c>
      <c r="Q1117" s="34" t="str">
        <f t="shared" si="148"/>
        <v>0</v>
      </c>
      <c r="R1117" s="34">
        <f t="shared" si="144"/>
        <v>15598.031637398179</v>
      </c>
    </row>
    <row r="1118" spans="2:18" x14ac:dyDescent="0.2">
      <c r="B1118" s="48"/>
      <c r="C1118" s="43"/>
      <c r="D1118" s="42"/>
      <c r="E1118" s="48"/>
      <c r="F1118" s="43"/>
      <c r="G1118" s="42"/>
      <c r="H1118" s="48"/>
      <c r="I1118" s="43"/>
      <c r="J1118" s="41">
        <f t="shared" si="145"/>
        <v>59903.97402257839</v>
      </c>
      <c r="L1118" s="33">
        <v>37999</v>
      </c>
      <c r="M1118" s="34">
        <f t="shared" si="146"/>
        <v>-150</v>
      </c>
      <c r="N1118" s="34">
        <f t="shared" si="142"/>
        <v>65674.223350972083</v>
      </c>
      <c r="O1118" s="34" t="str">
        <f t="shared" si="147"/>
        <v>0</v>
      </c>
      <c r="P1118" s="34">
        <f t="shared" si="143"/>
        <v>39884.792398652979</v>
      </c>
      <c r="Q1118" s="34" t="str">
        <f t="shared" si="148"/>
        <v>0</v>
      </c>
      <c r="R1118" s="34">
        <f t="shared" si="144"/>
        <v>15598.031637398179</v>
      </c>
    </row>
    <row r="1119" spans="2:18" x14ac:dyDescent="0.2">
      <c r="B1119" s="48"/>
      <c r="C1119" s="43"/>
      <c r="D1119" s="42"/>
      <c r="E1119" s="48"/>
      <c r="F1119" s="43"/>
      <c r="G1119" s="42"/>
      <c r="H1119" s="48"/>
      <c r="I1119" s="43"/>
      <c r="J1119" s="41">
        <f t="shared" si="145"/>
        <v>59903.97402257839</v>
      </c>
      <c r="L1119" s="33">
        <v>38000</v>
      </c>
      <c r="M1119" s="34">
        <f t="shared" si="146"/>
        <v>650</v>
      </c>
      <c r="N1119" s="34">
        <f t="shared" si="142"/>
        <v>66324.223350972083</v>
      </c>
      <c r="O1119" s="34" t="str">
        <f t="shared" si="147"/>
        <v>0</v>
      </c>
      <c r="P1119" s="34">
        <f t="shared" si="143"/>
        <v>39884.792398652979</v>
      </c>
      <c r="Q1119" s="34">
        <f t="shared" si="148"/>
        <v>925</v>
      </c>
      <c r="R1119" s="34">
        <f t="shared" si="144"/>
        <v>16523.031637398177</v>
      </c>
    </row>
    <row r="1120" spans="2:18" x14ac:dyDescent="0.2">
      <c r="B1120" s="48"/>
      <c r="C1120" s="43"/>
      <c r="D1120" s="42"/>
      <c r="E1120" s="48"/>
      <c r="F1120" s="43"/>
      <c r="G1120" s="42"/>
      <c r="H1120" s="48"/>
      <c r="I1120" s="43"/>
      <c r="J1120" s="41">
        <f t="shared" si="145"/>
        <v>59903.97402257839</v>
      </c>
      <c r="L1120" s="33">
        <v>38001</v>
      </c>
      <c r="M1120" s="34">
        <f t="shared" si="146"/>
        <v>1637.5</v>
      </c>
      <c r="N1120" s="34">
        <f t="shared" si="142"/>
        <v>67961.723350972083</v>
      </c>
      <c r="O1120" s="34" t="str">
        <f t="shared" si="147"/>
        <v>0</v>
      </c>
      <c r="P1120" s="34">
        <f t="shared" si="143"/>
        <v>39884.792398652979</v>
      </c>
      <c r="Q1120" s="34" t="str">
        <f t="shared" si="148"/>
        <v>0</v>
      </c>
      <c r="R1120" s="34">
        <f t="shared" si="144"/>
        <v>16523.031637398177</v>
      </c>
    </row>
    <row r="1121" spans="2:18" x14ac:dyDescent="0.2">
      <c r="B1121" s="48"/>
      <c r="C1121" s="43"/>
      <c r="D1121" s="42"/>
      <c r="E1121" s="48"/>
      <c r="F1121" s="43"/>
      <c r="G1121" s="42"/>
      <c r="H1121" s="48"/>
      <c r="I1121" s="43"/>
      <c r="J1121" s="41">
        <f t="shared" si="145"/>
        <v>59903.97402257839</v>
      </c>
      <c r="L1121" s="33">
        <v>38002</v>
      </c>
      <c r="M1121" s="34" t="str">
        <f t="shared" si="146"/>
        <v>0</v>
      </c>
      <c r="N1121" s="34">
        <f t="shared" si="142"/>
        <v>67961.723350972083</v>
      </c>
      <c r="O1121" s="34" t="str">
        <f t="shared" si="147"/>
        <v>0</v>
      </c>
      <c r="P1121" s="34">
        <f t="shared" si="143"/>
        <v>39884.792398652979</v>
      </c>
      <c r="Q1121" s="34" t="str">
        <f t="shared" si="148"/>
        <v>0</v>
      </c>
      <c r="R1121" s="34">
        <f t="shared" si="144"/>
        <v>16523.031637398177</v>
      </c>
    </row>
    <row r="1122" spans="2:18" x14ac:dyDescent="0.2">
      <c r="B1122" s="48"/>
      <c r="C1122" s="43"/>
      <c r="D1122" s="42"/>
      <c r="E1122" s="48"/>
      <c r="F1122" s="43"/>
      <c r="G1122" s="42"/>
      <c r="H1122" s="48"/>
      <c r="I1122" s="43"/>
      <c r="J1122" s="41">
        <f t="shared" si="145"/>
        <v>59903.97402257839</v>
      </c>
      <c r="L1122" s="33">
        <v>38003</v>
      </c>
      <c r="M1122" s="34" t="str">
        <f t="shared" si="146"/>
        <v>0</v>
      </c>
      <c r="N1122" s="34">
        <f t="shared" si="142"/>
        <v>67961.723350972083</v>
      </c>
      <c r="O1122" s="34" t="str">
        <f t="shared" si="147"/>
        <v>0</v>
      </c>
      <c r="P1122" s="34">
        <f t="shared" si="143"/>
        <v>39884.792398652979</v>
      </c>
      <c r="Q1122" s="34" t="str">
        <f t="shared" si="148"/>
        <v>0</v>
      </c>
      <c r="R1122" s="34">
        <f t="shared" si="144"/>
        <v>16523.031637398177</v>
      </c>
    </row>
    <row r="1123" spans="2:18" x14ac:dyDescent="0.2">
      <c r="B1123" s="48"/>
      <c r="C1123" s="43"/>
      <c r="D1123" s="42"/>
      <c r="E1123" s="48"/>
      <c r="F1123" s="43"/>
      <c r="G1123" s="42"/>
      <c r="H1123" s="48"/>
      <c r="I1123" s="43"/>
      <c r="J1123" s="41">
        <f t="shared" si="145"/>
        <v>59903.97402257839</v>
      </c>
      <c r="L1123" s="33">
        <v>38004</v>
      </c>
      <c r="M1123" s="34" t="str">
        <f t="shared" si="146"/>
        <v>0</v>
      </c>
      <c r="N1123" s="34">
        <f t="shared" si="142"/>
        <v>67961.723350972083</v>
      </c>
      <c r="O1123" s="34" t="str">
        <f t="shared" si="147"/>
        <v>0</v>
      </c>
      <c r="P1123" s="34">
        <f t="shared" si="143"/>
        <v>39884.792398652979</v>
      </c>
      <c r="Q1123" s="34" t="str">
        <f t="shared" si="148"/>
        <v>0</v>
      </c>
      <c r="R1123" s="34">
        <f t="shared" si="144"/>
        <v>16523.031637398177</v>
      </c>
    </row>
    <row r="1124" spans="2:18" x14ac:dyDescent="0.2">
      <c r="B1124" s="48"/>
      <c r="C1124" s="43"/>
      <c r="D1124" s="42"/>
      <c r="E1124" s="48"/>
      <c r="F1124" s="43"/>
      <c r="G1124" s="42"/>
      <c r="H1124" s="48"/>
      <c r="I1124" s="43"/>
      <c r="J1124" s="41">
        <f t="shared" si="145"/>
        <v>59903.97402257839</v>
      </c>
      <c r="L1124" s="33">
        <v>38005</v>
      </c>
      <c r="M1124" s="34" t="str">
        <f t="shared" si="146"/>
        <v>0</v>
      </c>
      <c r="N1124" s="34">
        <f t="shared" si="142"/>
        <v>67961.723350972083</v>
      </c>
      <c r="O1124" s="34" t="str">
        <f t="shared" si="147"/>
        <v>0</v>
      </c>
      <c r="P1124" s="34">
        <f t="shared" si="143"/>
        <v>39884.792398652979</v>
      </c>
      <c r="Q1124" s="34" t="str">
        <f t="shared" si="148"/>
        <v>0</v>
      </c>
      <c r="R1124" s="34">
        <f t="shared" si="144"/>
        <v>16523.031637398177</v>
      </c>
    </row>
    <row r="1125" spans="2:18" x14ac:dyDescent="0.2">
      <c r="B1125" s="48"/>
      <c r="C1125" s="43"/>
      <c r="D1125" s="42"/>
      <c r="E1125" s="48"/>
      <c r="F1125" s="43"/>
      <c r="G1125" s="42"/>
      <c r="H1125" s="48"/>
      <c r="I1125" s="43"/>
      <c r="J1125" s="41">
        <f t="shared" si="145"/>
        <v>59903.97402257839</v>
      </c>
      <c r="L1125" s="33">
        <v>38006</v>
      </c>
      <c r="M1125" s="34" t="str">
        <f t="shared" si="146"/>
        <v>0</v>
      </c>
      <c r="N1125" s="34">
        <f t="shared" ref="N1125:N1188" si="149">M1125+N1124</f>
        <v>67961.723350972083</v>
      </c>
      <c r="O1125" s="34" t="str">
        <f t="shared" si="147"/>
        <v>0</v>
      </c>
      <c r="P1125" s="34">
        <f t="shared" ref="P1125:P1188" si="150">O1125+P1124</f>
        <v>39884.792398652979</v>
      </c>
      <c r="Q1125" s="34" t="str">
        <f t="shared" si="148"/>
        <v>0</v>
      </c>
      <c r="R1125" s="34">
        <f t="shared" ref="R1125:R1188" si="151">Q1125+R1124</f>
        <v>16523.031637398177</v>
      </c>
    </row>
    <row r="1126" spans="2:18" x14ac:dyDescent="0.2">
      <c r="B1126" s="48"/>
      <c r="C1126" s="43"/>
      <c r="D1126" s="42"/>
      <c r="E1126" s="48"/>
      <c r="F1126" s="43"/>
      <c r="G1126" s="42"/>
      <c r="H1126" s="48"/>
      <c r="I1126" s="43"/>
      <c r="J1126" s="41">
        <f t="shared" si="145"/>
        <v>59903.97402257839</v>
      </c>
      <c r="L1126" s="33">
        <v>38007</v>
      </c>
      <c r="M1126" s="34" t="str">
        <f t="shared" si="146"/>
        <v>0</v>
      </c>
      <c r="N1126" s="34">
        <f t="shared" si="149"/>
        <v>67961.723350972083</v>
      </c>
      <c r="O1126" s="34" t="str">
        <f t="shared" si="147"/>
        <v>0</v>
      </c>
      <c r="P1126" s="34">
        <f t="shared" si="150"/>
        <v>39884.792398652979</v>
      </c>
      <c r="Q1126" s="34" t="str">
        <f t="shared" si="148"/>
        <v>0</v>
      </c>
      <c r="R1126" s="34">
        <f t="shared" si="151"/>
        <v>16523.031637398177</v>
      </c>
    </row>
    <row r="1127" spans="2:18" x14ac:dyDescent="0.2">
      <c r="B1127" s="48"/>
      <c r="C1127" s="43"/>
      <c r="D1127" s="42"/>
      <c r="E1127" s="48"/>
      <c r="F1127" s="43"/>
      <c r="G1127" s="42"/>
      <c r="H1127" s="48"/>
      <c r="I1127" s="43"/>
      <c r="J1127" s="41">
        <f t="shared" si="145"/>
        <v>59903.97402257839</v>
      </c>
      <c r="L1127" s="33">
        <v>38008</v>
      </c>
      <c r="M1127" s="34" t="str">
        <f t="shared" si="146"/>
        <v>0</v>
      </c>
      <c r="N1127" s="34">
        <f t="shared" si="149"/>
        <v>67961.723350972083</v>
      </c>
      <c r="O1127" s="34" t="str">
        <f t="shared" si="147"/>
        <v>0</v>
      </c>
      <c r="P1127" s="34">
        <f t="shared" si="150"/>
        <v>39884.792398652979</v>
      </c>
      <c r="Q1127" s="34" t="str">
        <f t="shared" si="148"/>
        <v>0</v>
      </c>
      <c r="R1127" s="34">
        <f t="shared" si="151"/>
        <v>16523.031637398177</v>
      </c>
    </row>
    <row r="1128" spans="2:18" x14ac:dyDescent="0.2">
      <c r="B1128" s="48"/>
      <c r="C1128" s="43"/>
      <c r="D1128" s="42"/>
      <c r="E1128" s="48"/>
      <c r="F1128" s="43"/>
      <c r="G1128" s="42"/>
      <c r="H1128" s="48"/>
      <c r="I1128" s="43"/>
      <c r="J1128" s="41">
        <f t="shared" si="145"/>
        <v>59903.97402257839</v>
      </c>
      <c r="L1128" s="33">
        <v>38009</v>
      </c>
      <c r="M1128" s="34" t="str">
        <f t="shared" si="146"/>
        <v>0</v>
      </c>
      <c r="N1128" s="34">
        <f t="shared" si="149"/>
        <v>67961.723350972083</v>
      </c>
      <c r="O1128" s="34" t="str">
        <f t="shared" si="147"/>
        <v>0</v>
      </c>
      <c r="P1128" s="34">
        <f t="shared" si="150"/>
        <v>39884.792398652979</v>
      </c>
      <c r="Q1128" s="34" t="str">
        <f t="shared" si="148"/>
        <v>0</v>
      </c>
      <c r="R1128" s="34">
        <f t="shared" si="151"/>
        <v>16523.031637398177</v>
      </c>
    </row>
    <row r="1129" spans="2:18" x14ac:dyDescent="0.2">
      <c r="B1129" s="48"/>
      <c r="C1129" s="43"/>
      <c r="D1129" s="42"/>
      <c r="E1129" s="48"/>
      <c r="F1129" s="43"/>
      <c r="G1129" s="42"/>
      <c r="H1129" s="48"/>
      <c r="I1129" s="43"/>
      <c r="J1129" s="41">
        <f t="shared" si="145"/>
        <v>59903.97402257839</v>
      </c>
      <c r="L1129" s="33">
        <v>38010</v>
      </c>
      <c r="M1129" s="34" t="str">
        <f t="shared" si="146"/>
        <v>0</v>
      </c>
      <c r="N1129" s="34">
        <f t="shared" si="149"/>
        <v>67961.723350972083</v>
      </c>
      <c r="O1129" s="34" t="str">
        <f t="shared" si="147"/>
        <v>0</v>
      </c>
      <c r="P1129" s="34">
        <f t="shared" si="150"/>
        <v>39884.792398652979</v>
      </c>
      <c r="Q1129" s="34" t="str">
        <f t="shared" si="148"/>
        <v>0</v>
      </c>
      <c r="R1129" s="34">
        <f t="shared" si="151"/>
        <v>16523.031637398177</v>
      </c>
    </row>
    <row r="1130" spans="2:18" x14ac:dyDescent="0.2">
      <c r="B1130" s="48"/>
      <c r="C1130" s="43"/>
      <c r="D1130" s="42"/>
      <c r="E1130" s="48"/>
      <c r="F1130" s="43"/>
      <c r="G1130" s="42"/>
      <c r="H1130" s="48"/>
      <c r="I1130" s="43"/>
      <c r="J1130" s="41">
        <f t="shared" si="145"/>
        <v>59903.97402257839</v>
      </c>
      <c r="L1130" s="33">
        <v>38011</v>
      </c>
      <c r="M1130" s="34" t="str">
        <f t="shared" si="146"/>
        <v>0</v>
      </c>
      <c r="N1130" s="34">
        <f t="shared" si="149"/>
        <v>67961.723350972083</v>
      </c>
      <c r="O1130" s="34" t="str">
        <f t="shared" si="147"/>
        <v>0</v>
      </c>
      <c r="P1130" s="34">
        <f t="shared" si="150"/>
        <v>39884.792398652979</v>
      </c>
      <c r="Q1130" s="34" t="str">
        <f t="shared" si="148"/>
        <v>0</v>
      </c>
      <c r="R1130" s="34">
        <f t="shared" si="151"/>
        <v>16523.031637398177</v>
      </c>
    </row>
    <row r="1131" spans="2:18" x14ac:dyDescent="0.2">
      <c r="B1131" s="48"/>
      <c r="C1131" s="43"/>
      <c r="D1131" s="42"/>
      <c r="E1131" s="48"/>
      <c r="F1131" s="43"/>
      <c r="G1131" s="42"/>
      <c r="H1131" s="48"/>
      <c r="I1131" s="43"/>
      <c r="J1131" s="41">
        <f t="shared" si="145"/>
        <v>59903.97402257839</v>
      </c>
      <c r="L1131" s="33">
        <v>38012</v>
      </c>
      <c r="M1131" s="34">
        <f t="shared" si="146"/>
        <v>-50</v>
      </c>
      <c r="N1131" s="34">
        <f t="shared" si="149"/>
        <v>67911.723350972083</v>
      </c>
      <c r="O1131" s="34" t="str">
        <f t="shared" si="147"/>
        <v>0</v>
      </c>
      <c r="P1131" s="34">
        <f t="shared" si="150"/>
        <v>39884.792398652979</v>
      </c>
      <c r="Q1131" s="34" t="str">
        <f t="shared" si="148"/>
        <v>0</v>
      </c>
      <c r="R1131" s="34">
        <f t="shared" si="151"/>
        <v>16523.031637398177</v>
      </c>
    </row>
    <row r="1132" spans="2:18" x14ac:dyDescent="0.2">
      <c r="B1132" s="48"/>
      <c r="C1132" s="43"/>
      <c r="D1132" s="42"/>
      <c r="E1132" s="48"/>
      <c r="F1132" s="43"/>
      <c r="G1132" s="42"/>
      <c r="H1132" s="48"/>
      <c r="I1132" s="43"/>
      <c r="J1132" s="41">
        <f t="shared" si="145"/>
        <v>59903.97402257839</v>
      </c>
      <c r="L1132" s="33">
        <v>38013</v>
      </c>
      <c r="M1132" s="34">
        <f t="shared" si="146"/>
        <v>-275</v>
      </c>
      <c r="N1132" s="34">
        <f t="shared" si="149"/>
        <v>67636.723350972083</v>
      </c>
      <c r="O1132" s="34" t="str">
        <f t="shared" si="147"/>
        <v>0</v>
      </c>
      <c r="P1132" s="34">
        <f t="shared" si="150"/>
        <v>39884.792398652979</v>
      </c>
      <c r="Q1132" s="34" t="str">
        <f t="shared" si="148"/>
        <v>0</v>
      </c>
      <c r="R1132" s="34">
        <f t="shared" si="151"/>
        <v>16523.031637398177</v>
      </c>
    </row>
    <row r="1133" spans="2:18" x14ac:dyDescent="0.2">
      <c r="B1133" s="48"/>
      <c r="C1133" s="43"/>
      <c r="D1133" s="42"/>
      <c r="E1133" s="48"/>
      <c r="F1133" s="43"/>
      <c r="G1133" s="42"/>
      <c r="H1133" s="48"/>
      <c r="I1133" s="43"/>
      <c r="J1133" s="41">
        <f t="shared" si="145"/>
        <v>59903.97402257839</v>
      </c>
      <c r="L1133" s="33">
        <v>38014</v>
      </c>
      <c r="M1133" s="34">
        <f t="shared" si="146"/>
        <v>-1425</v>
      </c>
      <c r="N1133" s="34">
        <f t="shared" si="149"/>
        <v>66211.723350972083</v>
      </c>
      <c r="O1133" s="34" t="str">
        <f t="shared" si="147"/>
        <v>0</v>
      </c>
      <c r="P1133" s="34">
        <f t="shared" si="150"/>
        <v>39884.792398652979</v>
      </c>
      <c r="Q1133" s="34" t="str">
        <f t="shared" si="148"/>
        <v>0</v>
      </c>
      <c r="R1133" s="34">
        <f t="shared" si="151"/>
        <v>16523.031637398177</v>
      </c>
    </row>
    <row r="1134" spans="2:18" x14ac:dyDescent="0.2">
      <c r="B1134" s="48"/>
      <c r="C1134" s="43"/>
      <c r="D1134" s="42"/>
      <c r="E1134" s="48"/>
      <c r="F1134" s="43"/>
      <c r="G1134" s="42"/>
      <c r="H1134" s="48"/>
      <c r="I1134" s="43"/>
      <c r="J1134" s="41">
        <f t="shared" si="145"/>
        <v>59903.97402257839</v>
      </c>
      <c r="L1134" s="33">
        <v>38015</v>
      </c>
      <c r="M1134" s="34">
        <f t="shared" si="146"/>
        <v>-325</v>
      </c>
      <c r="N1134" s="34">
        <f t="shared" si="149"/>
        <v>65886.723350972083</v>
      </c>
      <c r="O1134" s="34">
        <f t="shared" si="147"/>
        <v>-112.5</v>
      </c>
      <c r="P1134" s="34">
        <f t="shared" si="150"/>
        <v>39772.292398652979</v>
      </c>
      <c r="Q1134" s="34">
        <f t="shared" si="148"/>
        <v>-175</v>
      </c>
      <c r="R1134" s="34">
        <f t="shared" si="151"/>
        <v>16348.031637398177</v>
      </c>
    </row>
    <row r="1135" spans="2:18" x14ac:dyDescent="0.2">
      <c r="B1135" s="48"/>
      <c r="C1135" s="43"/>
      <c r="D1135" s="42"/>
      <c r="E1135" s="48"/>
      <c r="F1135" s="43"/>
      <c r="G1135" s="42"/>
      <c r="H1135" s="48"/>
      <c r="I1135" s="43"/>
      <c r="J1135" s="41">
        <f t="shared" si="145"/>
        <v>59903.97402257839</v>
      </c>
      <c r="L1135" s="33">
        <v>38016</v>
      </c>
      <c r="M1135" s="34">
        <f t="shared" si="146"/>
        <v>300</v>
      </c>
      <c r="N1135" s="34">
        <f t="shared" si="149"/>
        <v>66186.723350972083</v>
      </c>
      <c r="O1135" s="34">
        <f t="shared" si="147"/>
        <v>-400</v>
      </c>
      <c r="P1135" s="34">
        <f t="shared" si="150"/>
        <v>39372.292398652979</v>
      </c>
      <c r="Q1135" s="34">
        <f t="shared" si="148"/>
        <v>212.5</v>
      </c>
      <c r="R1135" s="34">
        <f t="shared" si="151"/>
        <v>16560.531637398177</v>
      </c>
    </row>
    <row r="1136" spans="2:18" x14ac:dyDescent="0.2">
      <c r="B1136" s="48"/>
      <c r="C1136" s="43"/>
      <c r="D1136" s="42"/>
      <c r="E1136" s="48"/>
      <c r="F1136" s="43"/>
      <c r="G1136" s="42"/>
      <c r="H1136" s="48"/>
      <c r="I1136" s="43"/>
      <c r="J1136" s="41">
        <f t="shared" si="145"/>
        <v>59903.97402257839</v>
      </c>
      <c r="L1136" s="33">
        <v>38017</v>
      </c>
      <c r="M1136" s="34" t="str">
        <f t="shared" si="146"/>
        <v>0</v>
      </c>
      <c r="N1136" s="34">
        <f t="shared" si="149"/>
        <v>66186.723350972083</v>
      </c>
      <c r="O1136" s="34" t="str">
        <f t="shared" si="147"/>
        <v>0</v>
      </c>
      <c r="P1136" s="34">
        <f t="shared" si="150"/>
        <v>39372.292398652979</v>
      </c>
      <c r="Q1136" s="34" t="str">
        <f t="shared" si="148"/>
        <v>0</v>
      </c>
      <c r="R1136" s="34">
        <f t="shared" si="151"/>
        <v>16560.531637398177</v>
      </c>
    </row>
    <row r="1137" spans="2:18" x14ac:dyDescent="0.2">
      <c r="B1137" s="48"/>
      <c r="C1137" s="43"/>
      <c r="D1137" s="42"/>
      <c r="E1137" s="48"/>
      <c r="F1137" s="43"/>
      <c r="G1137" s="42"/>
      <c r="H1137" s="48"/>
      <c r="I1137" s="43"/>
      <c r="J1137" s="41">
        <f t="shared" si="145"/>
        <v>59903.97402257839</v>
      </c>
      <c r="L1137" s="33">
        <v>38018</v>
      </c>
      <c r="M1137" s="34" t="str">
        <f t="shared" si="146"/>
        <v>0</v>
      </c>
      <c r="N1137" s="34">
        <f t="shared" si="149"/>
        <v>66186.723350972083</v>
      </c>
      <c r="O1137" s="34" t="str">
        <f t="shared" si="147"/>
        <v>0</v>
      </c>
      <c r="P1137" s="34">
        <f t="shared" si="150"/>
        <v>39372.292398652979</v>
      </c>
      <c r="Q1137" s="34" t="str">
        <f t="shared" si="148"/>
        <v>0</v>
      </c>
      <c r="R1137" s="34">
        <f t="shared" si="151"/>
        <v>16560.531637398177</v>
      </c>
    </row>
    <row r="1138" spans="2:18" x14ac:dyDescent="0.2">
      <c r="B1138" s="48"/>
      <c r="C1138" s="43"/>
      <c r="D1138" s="42"/>
      <c r="E1138" s="48"/>
      <c r="F1138" s="43"/>
      <c r="G1138" s="42"/>
      <c r="H1138" s="48"/>
      <c r="I1138" s="43"/>
      <c r="J1138" s="41">
        <f t="shared" si="145"/>
        <v>59903.97402257839</v>
      </c>
      <c r="L1138" s="33">
        <v>38019</v>
      </c>
      <c r="M1138" s="34" t="str">
        <f t="shared" si="146"/>
        <v>0</v>
      </c>
      <c r="N1138" s="34">
        <f t="shared" si="149"/>
        <v>66186.723350972083</v>
      </c>
      <c r="O1138" s="34">
        <f t="shared" si="147"/>
        <v>212.5</v>
      </c>
      <c r="P1138" s="34">
        <f t="shared" si="150"/>
        <v>39584.792398652979</v>
      </c>
      <c r="Q1138" s="34" t="str">
        <f t="shared" si="148"/>
        <v>0</v>
      </c>
      <c r="R1138" s="34">
        <f t="shared" si="151"/>
        <v>16560.531637398177</v>
      </c>
    </row>
    <row r="1139" spans="2:18" x14ac:dyDescent="0.2">
      <c r="B1139" s="48"/>
      <c r="C1139" s="43"/>
      <c r="D1139" s="42"/>
      <c r="E1139" s="48"/>
      <c r="F1139" s="43"/>
      <c r="G1139" s="42"/>
      <c r="H1139" s="48"/>
      <c r="I1139" s="43"/>
      <c r="J1139" s="41">
        <f t="shared" si="145"/>
        <v>59903.97402257839</v>
      </c>
      <c r="L1139" s="33">
        <v>38020</v>
      </c>
      <c r="M1139" s="34" t="str">
        <f t="shared" si="146"/>
        <v>0</v>
      </c>
      <c r="N1139" s="34">
        <f t="shared" si="149"/>
        <v>66186.723350972083</v>
      </c>
      <c r="O1139" s="34" t="str">
        <f t="shared" si="147"/>
        <v>0</v>
      </c>
      <c r="P1139" s="34">
        <f t="shared" si="150"/>
        <v>39584.792398652979</v>
      </c>
      <c r="Q1139" s="34" t="str">
        <f t="shared" si="148"/>
        <v>0</v>
      </c>
      <c r="R1139" s="34">
        <f t="shared" si="151"/>
        <v>16560.531637398177</v>
      </c>
    </row>
    <row r="1140" spans="2:18" x14ac:dyDescent="0.2">
      <c r="B1140" s="48"/>
      <c r="C1140" s="43"/>
      <c r="D1140" s="42"/>
      <c r="E1140" s="48"/>
      <c r="F1140" s="43"/>
      <c r="G1140" s="42"/>
      <c r="H1140" s="48"/>
      <c r="I1140" s="43"/>
      <c r="J1140" s="41">
        <f t="shared" si="145"/>
        <v>59903.97402257839</v>
      </c>
      <c r="L1140" s="33">
        <v>38021</v>
      </c>
      <c r="M1140" s="34" t="str">
        <f t="shared" si="146"/>
        <v>0</v>
      </c>
      <c r="N1140" s="34">
        <f t="shared" si="149"/>
        <v>66186.723350972083</v>
      </c>
      <c r="O1140" s="34" t="str">
        <f t="shared" si="147"/>
        <v>0</v>
      </c>
      <c r="P1140" s="34">
        <f t="shared" si="150"/>
        <v>39584.792398652979</v>
      </c>
      <c r="Q1140" s="34" t="str">
        <f t="shared" si="148"/>
        <v>0</v>
      </c>
      <c r="R1140" s="34">
        <f t="shared" si="151"/>
        <v>16560.531637398177</v>
      </c>
    </row>
    <row r="1141" spans="2:18" x14ac:dyDescent="0.2">
      <c r="B1141" s="48"/>
      <c r="C1141" s="43"/>
      <c r="D1141" s="42"/>
      <c r="E1141" s="48"/>
      <c r="F1141" s="43"/>
      <c r="G1141" s="42"/>
      <c r="H1141" s="48"/>
      <c r="I1141" s="43"/>
      <c r="J1141" s="41">
        <f t="shared" si="145"/>
        <v>59903.97402257839</v>
      </c>
      <c r="L1141" s="33">
        <v>38022</v>
      </c>
      <c r="M1141" s="34" t="str">
        <f t="shared" si="146"/>
        <v>0</v>
      </c>
      <c r="N1141" s="34">
        <f t="shared" si="149"/>
        <v>66186.723350972083</v>
      </c>
      <c r="O1141" s="34">
        <f t="shared" si="147"/>
        <v>850</v>
      </c>
      <c r="P1141" s="34">
        <f t="shared" si="150"/>
        <v>40434.792398652979</v>
      </c>
      <c r="Q1141" s="34" t="str">
        <f t="shared" si="148"/>
        <v>0</v>
      </c>
      <c r="R1141" s="34">
        <f t="shared" si="151"/>
        <v>16560.531637398177</v>
      </c>
    </row>
    <row r="1142" spans="2:18" x14ac:dyDescent="0.2">
      <c r="B1142" s="48"/>
      <c r="C1142" s="43"/>
      <c r="D1142" s="42"/>
      <c r="E1142" s="48"/>
      <c r="F1142" s="43"/>
      <c r="G1142" s="42"/>
      <c r="H1142" s="48"/>
      <c r="I1142" s="43"/>
      <c r="J1142" s="41">
        <f t="shared" si="145"/>
        <v>59903.97402257839</v>
      </c>
      <c r="L1142" s="33">
        <v>38023</v>
      </c>
      <c r="M1142" s="34" t="str">
        <f t="shared" si="146"/>
        <v>0</v>
      </c>
      <c r="N1142" s="34">
        <f t="shared" si="149"/>
        <v>66186.723350972083</v>
      </c>
      <c r="O1142" s="34" t="str">
        <f t="shared" si="147"/>
        <v>0</v>
      </c>
      <c r="P1142" s="34">
        <f t="shared" si="150"/>
        <v>40434.792398652979</v>
      </c>
      <c r="Q1142" s="34" t="str">
        <f t="shared" si="148"/>
        <v>0</v>
      </c>
      <c r="R1142" s="34">
        <f t="shared" si="151"/>
        <v>16560.531637398177</v>
      </c>
    </row>
    <row r="1143" spans="2:18" x14ac:dyDescent="0.2">
      <c r="B1143" s="48"/>
      <c r="C1143" s="43"/>
      <c r="D1143" s="42"/>
      <c r="E1143" s="48"/>
      <c r="F1143" s="43"/>
      <c r="G1143" s="42"/>
      <c r="H1143" s="48"/>
      <c r="I1143" s="43"/>
      <c r="J1143" s="41">
        <f t="shared" si="145"/>
        <v>59903.97402257839</v>
      </c>
      <c r="L1143" s="33">
        <v>38024</v>
      </c>
      <c r="M1143" s="34" t="str">
        <f t="shared" si="146"/>
        <v>0</v>
      </c>
      <c r="N1143" s="34">
        <f t="shared" si="149"/>
        <v>66186.723350972083</v>
      </c>
      <c r="O1143" s="34" t="str">
        <f t="shared" si="147"/>
        <v>0</v>
      </c>
      <c r="P1143" s="34">
        <f t="shared" si="150"/>
        <v>40434.792398652979</v>
      </c>
      <c r="Q1143" s="34" t="str">
        <f t="shared" si="148"/>
        <v>0</v>
      </c>
      <c r="R1143" s="34">
        <f t="shared" si="151"/>
        <v>16560.531637398177</v>
      </c>
    </row>
    <row r="1144" spans="2:18" x14ac:dyDescent="0.2">
      <c r="B1144" s="48"/>
      <c r="C1144" s="43"/>
      <c r="D1144" s="42"/>
      <c r="E1144" s="48"/>
      <c r="F1144" s="43"/>
      <c r="G1144" s="42"/>
      <c r="H1144" s="48"/>
      <c r="I1144" s="43"/>
      <c r="J1144" s="41">
        <f t="shared" si="145"/>
        <v>59903.97402257839</v>
      </c>
      <c r="L1144" s="33">
        <v>38025</v>
      </c>
      <c r="M1144" s="34" t="str">
        <f t="shared" si="146"/>
        <v>0</v>
      </c>
      <c r="N1144" s="34">
        <f t="shared" si="149"/>
        <v>66186.723350972083</v>
      </c>
      <c r="O1144" s="34" t="str">
        <f t="shared" si="147"/>
        <v>0</v>
      </c>
      <c r="P1144" s="34">
        <f t="shared" si="150"/>
        <v>40434.792398652979</v>
      </c>
      <c r="Q1144" s="34" t="str">
        <f t="shared" si="148"/>
        <v>0</v>
      </c>
      <c r="R1144" s="34">
        <f t="shared" si="151"/>
        <v>16560.531637398177</v>
      </c>
    </row>
    <row r="1145" spans="2:18" x14ac:dyDescent="0.2">
      <c r="B1145" s="48"/>
      <c r="C1145" s="43"/>
      <c r="D1145" s="42"/>
      <c r="E1145" s="48"/>
      <c r="F1145" s="43"/>
      <c r="G1145" s="42"/>
      <c r="H1145" s="48"/>
      <c r="I1145" s="43"/>
      <c r="J1145" s="41">
        <f t="shared" si="145"/>
        <v>59903.97402257839</v>
      </c>
      <c r="L1145" s="33">
        <v>38026</v>
      </c>
      <c r="M1145" s="34">
        <f t="shared" si="146"/>
        <v>-437.5</v>
      </c>
      <c r="N1145" s="34">
        <f t="shared" si="149"/>
        <v>65749.223350972083</v>
      </c>
      <c r="O1145" s="34" t="str">
        <f t="shared" si="147"/>
        <v>0</v>
      </c>
      <c r="P1145" s="34">
        <f t="shared" si="150"/>
        <v>40434.792398652979</v>
      </c>
      <c r="Q1145" s="34">
        <f t="shared" si="148"/>
        <v>237.5</v>
      </c>
      <c r="R1145" s="34">
        <f t="shared" si="151"/>
        <v>16798.031637398177</v>
      </c>
    </row>
    <row r="1146" spans="2:18" x14ac:dyDescent="0.2">
      <c r="B1146" s="48"/>
      <c r="C1146" s="43"/>
      <c r="D1146" s="42"/>
      <c r="E1146" s="48"/>
      <c r="F1146" s="43"/>
      <c r="G1146" s="42"/>
      <c r="H1146" s="48"/>
      <c r="I1146" s="43"/>
      <c r="J1146" s="41">
        <f t="shared" si="145"/>
        <v>59903.97402257839</v>
      </c>
      <c r="L1146" s="33">
        <v>38027</v>
      </c>
      <c r="M1146" s="34">
        <f t="shared" si="146"/>
        <v>87.5</v>
      </c>
      <c r="N1146" s="34">
        <f t="shared" si="149"/>
        <v>65836.723350972083</v>
      </c>
      <c r="O1146" s="34">
        <f t="shared" si="147"/>
        <v>-362.5</v>
      </c>
      <c r="P1146" s="34">
        <f t="shared" si="150"/>
        <v>40072.292398652979</v>
      </c>
      <c r="Q1146" s="34" t="str">
        <f t="shared" si="148"/>
        <v>0</v>
      </c>
      <c r="R1146" s="34">
        <f t="shared" si="151"/>
        <v>16798.031637398177</v>
      </c>
    </row>
    <row r="1147" spans="2:18" x14ac:dyDescent="0.2">
      <c r="B1147" s="48"/>
      <c r="C1147" s="43"/>
      <c r="D1147" s="42"/>
      <c r="E1147" s="48"/>
      <c r="F1147" s="43"/>
      <c r="G1147" s="42"/>
      <c r="H1147" s="48"/>
      <c r="I1147" s="43"/>
      <c r="J1147" s="41">
        <f t="shared" si="145"/>
        <v>59903.97402257839</v>
      </c>
      <c r="L1147" s="33">
        <v>38028</v>
      </c>
      <c r="M1147" s="34">
        <f t="shared" si="146"/>
        <v>62.5</v>
      </c>
      <c r="N1147" s="34">
        <f t="shared" si="149"/>
        <v>65899.223350972083</v>
      </c>
      <c r="O1147" s="34" t="str">
        <f t="shared" si="147"/>
        <v>0</v>
      </c>
      <c r="P1147" s="34">
        <f t="shared" si="150"/>
        <v>40072.292398652979</v>
      </c>
      <c r="Q1147" s="34">
        <f t="shared" si="148"/>
        <v>75</v>
      </c>
      <c r="R1147" s="34">
        <f t="shared" si="151"/>
        <v>16873.031637398177</v>
      </c>
    </row>
    <row r="1148" spans="2:18" x14ac:dyDescent="0.2">
      <c r="B1148" s="48"/>
      <c r="C1148" s="43"/>
      <c r="D1148" s="42"/>
      <c r="E1148" s="48"/>
      <c r="F1148" s="43"/>
      <c r="G1148" s="42"/>
      <c r="H1148" s="48"/>
      <c r="I1148" s="43"/>
      <c r="J1148" s="41">
        <f t="shared" si="145"/>
        <v>59903.97402257839</v>
      </c>
      <c r="L1148" s="33">
        <v>38029</v>
      </c>
      <c r="M1148" s="34" t="str">
        <f t="shared" si="146"/>
        <v>0</v>
      </c>
      <c r="N1148" s="34">
        <f t="shared" si="149"/>
        <v>65899.223350972083</v>
      </c>
      <c r="O1148" s="34">
        <f t="shared" si="147"/>
        <v>437.5</v>
      </c>
      <c r="P1148" s="34">
        <f t="shared" si="150"/>
        <v>40509.792398652979</v>
      </c>
      <c r="Q1148" s="34" t="str">
        <f t="shared" si="148"/>
        <v>0</v>
      </c>
      <c r="R1148" s="34">
        <f t="shared" si="151"/>
        <v>16873.031637398177</v>
      </c>
    </row>
    <row r="1149" spans="2:18" x14ac:dyDescent="0.2">
      <c r="B1149" s="48"/>
      <c r="C1149" s="43"/>
      <c r="D1149" s="42"/>
      <c r="E1149" s="48"/>
      <c r="F1149" s="43"/>
      <c r="G1149" s="42"/>
      <c r="H1149" s="48"/>
      <c r="I1149" s="43"/>
      <c r="J1149" s="41">
        <f t="shared" si="145"/>
        <v>59903.97402257839</v>
      </c>
      <c r="L1149" s="33">
        <v>38030</v>
      </c>
      <c r="M1149" s="34">
        <f t="shared" si="146"/>
        <v>187.5</v>
      </c>
      <c r="N1149" s="34">
        <f t="shared" si="149"/>
        <v>66086.723350972083</v>
      </c>
      <c r="O1149" s="34">
        <f t="shared" si="147"/>
        <v>-262.5</v>
      </c>
      <c r="P1149" s="34">
        <f t="shared" si="150"/>
        <v>40247.292398652979</v>
      </c>
      <c r="Q1149" s="34">
        <f t="shared" si="148"/>
        <v>175</v>
      </c>
      <c r="R1149" s="34">
        <f t="shared" si="151"/>
        <v>17048.031637398177</v>
      </c>
    </row>
    <row r="1150" spans="2:18" x14ac:dyDescent="0.2">
      <c r="B1150" s="48"/>
      <c r="C1150" s="43"/>
      <c r="D1150" s="42"/>
      <c r="E1150" s="48"/>
      <c r="F1150" s="43"/>
      <c r="G1150" s="42"/>
      <c r="H1150" s="48"/>
      <c r="I1150" s="43"/>
      <c r="J1150" s="41">
        <f t="shared" si="145"/>
        <v>59903.97402257839</v>
      </c>
      <c r="L1150" s="33">
        <v>38031</v>
      </c>
      <c r="M1150" s="34" t="str">
        <f t="shared" si="146"/>
        <v>0</v>
      </c>
      <c r="N1150" s="34">
        <f t="shared" si="149"/>
        <v>66086.723350972083</v>
      </c>
      <c r="O1150" s="34" t="str">
        <f t="shared" si="147"/>
        <v>0</v>
      </c>
      <c r="P1150" s="34">
        <f t="shared" si="150"/>
        <v>40247.292398652979</v>
      </c>
      <c r="Q1150" s="34" t="str">
        <f t="shared" si="148"/>
        <v>0</v>
      </c>
      <c r="R1150" s="34">
        <f t="shared" si="151"/>
        <v>17048.031637398177</v>
      </c>
    </row>
    <row r="1151" spans="2:18" x14ac:dyDescent="0.2">
      <c r="B1151" s="48"/>
      <c r="C1151" s="43"/>
      <c r="D1151" s="42"/>
      <c r="E1151" s="48"/>
      <c r="F1151" s="43"/>
      <c r="G1151" s="42"/>
      <c r="H1151" s="48"/>
      <c r="I1151" s="43"/>
      <c r="J1151" s="41">
        <f t="shared" si="145"/>
        <v>59903.97402257839</v>
      </c>
      <c r="L1151" s="33">
        <v>38032</v>
      </c>
      <c r="M1151" s="34" t="str">
        <f t="shared" si="146"/>
        <v>0</v>
      </c>
      <c r="N1151" s="34">
        <f t="shared" si="149"/>
        <v>66086.723350972083</v>
      </c>
      <c r="O1151" s="34" t="str">
        <f t="shared" si="147"/>
        <v>0</v>
      </c>
      <c r="P1151" s="34">
        <f t="shared" si="150"/>
        <v>40247.292398652979</v>
      </c>
      <c r="Q1151" s="34" t="str">
        <f t="shared" si="148"/>
        <v>0</v>
      </c>
      <c r="R1151" s="34">
        <f t="shared" si="151"/>
        <v>17048.031637398177</v>
      </c>
    </row>
    <row r="1152" spans="2:18" x14ac:dyDescent="0.2">
      <c r="B1152" s="48"/>
      <c r="C1152" s="43"/>
      <c r="D1152" s="42"/>
      <c r="E1152" s="48"/>
      <c r="F1152" s="43"/>
      <c r="G1152" s="42"/>
      <c r="H1152" s="48"/>
      <c r="I1152" s="43"/>
      <c r="J1152" s="41">
        <f t="shared" si="145"/>
        <v>59903.97402257839</v>
      </c>
      <c r="L1152" s="33">
        <v>38033</v>
      </c>
      <c r="M1152" s="34" t="str">
        <f t="shared" si="146"/>
        <v>0</v>
      </c>
      <c r="N1152" s="34">
        <f t="shared" si="149"/>
        <v>66086.723350972083</v>
      </c>
      <c r="O1152" s="34" t="str">
        <f t="shared" si="147"/>
        <v>0</v>
      </c>
      <c r="P1152" s="34">
        <f t="shared" si="150"/>
        <v>40247.292398652979</v>
      </c>
      <c r="Q1152" s="34" t="str">
        <f t="shared" si="148"/>
        <v>0</v>
      </c>
      <c r="R1152" s="34">
        <f t="shared" si="151"/>
        <v>17048.031637398177</v>
      </c>
    </row>
    <row r="1153" spans="2:18" x14ac:dyDescent="0.2">
      <c r="B1153" s="48"/>
      <c r="C1153" s="43"/>
      <c r="D1153" s="42"/>
      <c r="E1153" s="48"/>
      <c r="F1153" s="43"/>
      <c r="G1153" s="42"/>
      <c r="H1153" s="48"/>
      <c r="I1153" s="43"/>
      <c r="J1153" s="41">
        <f t="shared" si="145"/>
        <v>59903.97402257839</v>
      </c>
      <c r="L1153" s="33">
        <v>38034</v>
      </c>
      <c r="M1153" s="34">
        <f t="shared" si="146"/>
        <v>-100</v>
      </c>
      <c r="N1153" s="34">
        <f t="shared" si="149"/>
        <v>65986.723350972083</v>
      </c>
      <c r="O1153" s="34">
        <f t="shared" si="147"/>
        <v>62.5</v>
      </c>
      <c r="P1153" s="34">
        <f t="shared" si="150"/>
        <v>40309.792398652979</v>
      </c>
      <c r="Q1153" s="34">
        <f t="shared" si="148"/>
        <v>-225</v>
      </c>
      <c r="R1153" s="34">
        <f t="shared" si="151"/>
        <v>16823.031637398177</v>
      </c>
    </row>
    <row r="1154" spans="2:18" x14ac:dyDescent="0.2">
      <c r="B1154" s="48"/>
      <c r="C1154" s="43"/>
      <c r="D1154" s="42"/>
      <c r="E1154" s="48"/>
      <c r="F1154" s="43"/>
      <c r="G1154" s="42"/>
      <c r="H1154" s="48"/>
      <c r="I1154" s="43"/>
      <c r="J1154" s="41">
        <f t="shared" si="145"/>
        <v>59903.97402257839</v>
      </c>
      <c r="L1154" s="33">
        <v>38035</v>
      </c>
      <c r="M1154" s="34">
        <f t="shared" si="146"/>
        <v>562.5</v>
      </c>
      <c r="N1154" s="34">
        <f t="shared" si="149"/>
        <v>66549.223350972083</v>
      </c>
      <c r="O1154" s="34">
        <f t="shared" si="147"/>
        <v>-50</v>
      </c>
      <c r="P1154" s="34">
        <f t="shared" si="150"/>
        <v>40259.792398652979</v>
      </c>
      <c r="Q1154" s="34">
        <f t="shared" si="148"/>
        <v>550</v>
      </c>
      <c r="R1154" s="34">
        <f t="shared" si="151"/>
        <v>17373.031637398177</v>
      </c>
    </row>
    <row r="1155" spans="2:18" x14ac:dyDescent="0.2">
      <c r="B1155" s="48"/>
      <c r="C1155" s="43"/>
      <c r="D1155" s="42"/>
      <c r="E1155" s="48"/>
      <c r="F1155" s="43"/>
      <c r="G1155" s="42"/>
      <c r="H1155" s="48"/>
      <c r="I1155" s="43"/>
      <c r="J1155" s="41">
        <f t="shared" si="145"/>
        <v>59903.97402257839</v>
      </c>
      <c r="L1155" s="33">
        <v>38036</v>
      </c>
      <c r="M1155" s="34" t="str">
        <f t="shared" si="146"/>
        <v>0</v>
      </c>
      <c r="N1155" s="34">
        <f t="shared" si="149"/>
        <v>66549.223350972083</v>
      </c>
      <c r="O1155" s="34" t="str">
        <f t="shared" si="147"/>
        <v>0</v>
      </c>
      <c r="P1155" s="34">
        <f t="shared" si="150"/>
        <v>40259.792398652979</v>
      </c>
      <c r="Q1155" s="34" t="str">
        <f t="shared" si="148"/>
        <v>0</v>
      </c>
      <c r="R1155" s="34">
        <f t="shared" si="151"/>
        <v>17373.031637398177</v>
      </c>
    </row>
    <row r="1156" spans="2:18" x14ac:dyDescent="0.2">
      <c r="B1156" s="48"/>
      <c r="C1156" s="43"/>
      <c r="D1156" s="42"/>
      <c r="E1156" s="48"/>
      <c r="F1156" s="43"/>
      <c r="G1156" s="42"/>
      <c r="H1156" s="48"/>
      <c r="I1156" s="43"/>
      <c r="J1156" s="41">
        <f t="shared" si="145"/>
        <v>59903.97402257839</v>
      </c>
      <c r="L1156" s="33">
        <v>38037</v>
      </c>
      <c r="M1156" s="34">
        <f t="shared" si="146"/>
        <v>-262.5</v>
      </c>
      <c r="N1156" s="34">
        <f t="shared" si="149"/>
        <v>66286.723350972083</v>
      </c>
      <c r="O1156" s="34">
        <f t="shared" si="147"/>
        <v>550</v>
      </c>
      <c r="P1156" s="34">
        <f t="shared" si="150"/>
        <v>40809.792398652979</v>
      </c>
      <c r="Q1156" s="34" t="str">
        <f t="shared" si="148"/>
        <v>0</v>
      </c>
      <c r="R1156" s="34">
        <f t="shared" si="151"/>
        <v>17373.031637398177</v>
      </c>
    </row>
    <row r="1157" spans="2:18" x14ac:dyDescent="0.2">
      <c r="B1157" s="48"/>
      <c r="C1157" s="43"/>
      <c r="D1157" s="42"/>
      <c r="E1157" s="48"/>
      <c r="F1157" s="43"/>
      <c r="G1157" s="42"/>
      <c r="H1157" s="48"/>
      <c r="I1157" s="43"/>
      <c r="J1157" s="41">
        <f t="shared" si="145"/>
        <v>59903.97402257839</v>
      </c>
      <c r="L1157" s="33">
        <v>38038</v>
      </c>
      <c r="M1157" s="34" t="str">
        <f t="shared" si="146"/>
        <v>0</v>
      </c>
      <c r="N1157" s="34">
        <f t="shared" si="149"/>
        <v>66286.723350972083</v>
      </c>
      <c r="O1157" s="34" t="str">
        <f t="shared" si="147"/>
        <v>0</v>
      </c>
      <c r="P1157" s="34">
        <f t="shared" si="150"/>
        <v>40809.792398652979</v>
      </c>
      <c r="Q1157" s="34" t="str">
        <f t="shared" si="148"/>
        <v>0</v>
      </c>
      <c r="R1157" s="34">
        <f t="shared" si="151"/>
        <v>17373.031637398177</v>
      </c>
    </row>
    <row r="1158" spans="2:18" x14ac:dyDescent="0.2">
      <c r="B1158" s="48"/>
      <c r="C1158" s="43"/>
      <c r="D1158" s="42"/>
      <c r="E1158" s="48"/>
      <c r="F1158" s="43"/>
      <c r="G1158" s="42"/>
      <c r="H1158" s="48"/>
      <c r="I1158" s="43"/>
      <c r="J1158" s="41">
        <f t="shared" si="145"/>
        <v>59903.97402257839</v>
      </c>
      <c r="L1158" s="33">
        <v>38039</v>
      </c>
      <c r="M1158" s="34" t="str">
        <f t="shared" si="146"/>
        <v>0</v>
      </c>
      <c r="N1158" s="34">
        <f t="shared" si="149"/>
        <v>66286.723350972083</v>
      </c>
      <c r="O1158" s="34" t="str">
        <f t="shared" si="147"/>
        <v>0</v>
      </c>
      <c r="P1158" s="34">
        <f t="shared" si="150"/>
        <v>40809.792398652979</v>
      </c>
      <c r="Q1158" s="34" t="str">
        <f t="shared" si="148"/>
        <v>0</v>
      </c>
      <c r="R1158" s="34">
        <f t="shared" si="151"/>
        <v>17373.031637398177</v>
      </c>
    </row>
    <row r="1159" spans="2:18" x14ac:dyDescent="0.2">
      <c r="B1159" s="48"/>
      <c r="C1159" s="43"/>
      <c r="D1159" s="42"/>
      <c r="E1159" s="48"/>
      <c r="F1159" s="43"/>
      <c r="G1159" s="42"/>
      <c r="H1159" s="48"/>
      <c r="I1159" s="43"/>
      <c r="J1159" s="41">
        <f t="shared" si="145"/>
        <v>59903.97402257839</v>
      </c>
      <c r="L1159" s="33">
        <v>38040</v>
      </c>
      <c r="M1159" s="34">
        <f t="shared" si="146"/>
        <v>2100</v>
      </c>
      <c r="N1159" s="34">
        <f t="shared" si="149"/>
        <v>68386.723350972083</v>
      </c>
      <c r="O1159" s="34">
        <f t="shared" si="147"/>
        <v>-162.5</v>
      </c>
      <c r="P1159" s="34">
        <f t="shared" si="150"/>
        <v>40647.292398652979</v>
      </c>
      <c r="Q1159" s="34">
        <f t="shared" si="148"/>
        <v>2012.5</v>
      </c>
      <c r="R1159" s="34">
        <f t="shared" si="151"/>
        <v>19385.531637398177</v>
      </c>
    </row>
    <row r="1160" spans="2:18" x14ac:dyDescent="0.2">
      <c r="B1160" s="48"/>
      <c r="C1160" s="43"/>
      <c r="D1160" s="42"/>
      <c r="E1160" s="48"/>
      <c r="F1160" s="43"/>
      <c r="G1160" s="42"/>
      <c r="H1160" s="48"/>
      <c r="I1160" s="43"/>
      <c r="J1160" s="41">
        <f t="shared" si="145"/>
        <v>59903.97402257839</v>
      </c>
      <c r="L1160" s="33">
        <v>38041</v>
      </c>
      <c r="M1160" s="34" t="str">
        <f t="shared" si="146"/>
        <v>0</v>
      </c>
      <c r="N1160" s="34">
        <f t="shared" si="149"/>
        <v>68386.723350972083</v>
      </c>
      <c r="O1160" s="34" t="str">
        <f t="shared" si="147"/>
        <v>0</v>
      </c>
      <c r="P1160" s="34">
        <f t="shared" si="150"/>
        <v>40647.292398652979</v>
      </c>
      <c r="Q1160" s="34" t="str">
        <f t="shared" si="148"/>
        <v>0</v>
      </c>
      <c r="R1160" s="34">
        <f t="shared" si="151"/>
        <v>19385.531637398177</v>
      </c>
    </row>
    <row r="1161" spans="2:18" x14ac:dyDescent="0.2">
      <c r="B1161" s="48"/>
      <c r="C1161" s="43"/>
      <c r="D1161" s="42"/>
      <c r="E1161" s="48"/>
      <c r="F1161" s="43"/>
      <c r="G1161" s="42"/>
      <c r="H1161" s="48"/>
      <c r="I1161" s="43"/>
      <c r="J1161" s="41">
        <f t="shared" si="145"/>
        <v>59903.97402257839</v>
      </c>
      <c r="L1161" s="33">
        <v>38042</v>
      </c>
      <c r="M1161" s="34" t="str">
        <f t="shared" si="146"/>
        <v>0</v>
      </c>
      <c r="N1161" s="34">
        <f t="shared" si="149"/>
        <v>68386.723350972083</v>
      </c>
      <c r="O1161" s="34" t="str">
        <f t="shared" si="147"/>
        <v>0</v>
      </c>
      <c r="P1161" s="34">
        <f t="shared" si="150"/>
        <v>40647.292398652979</v>
      </c>
      <c r="Q1161" s="34" t="str">
        <f t="shared" si="148"/>
        <v>0</v>
      </c>
      <c r="R1161" s="34">
        <f t="shared" si="151"/>
        <v>19385.531637398177</v>
      </c>
    </row>
    <row r="1162" spans="2:18" x14ac:dyDescent="0.2">
      <c r="B1162" s="48"/>
      <c r="C1162" s="43"/>
      <c r="D1162" s="42"/>
      <c r="E1162" s="48"/>
      <c r="F1162" s="43"/>
      <c r="G1162" s="42"/>
      <c r="H1162" s="48"/>
      <c r="I1162" s="43"/>
      <c r="J1162" s="41">
        <f t="shared" ref="J1162:J1212" si="152">J1161+I1162</f>
        <v>59903.97402257839</v>
      </c>
      <c r="L1162" s="33">
        <v>38043</v>
      </c>
      <c r="M1162" s="34" t="str">
        <f t="shared" si="146"/>
        <v>0</v>
      </c>
      <c r="N1162" s="34">
        <f t="shared" si="149"/>
        <v>68386.723350972083</v>
      </c>
      <c r="O1162" s="34">
        <f t="shared" si="147"/>
        <v>2000</v>
      </c>
      <c r="P1162" s="34">
        <f t="shared" si="150"/>
        <v>42647.292398652979</v>
      </c>
      <c r="Q1162" s="34" t="str">
        <f t="shared" si="148"/>
        <v>0</v>
      </c>
      <c r="R1162" s="34">
        <f t="shared" si="151"/>
        <v>19385.531637398177</v>
      </c>
    </row>
    <row r="1163" spans="2:18" x14ac:dyDescent="0.2">
      <c r="B1163" s="48"/>
      <c r="C1163" s="43"/>
      <c r="D1163" s="42"/>
      <c r="E1163" s="48"/>
      <c r="F1163" s="43"/>
      <c r="G1163" s="42"/>
      <c r="H1163" s="48"/>
      <c r="I1163" s="43"/>
      <c r="J1163" s="41">
        <f t="shared" si="152"/>
        <v>59903.97402257839</v>
      </c>
      <c r="L1163" s="33">
        <v>38044</v>
      </c>
      <c r="M1163" s="34">
        <f t="shared" si="146"/>
        <v>-750</v>
      </c>
      <c r="N1163" s="34">
        <f t="shared" si="149"/>
        <v>67636.723350972083</v>
      </c>
      <c r="O1163" s="34" t="str">
        <f t="shared" si="147"/>
        <v>0</v>
      </c>
      <c r="P1163" s="34">
        <f t="shared" si="150"/>
        <v>42647.292398652979</v>
      </c>
      <c r="Q1163" s="34" t="str">
        <f t="shared" si="148"/>
        <v>0</v>
      </c>
      <c r="R1163" s="34">
        <f t="shared" si="151"/>
        <v>19385.531637398177</v>
      </c>
    </row>
    <row r="1164" spans="2:18" x14ac:dyDescent="0.2">
      <c r="B1164" s="48"/>
      <c r="C1164" s="43"/>
      <c r="D1164" s="42"/>
      <c r="E1164" s="48"/>
      <c r="F1164" s="43"/>
      <c r="G1164" s="42"/>
      <c r="H1164" s="48"/>
      <c r="I1164" s="43"/>
      <c r="J1164" s="41">
        <f t="shared" si="152"/>
        <v>59903.97402257839</v>
      </c>
      <c r="L1164" s="33">
        <v>38045</v>
      </c>
      <c r="M1164" s="34" t="str">
        <f t="shared" ref="M1164:M1227" si="153">IF(ISERROR(VLOOKUP($L1164,$B$11:$C$1212,2,FALSE)),"0",VLOOKUP($L1164,$B$11:$C$1212,2,FALSE))</f>
        <v>0</v>
      </c>
      <c r="N1164" s="34">
        <f t="shared" si="149"/>
        <v>67636.723350972083</v>
      </c>
      <c r="O1164" s="34" t="str">
        <f t="shared" ref="O1164:O1227" si="154">IF(ISERROR(VLOOKUP($L1164,$E$11:$F$1212,2,FALSE)),"0",VLOOKUP($L1164,$E$11:$F$1212,2,FALSE))</f>
        <v>0</v>
      </c>
      <c r="P1164" s="34">
        <f t="shared" si="150"/>
        <v>42647.292398652979</v>
      </c>
      <c r="Q1164" s="34" t="str">
        <f t="shared" ref="Q1164:Q1227" si="155">IF(ISERROR(VLOOKUP($L1164,$H$11:$I$1212,2,FALSE)),"0",VLOOKUP($L1164,$H$11:$I$1212,2,FALSE))</f>
        <v>0</v>
      </c>
      <c r="R1164" s="34">
        <f t="shared" si="151"/>
        <v>19385.531637398177</v>
      </c>
    </row>
    <row r="1165" spans="2:18" x14ac:dyDescent="0.2">
      <c r="B1165" s="48"/>
      <c r="C1165" s="43"/>
      <c r="D1165" s="42"/>
      <c r="E1165" s="48"/>
      <c r="F1165" s="43"/>
      <c r="G1165" s="42"/>
      <c r="H1165" s="48"/>
      <c r="I1165" s="43"/>
      <c r="J1165" s="41">
        <f t="shared" si="152"/>
        <v>59903.97402257839</v>
      </c>
      <c r="L1165" s="33">
        <v>38046</v>
      </c>
      <c r="M1165" s="34" t="str">
        <f t="shared" si="153"/>
        <v>0</v>
      </c>
      <c r="N1165" s="34">
        <f t="shared" si="149"/>
        <v>67636.723350972083</v>
      </c>
      <c r="O1165" s="34" t="str">
        <f t="shared" si="154"/>
        <v>0</v>
      </c>
      <c r="P1165" s="34">
        <f t="shared" si="150"/>
        <v>42647.292398652979</v>
      </c>
      <c r="Q1165" s="34" t="str">
        <f t="shared" si="155"/>
        <v>0</v>
      </c>
      <c r="R1165" s="34">
        <f t="shared" si="151"/>
        <v>19385.531637398177</v>
      </c>
    </row>
    <row r="1166" spans="2:18" x14ac:dyDescent="0.2">
      <c r="B1166" s="48"/>
      <c r="C1166" s="43"/>
      <c r="D1166" s="42"/>
      <c r="E1166" s="48"/>
      <c r="F1166" s="43"/>
      <c r="G1166" s="42"/>
      <c r="H1166" s="48"/>
      <c r="I1166" s="43"/>
      <c r="J1166" s="41">
        <f t="shared" si="152"/>
        <v>59903.97402257839</v>
      </c>
      <c r="L1166" s="33">
        <v>38047</v>
      </c>
      <c r="M1166" s="34">
        <f t="shared" si="153"/>
        <v>12.5</v>
      </c>
      <c r="N1166" s="34">
        <f t="shared" si="149"/>
        <v>67649.223350972083</v>
      </c>
      <c r="O1166" s="34" t="str">
        <f t="shared" si="154"/>
        <v>0</v>
      </c>
      <c r="P1166" s="34">
        <f t="shared" si="150"/>
        <v>42647.292398652979</v>
      </c>
      <c r="Q1166" s="34">
        <f t="shared" si="155"/>
        <v>250</v>
      </c>
      <c r="R1166" s="34">
        <f t="shared" si="151"/>
        <v>19635.531637398177</v>
      </c>
    </row>
    <row r="1167" spans="2:18" x14ac:dyDescent="0.2">
      <c r="B1167" s="48"/>
      <c r="C1167" s="43"/>
      <c r="D1167" s="42"/>
      <c r="E1167" s="48"/>
      <c r="F1167" s="43"/>
      <c r="G1167" s="42"/>
      <c r="H1167" s="48"/>
      <c r="I1167" s="43"/>
      <c r="J1167" s="41">
        <f t="shared" si="152"/>
        <v>59903.97402257839</v>
      </c>
      <c r="L1167" s="33">
        <v>38048</v>
      </c>
      <c r="M1167" s="34" t="str">
        <f t="shared" si="153"/>
        <v>0</v>
      </c>
      <c r="N1167" s="34">
        <f t="shared" si="149"/>
        <v>67649.223350972083</v>
      </c>
      <c r="O1167" s="34" t="str">
        <f t="shared" si="154"/>
        <v>0</v>
      </c>
      <c r="P1167" s="34">
        <f t="shared" si="150"/>
        <v>42647.292398652979</v>
      </c>
      <c r="Q1167" s="34" t="str">
        <f t="shared" si="155"/>
        <v>0</v>
      </c>
      <c r="R1167" s="34">
        <f t="shared" si="151"/>
        <v>19635.531637398177</v>
      </c>
    </row>
    <row r="1168" spans="2:18" x14ac:dyDescent="0.2">
      <c r="B1168" s="48"/>
      <c r="C1168" s="43"/>
      <c r="D1168" s="42"/>
      <c r="E1168" s="48"/>
      <c r="F1168" s="43"/>
      <c r="G1168" s="42"/>
      <c r="H1168" s="48"/>
      <c r="I1168" s="43"/>
      <c r="J1168" s="41">
        <f t="shared" si="152"/>
        <v>59903.97402257839</v>
      </c>
      <c r="L1168" s="33">
        <v>38049</v>
      </c>
      <c r="M1168" s="34">
        <f t="shared" si="153"/>
        <v>-150</v>
      </c>
      <c r="N1168" s="34">
        <f t="shared" si="149"/>
        <v>67499.223350972083</v>
      </c>
      <c r="O1168" s="34">
        <f t="shared" si="154"/>
        <v>-800</v>
      </c>
      <c r="P1168" s="34">
        <f t="shared" si="150"/>
        <v>41847.292398652979</v>
      </c>
      <c r="Q1168" s="34">
        <f t="shared" si="155"/>
        <v>-175</v>
      </c>
      <c r="R1168" s="34">
        <f t="shared" si="151"/>
        <v>19460.531637398177</v>
      </c>
    </row>
    <row r="1169" spans="2:18" x14ac:dyDescent="0.2">
      <c r="B1169" s="48"/>
      <c r="C1169" s="43"/>
      <c r="D1169" s="42"/>
      <c r="E1169" s="48"/>
      <c r="F1169" s="43"/>
      <c r="G1169" s="42"/>
      <c r="H1169" s="48"/>
      <c r="I1169" s="43"/>
      <c r="J1169" s="41">
        <f t="shared" si="152"/>
        <v>59903.97402257839</v>
      </c>
      <c r="L1169" s="33">
        <v>38050</v>
      </c>
      <c r="M1169" s="34">
        <f t="shared" si="153"/>
        <v>400</v>
      </c>
      <c r="N1169" s="34">
        <f t="shared" si="149"/>
        <v>67899.223350972083</v>
      </c>
      <c r="O1169" s="34" t="str">
        <f t="shared" si="154"/>
        <v>0</v>
      </c>
      <c r="P1169" s="34">
        <f t="shared" si="150"/>
        <v>41847.292398652979</v>
      </c>
      <c r="Q1169" s="34">
        <f t="shared" si="155"/>
        <v>87.5</v>
      </c>
      <c r="R1169" s="34">
        <f t="shared" si="151"/>
        <v>19548.031637398177</v>
      </c>
    </row>
    <row r="1170" spans="2:18" x14ac:dyDescent="0.2">
      <c r="B1170" s="48"/>
      <c r="C1170" s="43"/>
      <c r="D1170" s="42"/>
      <c r="E1170" s="48"/>
      <c r="F1170" s="43"/>
      <c r="G1170" s="42"/>
      <c r="H1170" s="48"/>
      <c r="I1170" s="43"/>
      <c r="J1170" s="41">
        <f t="shared" si="152"/>
        <v>59903.97402257839</v>
      </c>
      <c r="L1170" s="33">
        <v>38051</v>
      </c>
      <c r="M1170" s="34" t="str">
        <f t="shared" si="153"/>
        <v>0</v>
      </c>
      <c r="N1170" s="34">
        <f t="shared" si="149"/>
        <v>67899.223350972083</v>
      </c>
      <c r="O1170" s="34">
        <f t="shared" si="154"/>
        <v>312.5</v>
      </c>
      <c r="P1170" s="34">
        <f t="shared" si="150"/>
        <v>42159.792398652979</v>
      </c>
      <c r="Q1170" s="34" t="str">
        <f t="shared" si="155"/>
        <v>0</v>
      </c>
      <c r="R1170" s="34">
        <f t="shared" si="151"/>
        <v>19548.031637398177</v>
      </c>
    </row>
    <row r="1171" spans="2:18" x14ac:dyDescent="0.2">
      <c r="B1171" s="48"/>
      <c r="C1171" s="43"/>
      <c r="D1171" s="42"/>
      <c r="E1171" s="48"/>
      <c r="F1171" s="43"/>
      <c r="G1171" s="42"/>
      <c r="H1171" s="48"/>
      <c r="I1171" s="43"/>
      <c r="J1171" s="41">
        <f t="shared" si="152"/>
        <v>59903.97402257839</v>
      </c>
      <c r="L1171" s="33">
        <v>38052</v>
      </c>
      <c r="M1171" s="34" t="str">
        <f t="shared" si="153"/>
        <v>0</v>
      </c>
      <c r="N1171" s="34">
        <f t="shared" si="149"/>
        <v>67899.223350972083</v>
      </c>
      <c r="O1171" s="34" t="str">
        <f t="shared" si="154"/>
        <v>0</v>
      </c>
      <c r="P1171" s="34">
        <f t="shared" si="150"/>
        <v>42159.792398652979</v>
      </c>
      <c r="Q1171" s="34" t="str">
        <f t="shared" si="155"/>
        <v>0</v>
      </c>
      <c r="R1171" s="34">
        <f t="shared" si="151"/>
        <v>19548.031637398177</v>
      </c>
    </row>
    <row r="1172" spans="2:18" x14ac:dyDescent="0.2">
      <c r="B1172" s="48"/>
      <c r="C1172" s="43"/>
      <c r="D1172" s="42"/>
      <c r="E1172" s="48"/>
      <c r="F1172" s="43"/>
      <c r="G1172" s="42"/>
      <c r="H1172" s="48"/>
      <c r="I1172" s="43"/>
      <c r="J1172" s="41">
        <f t="shared" si="152"/>
        <v>59903.97402257839</v>
      </c>
      <c r="L1172" s="33">
        <v>38053</v>
      </c>
      <c r="M1172" s="34" t="str">
        <f t="shared" si="153"/>
        <v>0</v>
      </c>
      <c r="N1172" s="34">
        <f t="shared" si="149"/>
        <v>67899.223350972083</v>
      </c>
      <c r="O1172" s="34" t="str">
        <f t="shared" si="154"/>
        <v>0</v>
      </c>
      <c r="P1172" s="34">
        <f t="shared" si="150"/>
        <v>42159.792398652979</v>
      </c>
      <c r="Q1172" s="34" t="str">
        <f t="shared" si="155"/>
        <v>0</v>
      </c>
      <c r="R1172" s="34">
        <f t="shared" si="151"/>
        <v>19548.031637398177</v>
      </c>
    </row>
    <row r="1173" spans="2:18" x14ac:dyDescent="0.2">
      <c r="B1173" s="48"/>
      <c r="C1173" s="43"/>
      <c r="D1173" s="42"/>
      <c r="E1173" s="48"/>
      <c r="F1173" s="43"/>
      <c r="G1173" s="42"/>
      <c r="H1173" s="48"/>
      <c r="I1173" s="43"/>
      <c r="J1173" s="41">
        <f t="shared" si="152"/>
        <v>59903.97402257839</v>
      </c>
      <c r="L1173" s="33">
        <v>38054</v>
      </c>
      <c r="M1173" s="34" t="str">
        <f t="shared" si="153"/>
        <v>0</v>
      </c>
      <c r="N1173" s="34">
        <f t="shared" si="149"/>
        <v>67899.223350972083</v>
      </c>
      <c r="O1173" s="34" t="str">
        <f t="shared" si="154"/>
        <v>0</v>
      </c>
      <c r="P1173" s="34">
        <f t="shared" si="150"/>
        <v>42159.792398652979</v>
      </c>
      <c r="Q1173" s="34" t="str">
        <f t="shared" si="155"/>
        <v>0</v>
      </c>
      <c r="R1173" s="34">
        <f t="shared" si="151"/>
        <v>19548.031637398177</v>
      </c>
    </row>
    <row r="1174" spans="2:18" x14ac:dyDescent="0.2">
      <c r="B1174" s="48"/>
      <c r="C1174" s="43"/>
      <c r="D1174" s="42"/>
      <c r="E1174" s="48"/>
      <c r="F1174" s="43"/>
      <c r="G1174" s="42"/>
      <c r="H1174" s="48"/>
      <c r="I1174" s="43"/>
      <c r="J1174" s="41">
        <f t="shared" si="152"/>
        <v>59903.97402257839</v>
      </c>
      <c r="L1174" s="33">
        <v>38055</v>
      </c>
      <c r="M1174" s="34" t="str">
        <f t="shared" si="153"/>
        <v>0</v>
      </c>
      <c r="N1174" s="34">
        <f t="shared" si="149"/>
        <v>67899.223350972083</v>
      </c>
      <c r="O1174" s="34" t="str">
        <f t="shared" si="154"/>
        <v>0</v>
      </c>
      <c r="P1174" s="34">
        <f t="shared" si="150"/>
        <v>42159.792398652979</v>
      </c>
      <c r="Q1174" s="34" t="str">
        <f t="shared" si="155"/>
        <v>0</v>
      </c>
      <c r="R1174" s="34">
        <f t="shared" si="151"/>
        <v>19548.031637398177</v>
      </c>
    </row>
    <row r="1175" spans="2:18" x14ac:dyDescent="0.2">
      <c r="B1175" s="48"/>
      <c r="C1175" s="43"/>
      <c r="D1175" s="42"/>
      <c r="E1175" s="48"/>
      <c r="F1175" s="43"/>
      <c r="G1175" s="42"/>
      <c r="H1175" s="48"/>
      <c r="I1175" s="43"/>
      <c r="J1175" s="41">
        <f t="shared" si="152"/>
        <v>59903.97402257839</v>
      </c>
      <c r="L1175" s="33">
        <v>38056</v>
      </c>
      <c r="M1175" s="34">
        <f t="shared" si="153"/>
        <v>2787.5</v>
      </c>
      <c r="N1175" s="34">
        <f t="shared" si="149"/>
        <v>70686.723350972083</v>
      </c>
      <c r="O1175" s="34" t="str">
        <f t="shared" si="154"/>
        <v>0</v>
      </c>
      <c r="P1175" s="34">
        <f t="shared" si="150"/>
        <v>42159.792398652979</v>
      </c>
      <c r="Q1175" s="34">
        <f t="shared" si="155"/>
        <v>3212.5</v>
      </c>
      <c r="R1175" s="34">
        <f t="shared" si="151"/>
        <v>22760.531637398177</v>
      </c>
    </row>
    <row r="1176" spans="2:18" x14ac:dyDescent="0.2">
      <c r="B1176" s="48"/>
      <c r="C1176" s="43"/>
      <c r="D1176" s="42"/>
      <c r="E1176" s="48"/>
      <c r="F1176" s="43"/>
      <c r="G1176" s="42"/>
      <c r="H1176" s="48"/>
      <c r="I1176" s="43"/>
      <c r="J1176" s="41">
        <f t="shared" si="152"/>
        <v>59903.97402257839</v>
      </c>
      <c r="L1176" s="33">
        <v>38057</v>
      </c>
      <c r="M1176" s="34" t="str">
        <f t="shared" si="153"/>
        <v>0</v>
      </c>
      <c r="N1176" s="34">
        <f t="shared" si="149"/>
        <v>70686.723350972083</v>
      </c>
      <c r="O1176" s="34" t="str">
        <f t="shared" si="154"/>
        <v>0</v>
      </c>
      <c r="P1176" s="34">
        <f t="shared" si="150"/>
        <v>42159.792398652979</v>
      </c>
      <c r="Q1176" s="34" t="str">
        <f t="shared" si="155"/>
        <v>0</v>
      </c>
      <c r="R1176" s="34">
        <f t="shared" si="151"/>
        <v>22760.531637398177</v>
      </c>
    </row>
    <row r="1177" spans="2:18" x14ac:dyDescent="0.2">
      <c r="B1177" s="48"/>
      <c r="C1177" s="43"/>
      <c r="D1177" s="42"/>
      <c r="E1177" s="48"/>
      <c r="F1177" s="43"/>
      <c r="G1177" s="42"/>
      <c r="H1177" s="48"/>
      <c r="I1177" s="43"/>
      <c r="J1177" s="41">
        <f t="shared" si="152"/>
        <v>59903.97402257839</v>
      </c>
      <c r="L1177" s="33">
        <v>38058</v>
      </c>
      <c r="M1177" s="34" t="str">
        <f t="shared" si="153"/>
        <v>0</v>
      </c>
      <c r="N1177" s="34">
        <f t="shared" si="149"/>
        <v>70686.723350972083</v>
      </c>
      <c r="O1177" s="34" t="str">
        <f t="shared" si="154"/>
        <v>0</v>
      </c>
      <c r="P1177" s="34">
        <f t="shared" si="150"/>
        <v>42159.792398652979</v>
      </c>
      <c r="Q1177" s="34" t="str">
        <f t="shared" si="155"/>
        <v>0</v>
      </c>
      <c r="R1177" s="34">
        <f t="shared" si="151"/>
        <v>22760.531637398177</v>
      </c>
    </row>
    <row r="1178" spans="2:18" x14ac:dyDescent="0.2">
      <c r="B1178" s="48"/>
      <c r="C1178" s="43"/>
      <c r="D1178" s="42"/>
      <c r="E1178" s="48"/>
      <c r="F1178" s="43"/>
      <c r="G1178" s="42"/>
      <c r="H1178" s="48"/>
      <c r="I1178" s="43"/>
      <c r="J1178" s="41">
        <f t="shared" si="152"/>
        <v>59903.97402257839</v>
      </c>
      <c r="L1178" s="33">
        <v>38059</v>
      </c>
      <c r="M1178" s="34" t="str">
        <f t="shared" si="153"/>
        <v>0</v>
      </c>
      <c r="N1178" s="34">
        <f t="shared" si="149"/>
        <v>70686.723350972083</v>
      </c>
      <c r="O1178" s="34" t="str">
        <f t="shared" si="154"/>
        <v>0</v>
      </c>
      <c r="P1178" s="34">
        <f t="shared" si="150"/>
        <v>42159.792398652979</v>
      </c>
      <c r="Q1178" s="34" t="str">
        <f t="shared" si="155"/>
        <v>0</v>
      </c>
      <c r="R1178" s="34">
        <f t="shared" si="151"/>
        <v>22760.531637398177</v>
      </c>
    </row>
    <row r="1179" spans="2:18" x14ac:dyDescent="0.2">
      <c r="B1179" s="48"/>
      <c r="C1179" s="43"/>
      <c r="D1179" s="42"/>
      <c r="E1179" s="48"/>
      <c r="F1179" s="43"/>
      <c r="G1179" s="42"/>
      <c r="H1179" s="48"/>
      <c r="I1179" s="43"/>
      <c r="J1179" s="41">
        <f t="shared" si="152"/>
        <v>59903.97402257839</v>
      </c>
      <c r="L1179" s="33">
        <v>38060</v>
      </c>
      <c r="M1179" s="34" t="str">
        <f t="shared" si="153"/>
        <v>0</v>
      </c>
      <c r="N1179" s="34">
        <f t="shared" si="149"/>
        <v>70686.723350972083</v>
      </c>
      <c r="O1179" s="34" t="str">
        <f t="shared" si="154"/>
        <v>0</v>
      </c>
      <c r="P1179" s="34">
        <f t="shared" si="150"/>
        <v>42159.792398652979</v>
      </c>
      <c r="Q1179" s="34" t="str">
        <f t="shared" si="155"/>
        <v>0</v>
      </c>
      <c r="R1179" s="34">
        <f t="shared" si="151"/>
        <v>22760.531637398177</v>
      </c>
    </row>
    <row r="1180" spans="2:18" x14ac:dyDescent="0.2">
      <c r="B1180" s="48"/>
      <c r="C1180" s="43"/>
      <c r="D1180" s="42"/>
      <c r="E1180" s="48"/>
      <c r="F1180" s="43"/>
      <c r="G1180" s="42"/>
      <c r="H1180" s="48"/>
      <c r="I1180" s="43"/>
      <c r="J1180" s="41">
        <f t="shared" si="152"/>
        <v>59903.97402257839</v>
      </c>
      <c r="L1180" s="33">
        <v>38061</v>
      </c>
      <c r="M1180" s="34" t="str">
        <f t="shared" si="153"/>
        <v>0</v>
      </c>
      <c r="N1180" s="34">
        <f t="shared" si="149"/>
        <v>70686.723350972083</v>
      </c>
      <c r="O1180" s="34" t="str">
        <f t="shared" si="154"/>
        <v>0</v>
      </c>
      <c r="P1180" s="34">
        <f t="shared" si="150"/>
        <v>42159.792398652979</v>
      </c>
      <c r="Q1180" s="34" t="str">
        <f t="shared" si="155"/>
        <v>0</v>
      </c>
      <c r="R1180" s="34">
        <f t="shared" si="151"/>
        <v>22760.531637398177</v>
      </c>
    </row>
    <row r="1181" spans="2:18" x14ac:dyDescent="0.2">
      <c r="B1181" s="48"/>
      <c r="C1181" s="43"/>
      <c r="D1181" s="42"/>
      <c r="E1181" s="48"/>
      <c r="F1181" s="43"/>
      <c r="G1181" s="42"/>
      <c r="H1181" s="48"/>
      <c r="I1181" s="43"/>
      <c r="J1181" s="41">
        <f t="shared" si="152"/>
        <v>59903.97402257839</v>
      </c>
      <c r="L1181" s="33">
        <v>38062</v>
      </c>
      <c r="M1181" s="34" t="str">
        <f t="shared" si="153"/>
        <v>0</v>
      </c>
      <c r="N1181" s="34">
        <f t="shared" si="149"/>
        <v>70686.723350972083</v>
      </c>
      <c r="O1181" s="34" t="str">
        <f t="shared" si="154"/>
        <v>0</v>
      </c>
      <c r="P1181" s="34">
        <f t="shared" si="150"/>
        <v>42159.792398652979</v>
      </c>
      <c r="Q1181" s="34" t="str">
        <f t="shared" si="155"/>
        <v>0</v>
      </c>
      <c r="R1181" s="34">
        <f t="shared" si="151"/>
        <v>22760.531637398177</v>
      </c>
    </row>
    <row r="1182" spans="2:18" x14ac:dyDescent="0.2">
      <c r="B1182" s="48"/>
      <c r="C1182" s="43"/>
      <c r="D1182" s="42"/>
      <c r="E1182" s="48"/>
      <c r="F1182" s="43"/>
      <c r="G1182" s="42"/>
      <c r="H1182" s="48"/>
      <c r="I1182" s="43"/>
      <c r="J1182" s="41">
        <f t="shared" si="152"/>
        <v>59903.97402257839</v>
      </c>
      <c r="L1182" s="33">
        <v>38063</v>
      </c>
      <c r="M1182" s="34" t="str">
        <f t="shared" si="153"/>
        <v>0</v>
      </c>
      <c r="N1182" s="34">
        <f t="shared" si="149"/>
        <v>70686.723350972083</v>
      </c>
      <c r="O1182" s="34">
        <f t="shared" si="154"/>
        <v>5162.5</v>
      </c>
      <c r="P1182" s="34">
        <f t="shared" si="150"/>
        <v>47322.292398652979</v>
      </c>
      <c r="Q1182" s="34" t="str">
        <f t="shared" si="155"/>
        <v>0</v>
      </c>
      <c r="R1182" s="34">
        <f t="shared" si="151"/>
        <v>22760.531637398177</v>
      </c>
    </row>
    <row r="1183" spans="2:18" x14ac:dyDescent="0.2">
      <c r="B1183" s="48"/>
      <c r="C1183" s="43"/>
      <c r="D1183" s="42"/>
      <c r="E1183" s="48"/>
      <c r="F1183" s="43"/>
      <c r="G1183" s="42"/>
      <c r="H1183" s="48"/>
      <c r="I1183" s="43"/>
      <c r="J1183" s="41">
        <f t="shared" si="152"/>
        <v>59903.97402257839</v>
      </c>
      <c r="L1183" s="33">
        <v>38064</v>
      </c>
      <c r="M1183" s="34" t="str">
        <f t="shared" si="153"/>
        <v>0</v>
      </c>
      <c r="N1183" s="34">
        <f t="shared" si="149"/>
        <v>70686.723350972083</v>
      </c>
      <c r="O1183" s="34" t="str">
        <f t="shared" si="154"/>
        <v>0</v>
      </c>
      <c r="P1183" s="34">
        <f t="shared" si="150"/>
        <v>47322.292398652979</v>
      </c>
      <c r="Q1183" s="34" t="str">
        <f t="shared" si="155"/>
        <v>0</v>
      </c>
      <c r="R1183" s="34">
        <f t="shared" si="151"/>
        <v>22760.531637398177</v>
      </c>
    </row>
    <row r="1184" spans="2:18" x14ac:dyDescent="0.2">
      <c r="B1184" s="48"/>
      <c r="C1184" s="43"/>
      <c r="D1184" s="42"/>
      <c r="E1184" s="48"/>
      <c r="F1184" s="43"/>
      <c r="G1184" s="42"/>
      <c r="H1184" s="48"/>
      <c r="I1184" s="43"/>
      <c r="J1184" s="41">
        <f t="shared" si="152"/>
        <v>59903.97402257839</v>
      </c>
      <c r="L1184" s="33">
        <v>38065</v>
      </c>
      <c r="M1184" s="34" t="str">
        <f t="shared" si="153"/>
        <v>0</v>
      </c>
      <c r="N1184" s="34">
        <f t="shared" si="149"/>
        <v>70686.723350972083</v>
      </c>
      <c r="O1184" s="34" t="str">
        <f t="shared" si="154"/>
        <v>0</v>
      </c>
      <c r="P1184" s="34">
        <f t="shared" si="150"/>
        <v>47322.292398652979</v>
      </c>
      <c r="Q1184" s="34" t="str">
        <f t="shared" si="155"/>
        <v>0</v>
      </c>
      <c r="R1184" s="34">
        <f t="shared" si="151"/>
        <v>22760.531637398177</v>
      </c>
    </row>
    <row r="1185" spans="2:18" x14ac:dyDescent="0.2">
      <c r="B1185" s="48"/>
      <c r="C1185" s="43"/>
      <c r="D1185" s="42"/>
      <c r="E1185" s="48"/>
      <c r="F1185" s="43"/>
      <c r="G1185" s="42"/>
      <c r="H1185" s="48"/>
      <c r="I1185" s="43"/>
      <c r="J1185" s="41">
        <f t="shared" si="152"/>
        <v>59903.97402257839</v>
      </c>
      <c r="L1185" s="33">
        <v>38066</v>
      </c>
      <c r="M1185" s="34" t="str">
        <f t="shared" si="153"/>
        <v>0</v>
      </c>
      <c r="N1185" s="34">
        <f t="shared" si="149"/>
        <v>70686.723350972083</v>
      </c>
      <c r="O1185" s="34" t="str">
        <f t="shared" si="154"/>
        <v>0</v>
      </c>
      <c r="P1185" s="34">
        <f t="shared" si="150"/>
        <v>47322.292398652979</v>
      </c>
      <c r="Q1185" s="34" t="str">
        <f t="shared" si="155"/>
        <v>0</v>
      </c>
      <c r="R1185" s="34">
        <f t="shared" si="151"/>
        <v>22760.531637398177</v>
      </c>
    </row>
    <row r="1186" spans="2:18" x14ac:dyDescent="0.2">
      <c r="B1186" s="48"/>
      <c r="C1186" s="43"/>
      <c r="D1186" s="42"/>
      <c r="E1186" s="48"/>
      <c r="F1186" s="43"/>
      <c r="G1186" s="42"/>
      <c r="H1186" s="48"/>
      <c r="I1186" s="43"/>
      <c r="J1186" s="41">
        <f t="shared" si="152"/>
        <v>59903.97402257839</v>
      </c>
      <c r="L1186" s="33">
        <v>38067</v>
      </c>
      <c r="M1186" s="34" t="str">
        <f t="shared" si="153"/>
        <v>0</v>
      </c>
      <c r="N1186" s="34">
        <f t="shared" si="149"/>
        <v>70686.723350972083</v>
      </c>
      <c r="O1186" s="34" t="str">
        <f t="shared" si="154"/>
        <v>0</v>
      </c>
      <c r="P1186" s="34">
        <f t="shared" si="150"/>
        <v>47322.292398652979</v>
      </c>
      <c r="Q1186" s="34" t="str">
        <f t="shared" si="155"/>
        <v>0</v>
      </c>
      <c r="R1186" s="34">
        <f t="shared" si="151"/>
        <v>22760.531637398177</v>
      </c>
    </row>
    <row r="1187" spans="2:18" x14ac:dyDescent="0.2">
      <c r="B1187" s="48"/>
      <c r="C1187" s="43"/>
      <c r="D1187" s="42"/>
      <c r="E1187" s="48"/>
      <c r="F1187" s="43"/>
      <c r="G1187" s="42"/>
      <c r="H1187" s="48"/>
      <c r="I1187" s="43"/>
      <c r="J1187" s="41">
        <f t="shared" si="152"/>
        <v>59903.97402257839</v>
      </c>
      <c r="L1187" s="33">
        <v>38068</v>
      </c>
      <c r="M1187" s="34" t="str">
        <f t="shared" si="153"/>
        <v>0</v>
      </c>
      <c r="N1187" s="34">
        <f t="shared" si="149"/>
        <v>70686.723350972083</v>
      </c>
      <c r="O1187" s="34" t="str">
        <f t="shared" si="154"/>
        <v>0</v>
      </c>
      <c r="P1187" s="34">
        <f t="shared" si="150"/>
        <v>47322.292398652979</v>
      </c>
      <c r="Q1187" s="34" t="str">
        <f t="shared" si="155"/>
        <v>0</v>
      </c>
      <c r="R1187" s="34">
        <f t="shared" si="151"/>
        <v>22760.531637398177</v>
      </c>
    </row>
    <row r="1188" spans="2:18" x14ac:dyDescent="0.2">
      <c r="B1188" s="48"/>
      <c r="C1188" s="43"/>
      <c r="D1188" s="42"/>
      <c r="E1188" s="48"/>
      <c r="F1188" s="43"/>
      <c r="G1188" s="42"/>
      <c r="H1188" s="48"/>
      <c r="I1188" s="43"/>
      <c r="J1188" s="41">
        <f t="shared" si="152"/>
        <v>59903.97402257839</v>
      </c>
      <c r="L1188" s="33">
        <v>38069</v>
      </c>
      <c r="M1188" s="34" t="str">
        <f t="shared" si="153"/>
        <v>0</v>
      </c>
      <c r="N1188" s="34">
        <f t="shared" si="149"/>
        <v>70686.723350972083</v>
      </c>
      <c r="O1188" s="34" t="str">
        <f t="shared" si="154"/>
        <v>0</v>
      </c>
      <c r="P1188" s="34">
        <f t="shared" si="150"/>
        <v>47322.292398652979</v>
      </c>
      <c r="Q1188" s="34" t="str">
        <f t="shared" si="155"/>
        <v>0</v>
      </c>
      <c r="R1188" s="34">
        <f t="shared" si="151"/>
        <v>22760.531637398177</v>
      </c>
    </row>
    <row r="1189" spans="2:18" x14ac:dyDescent="0.2">
      <c r="B1189" s="48"/>
      <c r="C1189" s="43"/>
      <c r="D1189" s="42"/>
      <c r="E1189" s="48"/>
      <c r="F1189" s="43"/>
      <c r="G1189" s="42"/>
      <c r="H1189" s="48"/>
      <c r="I1189" s="43"/>
      <c r="J1189" s="41">
        <f t="shared" si="152"/>
        <v>59903.97402257839</v>
      </c>
      <c r="L1189" s="33">
        <v>38070</v>
      </c>
      <c r="M1189" s="34" t="str">
        <f t="shared" si="153"/>
        <v>0</v>
      </c>
      <c r="N1189" s="34">
        <f t="shared" ref="N1189:N1252" si="156">M1189+N1188</f>
        <v>70686.723350972083</v>
      </c>
      <c r="O1189" s="34" t="str">
        <f t="shared" si="154"/>
        <v>0</v>
      </c>
      <c r="P1189" s="34">
        <f t="shared" ref="P1189:P1252" si="157">O1189+P1188</f>
        <v>47322.292398652979</v>
      </c>
      <c r="Q1189" s="34" t="str">
        <f t="shared" si="155"/>
        <v>0</v>
      </c>
      <c r="R1189" s="34">
        <f t="shared" ref="R1189:R1252" si="158">Q1189+R1188</f>
        <v>22760.531637398177</v>
      </c>
    </row>
    <row r="1190" spans="2:18" x14ac:dyDescent="0.2">
      <c r="B1190" s="48"/>
      <c r="C1190" s="43"/>
      <c r="D1190" s="42"/>
      <c r="E1190" s="48"/>
      <c r="F1190" s="43"/>
      <c r="G1190" s="42"/>
      <c r="H1190" s="48"/>
      <c r="I1190" s="43"/>
      <c r="J1190" s="41">
        <f t="shared" si="152"/>
        <v>59903.97402257839</v>
      </c>
      <c r="L1190" s="33">
        <v>38071</v>
      </c>
      <c r="M1190" s="34" t="str">
        <f t="shared" si="153"/>
        <v>0</v>
      </c>
      <c r="N1190" s="34">
        <f t="shared" si="156"/>
        <v>70686.723350972083</v>
      </c>
      <c r="O1190" s="34" t="str">
        <f t="shared" si="154"/>
        <v>0</v>
      </c>
      <c r="P1190" s="34">
        <f t="shared" si="157"/>
        <v>47322.292398652979</v>
      </c>
      <c r="Q1190" s="34" t="str">
        <f t="shared" si="155"/>
        <v>0</v>
      </c>
      <c r="R1190" s="34">
        <f t="shared" si="158"/>
        <v>22760.531637398177</v>
      </c>
    </row>
    <row r="1191" spans="2:18" x14ac:dyDescent="0.2">
      <c r="B1191" s="48"/>
      <c r="C1191" s="43"/>
      <c r="D1191" s="42"/>
      <c r="E1191" s="48"/>
      <c r="F1191" s="43"/>
      <c r="G1191" s="42"/>
      <c r="H1191" s="48"/>
      <c r="I1191" s="43"/>
      <c r="J1191" s="41">
        <f t="shared" si="152"/>
        <v>59903.97402257839</v>
      </c>
      <c r="L1191" s="33">
        <v>38072</v>
      </c>
      <c r="M1191" s="34">
        <f t="shared" si="153"/>
        <v>-1174.3970527095939</v>
      </c>
      <c r="N1191" s="34">
        <f t="shared" si="156"/>
        <v>69512.326298262487</v>
      </c>
      <c r="O1191" s="34" t="str">
        <f t="shared" si="154"/>
        <v>0</v>
      </c>
      <c r="P1191" s="34">
        <f t="shared" si="157"/>
        <v>47322.292398652979</v>
      </c>
      <c r="Q1191" s="34" t="str">
        <f t="shared" si="155"/>
        <v>0</v>
      </c>
      <c r="R1191" s="34">
        <f t="shared" si="158"/>
        <v>22760.531637398177</v>
      </c>
    </row>
    <row r="1192" spans="2:18" x14ac:dyDescent="0.2">
      <c r="B1192" s="48"/>
      <c r="C1192" s="43"/>
      <c r="D1192" s="42"/>
      <c r="E1192" s="48"/>
      <c r="F1192" s="43"/>
      <c r="G1192" s="42"/>
      <c r="H1192" s="48"/>
      <c r="I1192" s="43"/>
      <c r="J1192" s="41">
        <f t="shared" si="152"/>
        <v>59903.97402257839</v>
      </c>
      <c r="L1192" s="33">
        <v>38073</v>
      </c>
      <c r="M1192" s="34" t="str">
        <f t="shared" si="153"/>
        <v>0</v>
      </c>
      <c r="N1192" s="34">
        <f t="shared" si="156"/>
        <v>69512.326298262487</v>
      </c>
      <c r="O1192" s="34" t="str">
        <f t="shared" si="154"/>
        <v>0</v>
      </c>
      <c r="P1192" s="34">
        <f t="shared" si="157"/>
        <v>47322.292398652979</v>
      </c>
      <c r="Q1192" s="34" t="str">
        <f t="shared" si="155"/>
        <v>0</v>
      </c>
      <c r="R1192" s="34">
        <f t="shared" si="158"/>
        <v>22760.531637398177</v>
      </c>
    </row>
    <row r="1193" spans="2:18" x14ac:dyDescent="0.2">
      <c r="B1193" s="48"/>
      <c r="C1193" s="43"/>
      <c r="D1193" s="42"/>
      <c r="E1193" s="48"/>
      <c r="F1193" s="43"/>
      <c r="G1193" s="42"/>
      <c r="H1193" s="48"/>
      <c r="I1193" s="43"/>
      <c r="J1193" s="41">
        <f t="shared" si="152"/>
        <v>59903.97402257839</v>
      </c>
      <c r="L1193" s="33">
        <v>38074</v>
      </c>
      <c r="M1193" s="34" t="str">
        <f t="shared" si="153"/>
        <v>0</v>
      </c>
      <c r="N1193" s="34">
        <f t="shared" si="156"/>
        <v>69512.326298262487</v>
      </c>
      <c r="O1193" s="34" t="str">
        <f t="shared" si="154"/>
        <v>0</v>
      </c>
      <c r="P1193" s="34">
        <f t="shared" si="157"/>
        <v>47322.292398652979</v>
      </c>
      <c r="Q1193" s="34" t="str">
        <f t="shared" si="155"/>
        <v>0</v>
      </c>
      <c r="R1193" s="34">
        <f t="shared" si="158"/>
        <v>22760.531637398177</v>
      </c>
    </row>
    <row r="1194" spans="2:18" x14ac:dyDescent="0.2">
      <c r="B1194" s="48"/>
      <c r="C1194" s="43"/>
      <c r="D1194" s="42"/>
      <c r="E1194" s="48"/>
      <c r="F1194" s="43"/>
      <c r="G1194" s="42"/>
      <c r="H1194" s="48"/>
      <c r="I1194" s="43"/>
      <c r="J1194" s="41">
        <f t="shared" si="152"/>
        <v>59903.97402257839</v>
      </c>
      <c r="L1194" s="33">
        <v>38075</v>
      </c>
      <c r="M1194" s="34">
        <f t="shared" si="153"/>
        <v>675</v>
      </c>
      <c r="N1194" s="34">
        <f t="shared" si="156"/>
        <v>70187.326298262487</v>
      </c>
      <c r="O1194" s="34" t="str">
        <f t="shared" si="154"/>
        <v>0</v>
      </c>
      <c r="P1194" s="34">
        <f t="shared" si="157"/>
        <v>47322.292398652979</v>
      </c>
      <c r="Q1194" s="34">
        <f t="shared" si="155"/>
        <v>-237.5</v>
      </c>
      <c r="R1194" s="34">
        <f t="shared" si="158"/>
        <v>22523.031637398177</v>
      </c>
    </row>
    <row r="1195" spans="2:18" x14ac:dyDescent="0.2">
      <c r="B1195" s="48"/>
      <c r="C1195" s="43"/>
      <c r="D1195" s="42"/>
      <c r="E1195" s="48"/>
      <c r="F1195" s="43"/>
      <c r="G1195" s="42"/>
      <c r="H1195" s="48"/>
      <c r="I1195" s="43"/>
      <c r="J1195" s="41">
        <f t="shared" si="152"/>
        <v>59903.97402257839</v>
      </c>
      <c r="L1195" s="33">
        <v>38076</v>
      </c>
      <c r="M1195" s="34" t="str">
        <f t="shared" si="153"/>
        <v>0</v>
      </c>
      <c r="N1195" s="34">
        <f t="shared" si="156"/>
        <v>70187.326298262487</v>
      </c>
      <c r="O1195" s="34">
        <f t="shared" si="154"/>
        <v>-425</v>
      </c>
      <c r="P1195" s="34">
        <f t="shared" si="157"/>
        <v>46897.292398652979</v>
      </c>
      <c r="Q1195" s="34" t="str">
        <f t="shared" si="155"/>
        <v>0</v>
      </c>
      <c r="R1195" s="34">
        <f t="shared" si="158"/>
        <v>22523.031637398177</v>
      </c>
    </row>
    <row r="1196" spans="2:18" x14ac:dyDescent="0.2">
      <c r="B1196" s="48"/>
      <c r="C1196" s="43"/>
      <c r="D1196" s="42"/>
      <c r="E1196" s="48"/>
      <c r="F1196" s="43"/>
      <c r="G1196" s="42"/>
      <c r="H1196" s="48"/>
      <c r="I1196" s="43"/>
      <c r="J1196" s="41">
        <f t="shared" si="152"/>
        <v>59903.97402257839</v>
      </c>
      <c r="L1196" s="33">
        <v>38077</v>
      </c>
      <c r="M1196" s="34" t="str">
        <f t="shared" si="153"/>
        <v>0</v>
      </c>
      <c r="N1196" s="34">
        <f t="shared" si="156"/>
        <v>70187.326298262487</v>
      </c>
      <c r="O1196" s="34">
        <f t="shared" si="154"/>
        <v>-550</v>
      </c>
      <c r="P1196" s="34">
        <f t="shared" si="157"/>
        <v>46347.292398652979</v>
      </c>
      <c r="Q1196" s="34" t="str">
        <f t="shared" si="155"/>
        <v>0</v>
      </c>
      <c r="R1196" s="34">
        <f t="shared" si="158"/>
        <v>22523.031637398177</v>
      </c>
    </row>
    <row r="1197" spans="2:18" x14ac:dyDescent="0.2">
      <c r="B1197" s="48"/>
      <c r="C1197" s="43"/>
      <c r="D1197" s="42"/>
      <c r="E1197" s="48"/>
      <c r="F1197" s="43"/>
      <c r="G1197" s="42"/>
      <c r="H1197" s="48"/>
      <c r="I1197" s="43"/>
      <c r="J1197" s="41">
        <f t="shared" si="152"/>
        <v>59903.97402257839</v>
      </c>
      <c r="L1197" s="33">
        <v>38078</v>
      </c>
      <c r="M1197" s="34" t="str">
        <f t="shared" si="153"/>
        <v>0</v>
      </c>
      <c r="N1197" s="34">
        <f t="shared" si="156"/>
        <v>70187.326298262487</v>
      </c>
      <c r="O1197" s="34" t="str">
        <f t="shared" si="154"/>
        <v>0</v>
      </c>
      <c r="P1197" s="34">
        <f t="shared" si="157"/>
        <v>46347.292398652979</v>
      </c>
      <c r="Q1197" s="34" t="str">
        <f t="shared" si="155"/>
        <v>0</v>
      </c>
      <c r="R1197" s="34">
        <f t="shared" si="158"/>
        <v>22523.031637398177</v>
      </c>
    </row>
    <row r="1198" spans="2:18" x14ac:dyDescent="0.2">
      <c r="B1198" s="48"/>
      <c r="C1198" s="43"/>
      <c r="D1198" s="42"/>
      <c r="E1198" s="48"/>
      <c r="F1198" s="43"/>
      <c r="G1198" s="42"/>
      <c r="H1198" s="48"/>
      <c r="I1198" s="43"/>
      <c r="J1198" s="41">
        <f t="shared" si="152"/>
        <v>59903.97402257839</v>
      </c>
      <c r="L1198" s="33">
        <v>38079</v>
      </c>
      <c r="M1198" s="34" t="str">
        <f t="shared" si="153"/>
        <v>0</v>
      </c>
      <c r="N1198" s="34">
        <f t="shared" si="156"/>
        <v>70187.326298262487</v>
      </c>
      <c r="O1198" s="34" t="str">
        <f t="shared" si="154"/>
        <v>0</v>
      </c>
      <c r="P1198" s="34">
        <f t="shared" si="157"/>
        <v>46347.292398652979</v>
      </c>
      <c r="Q1198" s="34" t="str">
        <f t="shared" si="155"/>
        <v>0</v>
      </c>
      <c r="R1198" s="34">
        <f t="shared" si="158"/>
        <v>22523.031637398177</v>
      </c>
    </row>
    <row r="1199" spans="2:18" x14ac:dyDescent="0.2">
      <c r="B1199" s="48"/>
      <c r="C1199" s="43"/>
      <c r="D1199" s="42"/>
      <c r="E1199" s="48"/>
      <c r="F1199" s="43"/>
      <c r="G1199" s="42"/>
      <c r="H1199" s="48"/>
      <c r="I1199" s="43"/>
      <c r="J1199" s="41">
        <f t="shared" si="152"/>
        <v>59903.97402257839</v>
      </c>
      <c r="L1199" s="33">
        <v>38080</v>
      </c>
      <c r="M1199" s="34" t="str">
        <f t="shared" si="153"/>
        <v>0</v>
      </c>
      <c r="N1199" s="34">
        <f t="shared" si="156"/>
        <v>70187.326298262487</v>
      </c>
      <c r="O1199" s="34" t="str">
        <f t="shared" si="154"/>
        <v>0</v>
      </c>
      <c r="P1199" s="34">
        <f t="shared" si="157"/>
        <v>46347.292398652979</v>
      </c>
      <c r="Q1199" s="34" t="str">
        <f t="shared" si="155"/>
        <v>0</v>
      </c>
      <c r="R1199" s="34">
        <f t="shared" si="158"/>
        <v>22523.031637398177</v>
      </c>
    </row>
    <row r="1200" spans="2:18" x14ac:dyDescent="0.2">
      <c r="B1200" s="48"/>
      <c r="C1200" s="43"/>
      <c r="D1200" s="42"/>
      <c r="E1200" s="48"/>
      <c r="F1200" s="43"/>
      <c r="G1200" s="42"/>
      <c r="H1200" s="48"/>
      <c r="I1200" s="43"/>
      <c r="J1200" s="41">
        <f t="shared" si="152"/>
        <v>59903.97402257839</v>
      </c>
      <c r="L1200" s="33">
        <v>38081</v>
      </c>
      <c r="M1200" s="34" t="str">
        <f t="shared" si="153"/>
        <v>0</v>
      </c>
      <c r="N1200" s="34">
        <f t="shared" si="156"/>
        <v>70187.326298262487</v>
      </c>
      <c r="O1200" s="34" t="str">
        <f t="shared" si="154"/>
        <v>0</v>
      </c>
      <c r="P1200" s="34">
        <f t="shared" si="157"/>
        <v>46347.292398652979</v>
      </c>
      <c r="Q1200" s="34" t="str">
        <f t="shared" si="155"/>
        <v>0</v>
      </c>
      <c r="R1200" s="34">
        <f t="shared" si="158"/>
        <v>22523.031637398177</v>
      </c>
    </row>
    <row r="1201" spans="2:18" x14ac:dyDescent="0.2">
      <c r="B1201" s="48"/>
      <c r="C1201" s="43"/>
      <c r="D1201" s="42"/>
      <c r="E1201" s="48"/>
      <c r="F1201" s="43"/>
      <c r="G1201" s="42"/>
      <c r="H1201" s="48"/>
      <c r="I1201" s="43"/>
      <c r="J1201" s="41">
        <f t="shared" si="152"/>
        <v>59903.97402257839</v>
      </c>
      <c r="L1201" s="33">
        <v>38082</v>
      </c>
      <c r="M1201" s="34" t="str">
        <f t="shared" si="153"/>
        <v>0</v>
      </c>
      <c r="N1201" s="34">
        <f t="shared" si="156"/>
        <v>70187.326298262487</v>
      </c>
      <c r="O1201" s="34" t="str">
        <f t="shared" si="154"/>
        <v>0</v>
      </c>
      <c r="P1201" s="34">
        <f t="shared" si="157"/>
        <v>46347.292398652979</v>
      </c>
      <c r="Q1201" s="34" t="str">
        <f t="shared" si="155"/>
        <v>0</v>
      </c>
      <c r="R1201" s="34">
        <f t="shared" si="158"/>
        <v>22523.031637398177</v>
      </c>
    </row>
    <row r="1202" spans="2:18" x14ac:dyDescent="0.2">
      <c r="B1202" s="48"/>
      <c r="C1202" s="43"/>
      <c r="D1202" s="42"/>
      <c r="E1202" s="48"/>
      <c r="F1202" s="43"/>
      <c r="G1202" s="42"/>
      <c r="H1202" s="48"/>
      <c r="I1202" s="43"/>
      <c r="J1202" s="41">
        <f t="shared" si="152"/>
        <v>59903.97402257839</v>
      </c>
      <c r="L1202" s="33">
        <v>38083</v>
      </c>
      <c r="M1202" s="34" t="str">
        <f t="shared" si="153"/>
        <v>0</v>
      </c>
      <c r="N1202" s="34">
        <f t="shared" si="156"/>
        <v>70187.326298262487</v>
      </c>
      <c r="O1202" s="34" t="str">
        <f t="shared" si="154"/>
        <v>0</v>
      </c>
      <c r="P1202" s="34">
        <f t="shared" si="157"/>
        <v>46347.292398652979</v>
      </c>
      <c r="Q1202" s="34" t="str">
        <f t="shared" si="155"/>
        <v>0</v>
      </c>
      <c r="R1202" s="34">
        <f t="shared" si="158"/>
        <v>22523.031637398177</v>
      </c>
    </row>
    <row r="1203" spans="2:18" x14ac:dyDescent="0.2">
      <c r="B1203" s="48"/>
      <c r="C1203" s="43"/>
      <c r="D1203" s="42"/>
      <c r="E1203" s="48"/>
      <c r="F1203" s="43"/>
      <c r="G1203" s="42"/>
      <c r="H1203" s="48"/>
      <c r="I1203" s="43"/>
      <c r="J1203" s="41">
        <f t="shared" si="152"/>
        <v>59903.97402257839</v>
      </c>
      <c r="L1203" s="33">
        <v>38084</v>
      </c>
      <c r="M1203" s="34" t="str">
        <f t="shared" si="153"/>
        <v>0</v>
      </c>
      <c r="N1203" s="34">
        <f t="shared" si="156"/>
        <v>70187.326298262487</v>
      </c>
      <c r="O1203" s="34" t="str">
        <f t="shared" si="154"/>
        <v>0</v>
      </c>
      <c r="P1203" s="34">
        <f t="shared" si="157"/>
        <v>46347.292398652979</v>
      </c>
      <c r="Q1203" s="34" t="str">
        <f t="shared" si="155"/>
        <v>0</v>
      </c>
      <c r="R1203" s="34">
        <f t="shared" si="158"/>
        <v>22523.031637398177</v>
      </c>
    </row>
    <row r="1204" spans="2:18" x14ac:dyDescent="0.2">
      <c r="B1204" s="48"/>
      <c r="C1204" s="43"/>
      <c r="D1204" s="42"/>
      <c r="E1204" s="48"/>
      <c r="F1204" s="43"/>
      <c r="G1204" s="42"/>
      <c r="H1204" s="48"/>
      <c r="I1204" s="43"/>
      <c r="J1204" s="41">
        <f t="shared" si="152"/>
        <v>59903.97402257839</v>
      </c>
      <c r="L1204" s="33">
        <v>38085</v>
      </c>
      <c r="M1204" s="34" t="str">
        <f t="shared" si="153"/>
        <v>0</v>
      </c>
      <c r="N1204" s="34">
        <f t="shared" si="156"/>
        <v>70187.326298262487</v>
      </c>
      <c r="O1204" s="34" t="str">
        <f t="shared" si="154"/>
        <v>0</v>
      </c>
      <c r="P1204" s="34">
        <f t="shared" si="157"/>
        <v>46347.292398652979</v>
      </c>
      <c r="Q1204" s="34" t="str">
        <f t="shared" si="155"/>
        <v>0</v>
      </c>
      <c r="R1204" s="34">
        <f t="shared" si="158"/>
        <v>22523.031637398177</v>
      </c>
    </row>
    <row r="1205" spans="2:18" x14ac:dyDescent="0.2">
      <c r="B1205" s="48"/>
      <c r="C1205" s="43"/>
      <c r="D1205" s="42"/>
      <c r="E1205" s="48"/>
      <c r="F1205" s="43"/>
      <c r="G1205" s="42"/>
      <c r="H1205" s="48"/>
      <c r="I1205" s="43"/>
      <c r="J1205" s="41">
        <f t="shared" si="152"/>
        <v>59903.97402257839</v>
      </c>
      <c r="L1205" s="33">
        <v>38086</v>
      </c>
      <c r="M1205" s="34" t="str">
        <f t="shared" si="153"/>
        <v>0</v>
      </c>
      <c r="N1205" s="34">
        <f t="shared" si="156"/>
        <v>70187.326298262487</v>
      </c>
      <c r="O1205" s="34" t="str">
        <f t="shared" si="154"/>
        <v>0</v>
      </c>
      <c r="P1205" s="34">
        <f t="shared" si="157"/>
        <v>46347.292398652979</v>
      </c>
      <c r="Q1205" s="34" t="str">
        <f t="shared" si="155"/>
        <v>0</v>
      </c>
      <c r="R1205" s="34">
        <f t="shared" si="158"/>
        <v>22523.031637398177</v>
      </c>
    </row>
    <row r="1206" spans="2:18" x14ac:dyDescent="0.2">
      <c r="B1206" s="48"/>
      <c r="C1206" s="43"/>
      <c r="D1206" s="42"/>
      <c r="E1206" s="48"/>
      <c r="F1206" s="43"/>
      <c r="G1206" s="42"/>
      <c r="H1206" s="48"/>
      <c r="I1206" s="43"/>
      <c r="J1206" s="41">
        <f t="shared" si="152"/>
        <v>59903.97402257839</v>
      </c>
      <c r="L1206" s="33">
        <v>38087</v>
      </c>
      <c r="M1206" s="34" t="str">
        <f t="shared" si="153"/>
        <v>0</v>
      </c>
      <c r="N1206" s="34">
        <f t="shared" si="156"/>
        <v>70187.326298262487</v>
      </c>
      <c r="O1206" s="34" t="str">
        <f t="shared" si="154"/>
        <v>0</v>
      </c>
      <c r="P1206" s="34">
        <f t="shared" si="157"/>
        <v>46347.292398652979</v>
      </c>
      <c r="Q1206" s="34" t="str">
        <f t="shared" si="155"/>
        <v>0</v>
      </c>
      <c r="R1206" s="34">
        <f t="shared" si="158"/>
        <v>22523.031637398177</v>
      </c>
    </row>
    <row r="1207" spans="2:18" x14ac:dyDescent="0.2">
      <c r="B1207" s="48"/>
      <c r="C1207" s="43"/>
      <c r="D1207" s="42"/>
      <c r="E1207" s="48"/>
      <c r="F1207" s="43"/>
      <c r="G1207" s="42"/>
      <c r="H1207" s="48"/>
      <c r="I1207" s="43"/>
      <c r="J1207" s="41">
        <f t="shared" si="152"/>
        <v>59903.97402257839</v>
      </c>
      <c r="L1207" s="33">
        <v>38088</v>
      </c>
      <c r="M1207" s="34" t="str">
        <f t="shared" si="153"/>
        <v>0</v>
      </c>
      <c r="N1207" s="34">
        <f t="shared" si="156"/>
        <v>70187.326298262487</v>
      </c>
      <c r="O1207" s="34" t="str">
        <f t="shared" si="154"/>
        <v>0</v>
      </c>
      <c r="P1207" s="34">
        <f t="shared" si="157"/>
        <v>46347.292398652979</v>
      </c>
      <c r="Q1207" s="34" t="str">
        <f t="shared" si="155"/>
        <v>0</v>
      </c>
      <c r="R1207" s="34">
        <f t="shared" si="158"/>
        <v>22523.031637398177</v>
      </c>
    </row>
    <row r="1208" spans="2:18" x14ac:dyDescent="0.2">
      <c r="B1208" s="48"/>
      <c r="C1208" s="43"/>
      <c r="D1208" s="42"/>
      <c r="E1208" s="48"/>
      <c r="F1208" s="43"/>
      <c r="G1208" s="42"/>
      <c r="H1208" s="48"/>
      <c r="I1208" s="43"/>
      <c r="J1208" s="41">
        <f t="shared" si="152"/>
        <v>59903.97402257839</v>
      </c>
      <c r="L1208" s="33">
        <v>38089</v>
      </c>
      <c r="M1208" s="34" t="str">
        <f t="shared" si="153"/>
        <v>0</v>
      </c>
      <c r="N1208" s="34">
        <f t="shared" si="156"/>
        <v>70187.326298262487</v>
      </c>
      <c r="O1208" s="34" t="str">
        <f t="shared" si="154"/>
        <v>0</v>
      </c>
      <c r="P1208" s="34">
        <f t="shared" si="157"/>
        <v>46347.292398652979</v>
      </c>
      <c r="Q1208" s="34" t="str">
        <f t="shared" si="155"/>
        <v>0</v>
      </c>
      <c r="R1208" s="34">
        <f t="shared" si="158"/>
        <v>22523.031637398177</v>
      </c>
    </row>
    <row r="1209" spans="2:18" x14ac:dyDescent="0.2">
      <c r="B1209" s="48"/>
      <c r="C1209" s="43"/>
      <c r="D1209" s="42"/>
      <c r="E1209" s="48"/>
      <c r="F1209" s="43"/>
      <c r="G1209" s="42"/>
      <c r="H1209" s="48"/>
      <c r="I1209" s="43"/>
      <c r="J1209" s="41">
        <f t="shared" si="152"/>
        <v>59903.97402257839</v>
      </c>
      <c r="L1209" s="33">
        <v>38090</v>
      </c>
      <c r="M1209" s="34" t="str">
        <f t="shared" si="153"/>
        <v>0</v>
      </c>
      <c r="N1209" s="34">
        <f t="shared" si="156"/>
        <v>70187.326298262487</v>
      </c>
      <c r="O1209" s="34" t="str">
        <f t="shared" si="154"/>
        <v>0</v>
      </c>
      <c r="P1209" s="34">
        <f t="shared" si="157"/>
        <v>46347.292398652979</v>
      </c>
      <c r="Q1209" s="34" t="str">
        <f t="shared" si="155"/>
        <v>0</v>
      </c>
      <c r="R1209" s="34">
        <f t="shared" si="158"/>
        <v>22523.031637398177</v>
      </c>
    </row>
    <row r="1210" spans="2:18" x14ac:dyDescent="0.2">
      <c r="B1210" s="48"/>
      <c r="C1210" s="43"/>
      <c r="D1210" s="42"/>
      <c r="E1210" s="48"/>
      <c r="F1210" s="43"/>
      <c r="G1210" s="42"/>
      <c r="H1210" s="48"/>
      <c r="I1210" s="43"/>
      <c r="J1210" s="41">
        <f t="shared" si="152"/>
        <v>59903.97402257839</v>
      </c>
      <c r="L1210" s="33">
        <v>38091</v>
      </c>
      <c r="M1210" s="34" t="str">
        <f t="shared" si="153"/>
        <v>0</v>
      </c>
      <c r="N1210" s="34">
        <f t="shared" si="156"/>
        <v>70187.326298262487</v>
      </c>
      <c r="O1210" s="34" t="str">
        <f t="shared" si="154"/>
        <v>0</v>
      </c>
      <c r="P1210" s="34">
        <f t="shared" si="157"/>
        <v>46347.292398652979</v>
      </c>
      <c r="Q1210" s="34" t="str">
        <f t="shared" si="155"/>
        <v>0</v>
      </c>
      <c r="R1210" s="34">
        <f t="shared" si="158"/>
        <v>22523.031637398177</v>
      </c>
    </row>
    <row r="1211" spans="2:18" x14ac:dyDescent="0.2">
      <c r="B1211" s="48"/>
      <c r="C1211" s="43"/>
      <c r="D1211" s="42"/>
      <c r="E1211" s="48"/>
      <c r="F1211" s="43"/>
      <c r="G1211" s="42"/>
      <c r="H1211" s="48"/>
      <c r="I1211" s="43"/>
      <c r="J1211" s="41">
        <f t="shared" si="152"/>
        <v>59903.97402257839</v>
      </c>
      <c r="L1211" s="33">
        <v>38092</v>
      </c>
      <c r="M1211" s="34">
        <f t="shared" si="153"/>
        <v>-275</v>
      </c>
      <c r="N1211" s="34">
        <f t="shared" si="156"/>
        <v>69912.326298262487</v>
      </c>
      <c r="O1211" s="34" t="str">
        <f t="shared" si="154"/>
        <v>0</v>
      </c>
      <c r="P1211" s="34">
        <f t="shared" si="157"/>
        <v>46347.292398652979</v>
      </c>
      <c r="Q1211" s="34" t="str">
        <f t="shared" si="155"/>
        <v>0</v>
      </c>
      <c r="R1211" s="34">
        <f t="shared" si="158"/>
        <v>22523.031637398177</v>
      </c>
    </row>
    <row r="1212" spans="2:18" x14ac:dyDescent="0.2">
      <c r="B1212" s="48"/>
      <c r="C1212" s="43"/>
      <c r="D1212" s="42"/>
      <c r="E1212" s="48"/>
      <c r="F1212" s="43"/>
      <c r="G1212" s="42"/>
      <c r="H1212" s="48"/>
      <c r="I1212" s="43"/>
      <c r="J1212" s="41">
        <f t="shared" si="152"/>
        <v>59903.97402257839</v>
      </c>
      <c r="L1212" s="33">
        <v>38093</v>
      </c>
      <c r="M1212" s="34">
        <f t="shared" si="153"/>
        <v>-175</v>
      </c>
      <c r="N1212" s="34">
        <f t="shared" si="156"/>
        <v>69737.326298262487</v>
      </c>
      <c r="O1212" s="34" t="str">
        <f t="shared" si="154"/>
        <v>0</v>
      </c>
      <c r="P1212" s="34">
        <f t="shared" si="157"/>
        <v>46347.292398652979</v>
      </c>
      <c r="Q1212" s="34" t="str">
        <f t="shared" si="155"/>
        <v>0</v>
      </c>
      <c r="R1212" s="34">
        <f t="shared" si="158"/>
        <v>22523.031637398177</v>
      </c>
    </row>
    <row r="1213" spans="2:18" x14ac:dyDescent="0.2">
      <c r="L1213" s="33">
        <v>38094</v>
      </c>
      <c r="M1213" s="34" t="str">
        <f t="shared" si="153"/>
        <v>0</v>
      </c>
      <c r="N1213" s="34">
        <f t="shared" si="156"/>
        <v>69737.326298262487</v>
      </c>
      <c r="O1213" s="34" t="str">
        <f t="shared" si="154"/>
        <v>0</v>
      </c>
      <c r="P1213" s="34">
        <f t="shared" si="157"/>
        <v>46347.292398652979</v>
      </c>
      <c r="Q1213" s="34" t="str">
        <f t="shared" si="155"/>
        <v>0</v>
      </c>
      <c r="R1213" s="34">
        <f t="shared" si="158"/>
        <v>22523.031637398177</v>
      </c>
    </row>
    <row r="1214" spans="2:18" x14ac:dyDescent="0.2">
      <c r="L1214" s="33">
        <v>38095</v>
      </c>
      <c r="M1214" s="34" t="str">
        <f t="shared" si="153"/>
        <v>0</v>
      </c>
      <c r="N1214" s="34">
        <f t="shared" si="156"/>
        <v>69737.326298262487</v>
      </c>
      <c r="O1214" s="34" t="str">
        <f t="shared" si="154"/>
        <v>0</v>
      </c>
      <c r="P1214" s="34">
        <f t="shared" si="157"/>
        <v>46347.292398652979</v>
      </c>
      <c r="Q1214" s="34" t="str">
        <f t="shared" si="155"/>
        <v>0</v>
      </c>
      <c r="R1214" s="34">
        <f t="shared" si="158"/>
        <v>22523.031637398177</v>
      </c>
    </row>
    <row r="1215" spans="2:18" x14ac:dyDescent="0.2">
      <c r="L1215" s="33">
        <v>38096</v>
      </c>
      <c r="M1215" s="34">
        <f t="shared" si="153"/>
        <v>987.5</v>
      </c>
      <c r="N1215" s="34">
        <f t="shared" si="156"/>
        <v>70724.826298262487</v>
      </c>
      <c r="O1215" s="34" t="str">
        <f t="shared" si="154"/>
        <v>0</v>
      </c>
      <c r="P1215" s="34">
        <f t="shared" si="157"/>
        <v>46347.292398652979</v>
      </c>
      <c r="Q1215" s="34" t="str">
        <f t="shared" si="155"/>
        <v>0</v>
      </c>
      <c r="R1215" s="34">
        <f t="shared" si="158"/>
        <v>22523.031637398177</v>
      </c>
    </row>
    <row r="1216" spans="2:18" x14ac:dyDescent="0.2">
      <c r="L1216" s="33">
        <v>38097</v>
      </c>
      <c r="M1216" s="34" t="str">
        <f t="shared" si="153"/>
        <v>0</v>
      </c>
      <c r="N1216" s="34">
        <f t="shared" si="156"/>
        <v>70724.826298262487</v>
      </c>
      <c r="O1216" s="34" t="str">
        <f t="shared" si="154"/>
        <v>0</v>
      </c>
      <c r="P1216" s="34">
        <f t="shared" si="157"/>
        <v>46347.292398652979</v>
      </c>
      <c r="Q1216" s="34" t="str">
        <f t="shared" si="155"/>
        <v>0</v>
      </c>
      <c r="R1216" s="34">
        <f t="shared" si="158"/>
        <v>22523.031637398177</v>
      </c>
    </row>
    <row r="1217" spans="12:18" x14ac:dyDescent="0.2">
      <c r="L1217" s="33">
        <v>38098</v>
      </c>
      <c r="M1217" s="34">
        <f t="shared" si="153"/>
        <v>-564.93904229275813</v>
      </c>
      <c r="N1217" s="34">
        <f t="shared" si="156"/>
        <v>70159.887255969734</v>
      </c>
      <c r="O1217" s="34" t="str">
        <f t="shared" si="154"/>
        <v>0</v>
      </c>
      <c r="P1217" s="34">
        <f t="shared" si="157"/>
        <v>46347.292398652979</v>
      </c>
      <c r="Q1217" s="34" t="str">
        <f t="shared" si="155"/>
        <v>0</v>
      </c>
      <c r="R1217" s="34">
        <f t="shared" si="158"/>
        <v>22523.031637398177</v>
      </c>
    </row>
    <row r="1218" spans="12:18" x14ac:dyDescent="0.2">
      <c r="L1218" s="33">
        <v>38099</v>
      </c>
      <c r="M1218" s="34">
        <f t="shared" si="153"/>
        <v>1600</v>
      </c>
      <c r="N1218" s="34">
        <f t="shared" si="156"/>
        <v>71759.887255969734</v>
      </c>
      <c r="O1218" s="34" t="str">
        <f t="shared" si="154"/>
        <v>0</v>
      </c>
      <c r="P1218" s="34">
        <f t="shared" si="157"/>
        <v>46347.292398652979</v>
      </c>
      <c r="Q1218" s="34">
        <f t="shared" si="155"/>
        <v>1850</v>
      </c>
      <c r="R1218" s="34">
        <f t="shared" si="158"/>
        <v>24373.031637398177</v>
      </c>
    </row>
    <row r="1219" spans="12:18" x14ac:dyDescent="0.2">
      <c r="L1219" s="33">
        <v>38100</v>
      </c>
      <c r="M1219" s="34" t="str">
        <f t="shared" si="153"/>
        <v>0</v>
      </c>
      <c r="N1219" s="34">
        <f t="shared" si="156"/>
        <v>71759.887255969734</v>
      </c>
      <c r="O1219" s="34" t="str">
        <f t="shared" si="154"/>
        <v>0</v>
      </c>
      <c r="P1219" s="34">
        <f t="shared" si="157"/>
        <v>46347.292398652979</v>
      </c>
      <c r="Q1219" s="34" t="str">
        <f t="shared" si="155"/>
        <v>0</v>
      </c>
      <c r="R1219" s="34">
        <f t="shared" si="158"/>
        <v>24373.031637398177</v>
      </c>
    </row>
    <row r="1220" spans="12:18" x14ac:dyDescent="0.2">
      <c r="L1220" s="33">
        <v>38101</v>
      </c>
      <c r="M1220" s="34" t="str">
        <f t="shared" si="153"/>
        <v>0</v>
      </c>
      <c r="N1220" s="34">
        <f t="shared" si="156"/>
        <v>71759.887255969734</v>
      </c>
      <c r="O1220" s="34" t="str">
        <f t="shared" si="154"/>
        <v>0</v>
      </c>
      <c r="P1220" s="34">
        <f t="shared" si="157"/>
        <v>46347.292398652979</v>
      </c>
      <c r="Q1220" s="34" t="str">
        <f t="shared" si="155"/>
        <v>0</v>
      </c>
      <c r="R1220" s="34">
        <f t="shared" si="158"/>
        <v>24373.031637398177</v>
      </c>
    </row>
    <row r="1221" spans="12:18" x14ac:dyDescent="0.2">
      <c r="L1221" s="33">
        <v>38102</v>
      </c>
      <c r="M1221" s="34" t="str">
        <f t="shared" si="153"/>
        <v>0</v>
      </c>
      <c r="N1221" s="34">
        <f t="shared" si="156"/>
        <v>71759.887255969734</v>
      </c>
      <c r="O1221" s="34" t="str">
        <f t="shared" si="154"/>
        <v>0</v>
      </c>
      <c r="P1221" s="34">
        <f t="shared" si="157"/>
        <v>46347.292398652979</v>
      </c>
      <c r="Q1221" s="34" t="str">
        <f t="shared" si="155"/>
        <v>0</v>
      </c>
      <c r="R1221" s="34">
        <f t="shared" si="158"/>
        <v>24373.031637398177</v>
      </c>
    </row>
    <row r="1222" spans="12:18" x14ac:dyDescent="0.2">
      <c r="L1222" s="33">
        <v>38103</v>
      </c>
      <c r="M1222" s="34" t="str">
        <f t="shared" si="153"/>
        <v>0</v>
      </c>
      <c r="N1222" s="34">
        <f t="shared" si="156"/>
        <v>71759.887255969734</v>
      </c>
      <c r="O1222" s="34" t="str">
        <f t="shared" si="154"/>
        <v>0</v>
      </c>
      <c r="P1222" s="34">
        <f t="shared" si="157"/>
        <v>46347.292398652979</v>
      </c>
      <c r="Q1222" s="34" t="str">
        <f t="shared" si="155"/>
        <v>0</v>
      </c>
      <c r="R1222" s="34">
        <f t="shared" si="158"/>
        <v>24373.031637398177</v>
      </c>
    </row>
    <row r="1223" spans="12:18" x14ac:dyDescent="0.2">
      <c r="L1223" s="33">
        <v>38104</v>
      </c>
      <c r="M1223" s="34" t="str">
        <f t="shared" si="153"/>
        <v>0</v>
      </c>
      <c r="N1223" s="34">
        <f t="shared" si="156"/>
        <v>71759.887255969734</v>
      </c>
      <c r="O1223" s="34">
        <f t="shared" si="154"/>
        <v>1962.5</v>
      </c>
      <c r="P1223" s="34">
        <f t="shared" si="157"/>
        <v>48309.792398652979</v>
      </c>
      <c r="Q1223" s="34" t="str">
        <f t="shared" si="155"/>
        <v>0</v>
      </c>
      <c r="R1223" s="34">
        <f t="shared" si="158"/>
        <v>24373.031637398177</v>
      </c>
    </row>
    <row r="1224" spans="12:18" x14ac:dyDescent="0.2">
      <c r="L1224" s="33">
        <v>38105</v>
      </c>
      <c r="M1224" s="34" t="str">
        <f t="shared" si="153"/>
        <v>0</v>
      </c>
      <c r="N1224" s="34">
        <f t="shared" si="156"/>
        <v>71759.887255969734</v>
      </c>
      <c r="O1224" s="34" t="str">
        <f t="shared" si="154"/>
        <v>0</v>
      </c>
      <c r="P1224" s="34">
        <f t="shared" si="157"/>
        <v>48309.792398652979</v>
      </c>
      <c r="Q1224" s="34" t="str">
        <f t="shared" si="155"/>
        <v>0</v>
      </c>
      <c r="R1224" s="34">
        <f t="shared" si="158"/>
        <v>24373.031637398177</v>
      </c>
    </row>
    <row r="1225" spans="12:18" x14ac:dyDescent="0.2">
      <c r="L1225" s="33">
        <v>38106</v>
      </c>
      <c r="M1225" s="34">
        <f t="shared" si="153"/>
        <v>1250</v>
      </c>
      <c r="N1225" s="34">
        <f t="shared" si="156"/>
        <v>73009.887255969734</v>
      </c>
      <c r="O1225" s="34" t="str">
        <f t="shared" si="154"/>
        <v>0</v>
      </c>
      <c r="P1225" s="34">
        <f t="shared" si="157"/>
        <v>48309.792398652979</v>
      </c>
      <c r="Q1225" s="34">
        <f t="shared" si="155"/>
        <v>837.5</v>
      </c>
      <c r="R1225" s="34">
        <f t="shared" si="158"/>
        <v>25210.531637398177</v>
      </c>
    </row>
    <row r="1226" spans="12:18" x14ac:dyDescent="0.2">
      <c r="L1226" s="33">
        <v>38107</v>
      </c>
      <c r="M1226" s="34" t="str">
        <f t="shared" si="153"/>
        <v>0</v>
      </c>
      <c r="N1226" s="34">
        <f t="shared" si="156"/>
        <v>73009.887255969734</v>
      </c>
      <c r="O1226" s="34" t="str">
        <f t="shared" si="154"/>
        <v>0</v>
      </c>
      <c r="P1226" s="34">
        <f t="shared" si="157"/>
        <v>48309.792398652979</v>
      </c>
      <c r="Q1226" s="34" t="str">
        <f t="shared" si="155"/>
        <v>0</v>
      </c>
      <c r="R1226" s="34">
        <f t="shared" si="158"/>
        <v>25210.531637398177</v>
      </c>
    </row>
    <row r="1227" spans="12:18" x14ac:dyDescent="0.2">
      <c r="L1227" s="33">
        <v>38108</v>
      </c>
      <c r="M1227" s="34" t="str">
        <f t="shared" si="153"/>
        <v>0</v>
      </c>
      <c r="N1227" s="34">
        <f t="shared" si="156"/>
        <v>73009.887255969734</v>
      </c>
      <c r="O1227" s="34" t="str">
        <f t="shared" si="154"/>
        <v>0</v>
      </c>
      <c r="P1227" s="34">
        <f t="shared" si="157"/>
        <v>48309.792398652979</v>
      </c>
      <c r="Q1227" s="34" t="str">
        <f t="shared" si="155"/>
        <v>0</v>
      </c>
      <c r="R1227" s="34">
        <f t="shared" si="158"/>
        <v>25210.531637398177</v>
      </c>
    </row>
    <row r="1228" spans="12:18" x14ac:dyDescent="0.2">
      <c r="L1228" s="33">
        <v>38109</v>
      </c>
      <c r="M1228" s="34" t="str">
        <f t="shared" ref="M1228:M1291" si="159">IF(ISERROR(VLOOKUP($L1228,$B$11:$C$1212,2,FALSE)),"0",VLOOKUP($L1228,$B$11:$C$1212,2,FALSE))</f>
        <v>0</v>
      </c>
      <c r="N1228" s="34">
        <f t="shared" si="156"/>
        <v>73009.887255969734</v>
      </c>
      <c r="O1228" s="34" t="str">
        <f t="shared" ref="O1228:O1291" si="160">IF(ISERROR(VLOOKUP($L1228,$E$11:$F$1212,2,FALSE)),"0",VLOOKUP($L1228,$E$11:$F$1212,2,FALSE))</f>
        <v>0</v>
      </c>
      <c r="P1228" s="34">
        <f t="shared" si="157"/>
        <v>48309.792398652979</v>
      </c>
      <c r="Q1228" s="34" t="str">
        <f t="shared" ref="Q1228:Q1291" si="161">IF(ISERROR(VLOOKUP($L1228,$H$11:$I$1212,2,FALSE)),"0",VLOOKUP($L1228,$H$11:$I$1212,2,FALSE))</f>
        <v>0</v>
      </c>
      <c r="R1228" s="34">
        <f t="shared" si="158"/>
        <v>25210.531637398177</v>
      </c>
    </row>
    <row r="1229" spans="12:18" x14ac:dyDescent="0.2">
      <c r="L1229" s="33">
        <v>38110</v>
      </c>
      <c r="M1229" s="34" t="str">
        <f t="shared" si="159"/>
        <v>0</v>
      </c>
      <c r="N1229" s="34">
        <f t="shared" si="156"/>
        <v>73009.887255969734</v>
      </c>
      <c r="O1229" s="34">
        <f t="shared" si="160"/>
        <v>612.5</v>
      </c>
      <c r="P1229" s="34">
        <f t="shared" si="157"/>
        <v>48922.292398652979</v>
      </c>
      <c r="Q1229" s="34" t="str">
        <f t="shared" si="161"/>
        <v>0</v>
      </c>
      <c r="R1229" s="34">
        <f t="shared" si="158"/>
        <v>25210.531637398177</v>
      </c>
    </row>
    <row r="1230" spans="12:18" x14ac:dyDescent="0.2">
      <c r="L1230" s="33">
        <v>38111</v>
      </c>
      <c r="M1230" s="34" t="str">
        <f t="shared" si="159"/>
        <v>0</v>
      </c>
      <c r="N1230" s="34">
        <f t="shared" si="156"/>
        <v>73009.887255969734</v>
      </c>
      <c r="O1230" s="34" t="str">
        <f t="shared" si="160"/>
        <v>0</v>
      </c>
      <c r="P1230" s="34">
        <f t="shared" si="157"/>
        <v>48922.292398652979</v>
      </c>
      <c r="Q1230" s="34" t="str">
        <f t="shared" si="161"/>
        <v>0</v>
      </c>
      <c r="R1230" s="34">
        <f t="shared" si="158"/>
        <v>25210.531637398177</v>
      </c>
    </row>
    <row r="1231" spans="12:18" x14ac:dyDescent="0.2">
      <c r="L1231" s="33">
        <v>38112</v>
      </c>
      <c r="M1231" s="34" t="str">
        <f t="shared" si="159"/>
        <v>0</v>
      </c>
      <c r="N1231" s="34">
        <f t="shared" si="156"/>
        <v>73009.887255969734</v>
      </c>
      <c r="O1231" s="34" t="str">
        <f t="shared" si="160"/>
        <v>0</v>
      </c>
      <c r="P1231" s="34">
        <f t="shared" si="157"/>
        <v>48922.292398652979</v>
      </c>
      <c r="Q1231" s="34" t="str">
        <f t="shared" si="161"/>
        <v>0</v>
      </c>
      <c r="R1231" s="34">
        <f t="shared" si="158"/>
        <v>25210.531637398177</v>
      </c>
    </row>
    <row r="1232" spans="12:18" x14ac:dyDescent="0.2">
      <c r="L1232" s="33">
        <v>38113</v>
      </c>
      <c r="M1232" s="34">
        <f t="shared" si="159"/>
        <v>4125</v>
      </c>
      <c r="N1232" s="34">
        <f t="shared" si="156"/>
        <v>77134.887255969734</v>
      </c>
      <c r="O1232" s="34" t="str">
        <f t="shared" si="160"/>
        <v>0</v>
      </c>
      <c r="P1232" s="34">
        <f t="shared" si="157"/>
        <v>48922.292398652979</v>
      </c>
      <c r="Q1232" s="34" t="str">
        <f t="shared" si="161"/>
        <v>0</v>
      </c>
      <c r="R1232" s="34">
        <f t="shared" si="158"/>
        <v>25210.531637398177</v>
      </c>
    </row>
    <row r="1233" spans="12:18" x14ac:dyDescent="0.2">
      <c r="L1233" s="33">
        <v>38114</v>
      </c>
      <c r="M1233" s="34" t="str">
        <f t="shared" si="159"/>
        <v>0</v>
      </c>
      <c r="N1233" s="34">
        <f t="shared" si="156"/>
        <v>77134.887255969734</v>
      </c>
      <c r="O1233" s="34" t="str">
        <f t="shared" si="160"/>
        <v>0</v>
      </c>
      <c r="P1233" s="34">
        <f t="shared" si="157"/>
        <v>48922.292398652979</v>
      </c>
      <c r="Q1233" s="34" t="str">
        <f t="shared" si="161"/>
        <v>0</v>
      </c>
      <c r="R1233" s="34">
        <f t="shared" si="158"/>
        <v>25210.531637398177</v>
      </c>
    </row>
    <row r="1234" spans="12:18" x14ac:dyDescent="0.2">
      <c r="L1234" s="33">
        <v>38115</v>
      </c>
      <c r="M1234" s="34" t="str">
        <f t="shared" si="159"/>
        <v>0</v>
      </c>
      <c r="N1234" s="34">
        <f t="shared" si="156"/>
        <v>77134.887255969734</v>
      </c>
      <c r="O1234" s="34" t="str">
        <f t="shared" si="160"/>
        <v>0</v>
      </c>
      <c r="P1234" s="34">
        <f t="shared" si="157"/>
        <v>48922.292398652979</v>
      </c>
      <c r="Q1234" s="34" t="str">
        <f t="shared" si="161"/>
        <v>0</v>
      </c>
      <c r="R1234" s="34">
        <f t="shared" si="158"/>
        <v>25210.531637398177</v>
      </c>
    </row>
    <row r="1235" spans="12:18" x14ac:dyDescent="0.2">
      <c r="L1235" s="33">
        <v>38116</v>
      </c>
      <c r="M1235" s="34" t="str">
        <f t="shared" si="159"/>
        <v>0</v>
      </c>
      <c r="N1235" s="34">
        <f t="shared" si="156"/>
        <v>77134.887255969734</v>
      </c>
      <c r="O1235" s="34" t="str">
        <f t="shared" si="160"/>
        <v>0</v>
      </c>
      <c r="P1235" s="34">
        <f t="shared" si="157"/>
        <v>48922.292398652979</v>
      </c>
      <c r="Q1235" s="34" t="str">
        <f t="shared" si="161"/>
        <v>0</v>
      </c>
      <c r="R1235" s="34">
        <f t="shared" si="158"/>
        <v>25210.531637398177</v>
      </c>
    </row>
    <row r="1236" spans="12:18" x14ac:dyDescent="0.2">
      <c r="L1236" s="33">
        <v>38117</v>
      </c>
      <c r="M1236" s="34" t="str">
        <f t="shared" si="159"/>
        <v>0</v>
      </c>
      <c r="N1236" s="34">
        <f t="shared" si="156"/>
        <v>77134.887255969734</v>
      </c>
      <c r="O1236" s="34" t="str">
        <f t="shared" si="160"/>
        <v>0</v>
      </c>
      <c r="P1236" s="34">
        <f t="shared" si="157"/>
        <v>48922.292398652979</v>
      </c>
      <c r="Q1236" s="34" t="str">
        <f t="shared" si="161"/>
        <v>0</v>
      </c>
      <c r="R1236" s="34">
        <f t="shared" si="158"/>
        <v>25210.531637398177</v>
      </c>
    </row>
    <row r="1237" spans="12:18" x14ac:dyDescent="0.2">
      <c r="L1237" s="33">
        <v>38118</v>
      </c>
      <c r="M1237" s="34" t="str">
        <f t="shared" si="159"/>
        <v>0</v>
      </c>
      <c r="N1237" s="34">
        <f t="shared" si="156"/>
        <v>77134.887255969734</v>
      </c>
      <c r="O1237" s="34" t="str">
        <f t="shared" si="160"/>
        <v>0</v>
      </c>
      <c r="P1237" s="34">
        <f t="shared" si="157"/>
        <v>48922.292398652979</v>
      </c>
      <c r="Q1237" s="34" t="str">
        <f t="shared" si="161"/>
        <v>0</v>
      </c>
      <c r="R1237" s="34">
        <f t="shared" si="158"/>
        <v>25210.531637398177</v>
      </c>
    </row>
    <row r="1238" spans="12:18" x14ac:dyDescent="0.2">
      <c r="L1238" s="33">
        <v>38119</v>
      </c>
      <c r="M1238" s="34" t="str">
        <f t="shared" si="159"/>
        <v>0</v>
      </c>
      <c r="N1238" s="34">
        <f t="shared" si="156"/>
        <v>77134.887255969734</v>
      </c>
      <c r="O1238" s="34" t="str">
        <f t="shared" si="160"/>
        <v>0</v>
      </c>
      <c r="P1238" s="34">
        <f t="shared" si="157"/>
        <v>48922.292398652979</v>
      </c>
      <c r="Q1238" s="34" t="str">
        <f t="shared" si="161"/>
        <v>0</v>
      </c>
      <c r="R1238" s="34">
        <f t="shared" si="158"/>
        <v>25210.531637398177</v>
      </c>
    </row>
    <row r="1239" spans="12:18" x14ac:dyDescent="0.2">
      <c r="L1239" s="33">
        <v>38120</v>
      </c>
      <c r="M1239" s="34" t="str">
        <f t="shared" si="159"/>
        <v>0</v>
      </c>
      <c r="N1239" s="34">
        <f t="shared" si="156"/>
        <v>77134.887255969734</v>
      </c>
      <c r="O1239" s="34" t="str">
        <f t="shared" si="160"/>
        <v>0</v>
      </c>
      <c r="P1239" s="34">
        <f t="shared" si="157"/>
        <v>48922.292398652979</v>
      </c>
      <c r="Q1239" s="34" t="str">
        <f t="shared" si="161"/>
        <v>0</v>
      </c>
      <c r="R1239" s="34">
        <f t="shared" si="158"/>
        <v>25210.531637398177</v>
      </c>
    </row>
    <row r="1240" spans="12:18" x14ac:dyDescent="0.2">
      <c r="L1240" s="33">
        <v>38121</v>
      </c>
      <c r="M1240" s="34" t="str">
        <f t="shared" si="159"/>
        <v>0</v>
      </c>
      <c r="N1240" s="34">
        <f t="shared" si="156"/>
        <v>77134.887255969734</v>
      </c>
      <c r="O1240" s="34" t="str">
        <f t="shared" si="160"/>
        <v>0</v>
      </c>
      <c r="P1240" s="34">
        <f t="shared" si="157"/>
        <v>48922.292398652979</v>
      </c>
      <c r="Q1240" s="34" t="str">
        <f t="shared" si="161"/>
        <v>0</v>
      </c>
      <c r="R1240" s="34">
        <f t="shared" si="158"/>
        <v>25210.531637398177</v>
      </c>
    </row>
    <row r="1241" spans="12:18" x14ac:dyDescent="0.2">
      <c r="L1241" s="33">
        <v>38122</v>
      </c>
      <c r="M1241" s="34" t="str">
        <f t="shared" si="159"/>
        <v>0</v>
      </c>
      <c r="N1241" s="34">
        <f t="shared" si="156"/>
        <v>77134.887255969734</v>
      </c>
      <c r="O1241" s="34" t="str">
        <f t="shared" si="160"/>
        <v>0</v>
      </c>
      <c r="P1241" s="34">
        <f t="shared" si="157"/>
        <v>48922.292398652979</v>
      </c>
      <c r="Q1241" s="34" t="str">
        <f t="shared" si="161"/>
        <v>0</v>
      </c>
      <c r="R1241" s="34">
        <f t="shared" si="158"/>
        <v>25210.531637398177</v>
      </c>
    </row>
    <row r="1242" spans="12:18" x14ac:dyDescent="0.2">
      <c r="L1242" s="33">
        <v>38123</v>
      </c>
      <c r="M1242" s="34" t="str">
        <f t="shared" si="159"/>
        <v>0</v>
      </c>
      <c r="N1242" s="34">
        <f t="shared" si="156"/>
        <v>77134.887255969734</v>
      </c>
      <c r="O1242" s="34" t="str">
        <f t="shared" si="160"/>
        <v>0</v>
      </c>
      <c r="P1242" s="34">
        <f t="shared" si="157"/>
        <v>48922.292398652979</v>
      </c>
      <c r="Q1242" s="34" t="str">
        <f t="shared" si="161"/>
        <v>0</v>
      </c>
      <c r="R1242" s="34">
        <f t="shared" si="158"/>
        <v>25210.531637398177</v>
      </c>
    </row>
    <row r="1243" spans="12:18" x14ac:dyDescent="0.2">
      <c r="L1243" s="33">
        <v>38124</v>
      </c>
      <c r="M1243" s="34" t="str">
        <f t="shared" si="159"/>
        <v>0</v>
      </c>
      <c r="N1243" s="34">
        <f t="shared" si="156"/>
        <v>77134.887255969734</v>
      </c>
      <c r="O1243" s="34" t="str">
        <f t="shared" si="160"/>
        <v>0</v>
      </c>
      <c r="P1243" s="34">
        <f t="shared" si="157"/>
        <v>48922.292398652979</v>
      </c>
      <c r="Q1243" s="34" t="str">
        <f t="shared" si="161"/>
        <v>0</v>
      </c>
      <c r="R1243" s="34">
        <f t="shared" si="158"/>
        <v>25210.531637398177</v>
      </c>
    </row>
    <row r="1244" spans="12:18" x14ac:dyDescent="0.2">
      <c r="L1244" s="33">
        <v>38125</v>
      </c>
      <c r="M1244" s="34" t="str">
        <f t="shared" si="159"/>
        <v>0</v>
      </c>
      <c r="N1244" s="34">
        <f t="shared" si="156"/>
        <v>77134.887255969734</v>
      </c>
      <c r="O1244" s="34" t="str">
        <f t="shared" si="160"/>
        <v>0</v>
      </c>
      <c r="P1244" s="34">
        <f t="shared" si="157"/>
        <v>48922.292398652979</v>
      </c>
      <c r="Q1244" s="34" t="str">
        <f t="shared" si="161"/>
        <v>0</v>
      </c>
      <c r="R1244" s="34">
        <f t="shared" si="158"/>
        <v>25210.531637398177</v>
      </c>
    </row>
    <row r="1245" spans="12:18" x14ac:dyDescent="0.2">
      <c r="L1245" s="33">
        <v>38126</v>
      </c>
      <c r="M1245" s="34">
        <f t="shared" si="159"/>
        <v>-762.5</v>
      </c>
      <c r="N1245" s="34">
        <f t="shared" si="156"/>
        <v>76372.387255969734</v>
      </c>
      <c r="O1245" s="34" t="str">
        <f t="shared" si="160"/>
        <v>0</v>
      </c>
      <c r="P1245" s="34">
        <f t="shared" si="157"/>
        <v>48922.292398652979</v>
      </c>
      <c r="Q1245" s="34" t="str">
        <f t="shared" si="161"/>
        <v>0</v>
      </c>
      <c r="R1245" s="34">
        <f t="shared" si="158"/>
        <v>25210.531637398177</v>
      </c>
    </row>
    <row r="1246" spans="12:18" x14ac:dyDescent="0.2">
      <c r="L1246" s="33">
        <v>38127</v>
      </c>
      <c r="M1246" s="34">
        <f t="shared" si="159"/>
        <v>-1135.1658814881262</v>
      </c>
      <c r="N1246" s="34">
        <f t="shared" si="156"/>
        <v>75237.221374481611</v>
      </c>
      <c r="O1246" s="34" t="str">
        <f t="shared" si="160"/>
        <v>0</v>
      </c>
      <c r="P1246" s="34">
        <f t="shared" si="157"/>
        <v>48922.292398652979</v>
      </c>
      <c r="Q1246" s="34">
        <f t="shared" si="161"/>
        <v>-1041.8935310453207</v>
      </c>
      <c r="R1246" s="34">
        <f t="shared" si="158"/>
        <v>24168.638106352857</v>
      </c>
    </row>
    <row r="1247" spans="12:18" x14ac:dyDescent="0.2">
      <c r="L1247" s="33">
        <v>38128</v>
      </c>
      <c r="M1247" s="34">
        <f t="shared" si="159"/>
        <v>-1434.8438073060152</v>
      </c>
      <c r="N1247" s="34">
        <f t="shared" si="156"/>
        <v>73802.377567175601</v>
      </c>
      <c r="O1247" s="34" t="str">
        <f t="shared" si="160"/>
        <v>0</v>
      </c>
      <c r="P1247" s="34">
        <f t="shared" si="157"/>
        <v>48922.292398652979</v>
      </c>
      <c r="Q1247" s="34">
        <f t="shared" si="161"/>
        <v>-862.5</v>
      </c>
      <c r="R1247" s="34">
        <f t="shared" si="158"/>
        <v>23306.138106352857</v>
      </c>
    </row>
    <row r="1248" spans="12:18" x14ac:dyDescent="0.2">
      <c r="L1248" s="33">
        <v>38129</v>
      </c>
      <c r="M1248" s="34" t="str">
        <f t="shared" si="159"/>
        <v>0</v>
      </c>
      <c r="N1248" s="34">
        <f t="shared" si="156"/>
        <v>73802.377567175601</v>
      </c>
      <c r="O1248" s="34" t="str">
        <f t="shared" si="160"/>
        <v>0</v>
      </c>
      <c r="P1248" s="34">
        <f t="shared" si="157"/>
        <v>48922.292398652979</v>
      </c>
      <c r="Q1248" s="34" t="str">
        <f t="shared" si="161"/>
        <v>0</v>
      </c>
      <c r="R1248" s="34">
        <f t="shared" si="158"/>
        <v>23306.138106352857</v>
      </c>
    </row>
    <row r="1249" spans="12:18" x14ac:dyDescent="0.2">
      <c r="L1249" s="33">
        <v>38130</v>
      </c>
      <c r="M1249" s="34" t="str">
        <f t="shared" si="159"/>
        <v>0</v>
      </c>
      <c r="N1249" s="34">
        <f t="shared" si="156"/>
        <v>73802.377567175601</v>
      </c>
      <c r="O1249" s="34" t="str">
        <f t="shared" si="160"/>
        <v>0</v>
      </c>
      <c r="P1249" s="34">
        <f t="shared" si="157"/>
        <v>48922.292398652979</v>
      </c>
      <c r="Q1249" s="34" t="str">
        <f t="shared" si="161"/>
        <v>0</v>
      </c>
      <c r="R1249" s="34">
        <f t="shared" si="158"/>
        <v>23306.138106352857</v>
      </c>
    </row>
    <row r="1250" spans="12:18" x14ac:dyDescent="0.2">
      <c r="L1250" s="33">
        <v>38131</v>
      </c>
      <c r="M1250" s="34">
        <f t="shared" si="159"/>
        <v>500</v>
      </c>
      <c r="N1250" s="34">
        <f t="shared" si="156"/>
        <v>74302.377567175601</v>
      </c>
      <c r="O1250" s="34">
        <f t="shared" si="160"/>
        <v>-300</v>
      </c>
      <c r="P1250" s="34">
        <f t="shared" si="157"/>
        <v>48622.292398652979</v>
      </c>
      <c r="Q1250" s="34">
        <f t="shared" si="161"/>
        <v>100</v>
      </c>
      <c r="R1250" s="34">
        <f t="shared" si="158"/>
        <v>23406.138106352857</v>
      </c>
    </row>
    <row r="1251" spans="12:18" x14ac:dyDescent="0.2">
      <c r="L1251" s="33">
        <v>38132</v>
      </c>
      <c r="M1251" s="34">
        <f t="shared" si="159"/>
        <v>175</v>
      </c>
      <c r="N1251" s="34">
        <f t="shared" si="156"/>
        <v>74477.377567175601</v>
      </c>
      <c r="O1251" s="34">
        <f t="shared" si="160"/>
        <v>-137.5</v>
      </c>
      <c r="P1251" s="34">
        <f t="shared" si="157"/>
        <v>48484.792398652979</v>
      </c>
      <c r="Q1251" s="34" t="str">
        <f t="shared" si="161"/>
        <v>0</v>
      </c>
      <c r="R1251" s="34">
        <f t="shared" si="158"/>
        <v>23406.138106352857</v>
      </c>
    </row>
    <row r="1252" spans="12:18" x14ac:dyDescent="0.2">
      <c r="L1252" s="33">
        <v>38133</v>
      </c>
      <c r="M1252" s="34" t="str">
        <f t="shared" si="159"/>
        <v>0</v>
      </c>
      <c r="N1252" s="34">
        <f t="shared" si="156"/>
        <v>74477.377567175601</v>
      </c>
      <c r="O1252" s="34">
        <f t="shared" si="160"/>
        <v>-425</v>
      </c>
      <c r="P1252" s="34">
        <f t="shared" si="157"/>
        <v>48059.792398652979</v>
      </c>
      <c r="Q1252" s="34">
        <f t="shared" si="161"/>
        <v>200</v>
      </c>
      <c r="R1252" s="34">
        <f t="shared" si="158"/>
        <v>23606.138106352857</v>
      </c>
    </row>
    <row r="1253" spans="12:18" x14ac:dyDescent="0.2">
      <c r="L1253" s="33">
        <v>38134</v>
      </c>
      <c r="M1253" s="34" t="str">
        <f t="shared" si="159"/>
        <v>0</v>
      </c>
      <c r="N1253" s="34">
        <f t="shared" ref="N1253:N1316" si="162">M1253+N1252</f>
        <v>74477.377567175601</v>
      </c>
      <c r="O1253" s="34" t="str">
        <f t="shared" si="160"/>
        <v>0</v>
      </c>
      <c r="P1253" s="34">
        <f t="shared" ref="P1253:P1316" si="163">O1253+P1252</f>
        <v>48059.792398652979</v>
      </c>
      <c r="Q1253" s="34" t="str">
        <f t="shared" si="161"/>
        <v>0</v>
      </c>
      <c r="R1253" s="34">
        <f t="shared" ref="R1253:R1316" si="164">Q1253+R1252</f>
        <v>23606.138106352857</v>
      </c>
    </row>
    <row r="1254" spans="12:18" x14ac:dyDescent="0.2">
      <c r="L1254" s="33">
        <v>38135</v>
      </c>
      <c r="M1254" s="34" t="str">
        <f t="shared" si="159"/>
        <v>0</v>
      </c>
      <c r="N1254" s="34">
        <f t="shared" si="162"/>
        <v>74477.377567175601</v>
      </c>
      <c r="O1254" s="34">
        <f t="shared" si="160"/>
        <v>487.5</v>
      </c>
      <c r="P1254" s="34">
        <f t="shared" si="163"/>
        <v>48547.292398652979</v>
      </c>
      <c r="Q1254" s="34" t="str">
        <f t="shared" si="161"/>
        <v>0</v>
      </c>
      <c r="R1254" s="34">
        <f t="shared" si="164"/>
        <v>23606.138106352857</v>
      </c>
    </row>
    <row r="1255" spans="12:18" x14ac:dyDescent="0.2">
      <c r="L1255" s="33">
        <v>38136</v>
      </c>
      <c r="M1255" s="34" t="str">
        <f t="shared" si="159"/>
        <v>0</v>
      </c>
      <c r="N1255" s="34">
        <f t="shared" si="162"/>
        <v>74477.377567175601</v>
      </c>
      <c r="O1255" s="34" t="str">
        <f t="shared" si="160"/>
        <v>0</v>
      </c>
      <c r="P1255" s="34">
        <f t="shared" si="163"/>
        <v>48547.292398652979</v>
      </c>
      <c r="Q1255" s="34" t="str">
        <f t="shared" si="161"/>
        <v>0</v>
      </c>
      <c r="R1255" s="34">
        <f t="shared" si="164"/>
        <v>23606.138106352857</v>
      </c>
    </row>
    <row r="1256" spans="12:18" x14ac:dyDescent="0.2">
      <c r="L1256" s="33">
        <v>38137</v>
      </c>
      <c r="M1256" s="34" t="str">
        <f t="shared" si="159"/>
        <v>0</v>
      </c>
      <c r="N1256" s="34">
        <f t="shared" si="162"/>
        <v>74477.377567175601</v>
      </c>
      <c r="O1256" s="34" t="str">
        <f t="shared" si="160"/>
        <v>0</v>
      </c>
      <c r="P1256" s="34">
        <f t="shared" si="163"/>
        <v>48547.292398652979</v>
      </c>
      <c r="Q1256" s="34" t="str">
        <f t="shared" si="161"/>
        <v>0</v>
      </c>
      <c r="R1256" s="34">
        <f t="shared" si="164"/>
        <v>23606.138106352857</v>
      </c>
    </row>
    <row r="1257" spans="12:18" x14ac:dyDescent="0.2">
      <c r="L1257" s="33">
        <v>38138</v>
      </c>
      <c r="M1257" s="34" t="str">
        <f t="shared" si="159"/>
        <v>0</v>
      </c>
      <c r="N1257" s="34">
        <f t="shared" si="162"/>
        <v>74477.377567175601</v>
      </c>
      <c r="O1257" s="34" t="str">
        <f t="shared" si="160"/>
        <v>0</v>
      </c>
      <c r="P1257" s="34">
        <f t="shared" si="163"/>
        <v>48547.292398652979</v>
      </c>
      <c r="Q1257" s="34" t="str">
        <f t="shared" si="161"/>
        <v>0</v>
      </c>
      <c r="R1257" s="34">
        <f t="shared" si="164"/>
        <v>23606.138106352857</v>
      </c>
    </row>
    <row r="1258" spans="12:18" x14ac:dyDescent="0.2">
      <c r="L1258" s="33">
        <v>38139</v>
      </c>
      <c r="M1258" s="34">
        <f t="shared" si="159"/>
        <v>-487.5</v>
      </c>
      <c r="N1258" s="34">
        <f t="shared" si="162"/>
        <v>73989.877567175601</v>
      </c>
      <c r="O1258" s="34" t="str">
        <f t="shared" si="160"/>
        <v>0</v>
      </c>
      <c r="P1258" s="34">
        <f t="shared" si="163"/>
        <v>48547.292398652979</v>
      </c>
      <c r="Q1258" s="34" t="str">
        <f t="shared" si="161"/>
        <v>0</v>
      </c>
      <c r="R1258" s="34">
        <f t="shared" si="164"/>
        <v>23606.138106352857</v>
      </c>
    </row>
    <row r="1259" spans="12:18" x14ac:dyDescent="0.2">
      <c r="L1259" s="33">
        <v>38140</v>
      </c>
      <c r="M1259" s="34">
        <f t="shared" si="159"/>
        <v>-400</v>
      </c>
      <c r="N1259" s="34">
        <f t="shared" si="162"/>
        <v>73589.877567175601</v>
      </c>
      <c r="O1259" s="34" t="str">
        <f t="shared" si="160"/>
        <v>0</v>
      </c>
      <c r="P1259" s="34">
        <f t="shared" si="163"/>
        <v>48547.292398652979</v>
      </c>
      <c r="Q1259" s="34">
        <f t="shared" si="161"/>
        <v>-612.5</v>
      </c>
      <c r="R1259" s="34">
        <f t="shared" si="164"/>
        <v>22993.638106352857</v>
      </c>
    </row>
    <row r="1260" spans="12:18" x14ac:dyDescent="0.2">
      <c r="L1260" s="33">
        <v>38141</v>
      </c>
      <c r="M1260" s="34">
        <f t="shared" si="159"/>
        <v>2175</v>
      </c>
      <c r="N1260" s="34">
        <f t="shared" si="162"/>
        <v>75764.877567175601</v>
      </c>
      <c r="O1260" s="34" t="str">
        <f t="shared" si="160"/>
        <v>0</v>
      </c>
      <c r="P1260" s="34">
        <f t="shared" si="163"/>
        <v>48547.292398652979</v>
      </c>
      <c r="Q1260" s="34" t="str">
        <f t="shared" si="161"/>
        <v>0</v>
      </c>
      <c r="R1260" s="34">
        <f t="shared" si="164"/>
        <v>22993.638106352857</v>
      </c>
    </row>
    <row r="1261" spans="12:18" x14ac:dyDescent="0.2">
      <c r="L1261" s="33">
        <v>38142</v>
      </c>
      <c r="M1261" s="34" t="str">
        <f t="shared" si="159"/>
        <v>0</v>
      </c>
      <c r="N1261" s="34">
        <f t="shared" si="162"/>
        <v>75764.877567175601</v>
      </c>
      <c r="O1261" s="34" t="str">
        <f t="shared" si="160"/>
        <v>0</v>
      </c>
      <c r="P1261" s="34">
        <f t="shared" si="163"/>
        <v>48547.292398652979</v>
      </c>
      <c r="Q1261" s="34" t="str">
        <f t="shared" si="161"/>
        <v>0</v>
      </c>
      <c r="R1261" s="34">
        <f t="shared" si="164"/>
        <v>22993.638106352857</v>
      </c>
    </row>
    <row r="1262" spans="12:18" x14ac:dyDescent="0.2">
      <c r="L1262" s="33">
        <v>38143</v>
      </c>
      <c r="M1262" s="34" t="str">
        <f t="shared" si="159"/>
        <v>0</v>
      </c>
      <c r="N1262" s="34">
        <f t="shared" si="162"/>
        <v>75764.877567175601</v>
      </c>
      <c r="O1262" s="34" t="str">
        <f t="shared" si="160"/>
        <v>0</v>
      </c>
      <c r="P1262" s="34">
        <f t="shared" si="163"/>
        <v>48547.292398652979</v>
      </c>
      <c r="Q1262" s="34" t="str">
        <f t="shared" si="161"/>
        <v>0</v>
      </c>
      <c r="R1262" s="34">
        <f t="shared" si="164"/>
        <v>22993.638106352857</v>
      </c>
    </row>
    <row r="1263" spans="12:18" x14ac:dyDescent="0.2">
      <c r="L1263" s="33">
        <v>38144</v>
      </c>
      <c r="M1263" s="34" t="str">
        <f t="shared" si="159"/>
        <v>0</v>
      </c>
      <c r="N1263" s="34">
        <f t="shared" si="162"/>
        <v>75764.877567175601</v>
      </c>
      <c r="O1263" s="34" t="str">
        <f t="shared" si="160"/>
        <v>0</v>
      </c>
      <c r="P1263" s="34">
        <f t="shared" si="163"/>
        <v>48547.292398652979</v>
      </c>
      <c r="Q1263" s="34" t="str">
        <f t="shared" si="161"/>
        <v>0</v>
      </c>
      <c r="R1263" s="34">
        <f t="shared" si="164"/>
        <v>22993.638106352857</v>
      </c>
    </row>
    <row r="1264" spans="12:18" x14ac:dyDescent="0.2">
      <c r="L1264" s="33">
        <v>38145</v>
      </c>
      <c r="M1264" s="34" t="str">
        <f t="shared" si="159"/>
        <v>0</v>
      </c>
      <c r="N1264" s="34">
        <f t="shared" si="162"/>
        <v>75764.877567175601</v>
      </c>
      <c r="O1264" s="34" t="str">
        <f t="shared" si="160"/>
        <v>0</v>
      </c>
      <c r="P1264" s="34">
        <f t="shared" si="163"/>
        <v>48547.292398652979</v>
      </c>
      <c r="Q1264" s="34" t="str">
        <f t="shared" si="161"/>
        <v>0</v>
      </c>
      <c r="R1264" s="34">
        <f t="shared" si="164"/>
        <v>22993.638106352857</v>
      </c>
    </row>
    <row r="1265" spans="12:18" x14ac:dyDescent="0.2">
      <c r="L1265" s="33">
        <v>38146</v>
      </c>
      <c r="M1265" s="34" t="str">
        <f t="shared" si="159"/>
        <v>0</v>
      </c>
      <c r="N1265" s="34">
        <f t="shared" si="162"/>
        <v>75764.877567175601</v>
      </c>
      <c r="O1265" s="34" t="str">
        <f t="shared" si="160"/>
        <v>0</v>
      </c>
      <c r="P1265" s="34">
        <f t="shared" si="163"/>
        <v>48547.292398652979</v>
      </c>
      <c r="Q1265" s="34" t="str">
        <f t="shared" si="161"/>
        <v>0</v>
      </c>
      <c r="R1265" s="34">
        <f t="shared" si="164"/>
        <v>22993.638106352857</v>
      </c>
    </row>
    <row r="1266" spans="12:18" x14ac:dyDescent="0.2">
      <c r="L1266" s="33">
        <v>38147</v>
      </c>
      <c r="M1266" s="34" t="str">
        <f t="shared" si="159"/>
        <v>0</v>
      </c>
      <c r="N1266" s="34">
        <f t="shared" si="162"/>
        <v>75764.877567175601</v>
      </c>
      <c r="O1266" s="34" t="str">
        <f t="shared" si="160"/>
        <v>0</v>
      </c>
      <c r="P1266" s="34">
        <f t="shared" si="163"/>
        <v>48547.292398652979</v>
      </c>
      <c r="Q1266" s="34" t="str">
        <f t="shared" si="161"/>
        <v>0</v>
      </c>
      <c r="R1266" s="34">
        <f t="shared" si="164"/>
        <v>22993.638106352857</v>
      </c>
    </row>
    <row r="1267" spans="12:18" x14ac:dyDescent="0.2">
      <c r="L1267" s="33">
        <v>38148</v>
      </c>
      <c r="M1267" s="34" t="str">
        <f t="shared" si="159"/>
        <v>0</v>
      </c>
      <c r="N1267" s="34">
        <f t="shared" si="162"/>
        <v>75764.877567175601</v>
      </c>
      <c r="O1267" s="34" t="str">
        <f t="shared" si="160"/>
        <v>0</v>
      </c>
      <c r="P1267" s="34">
        <f t="shared" si="163"/>
        <v>48547.292398652979</v>
      </c>
      <c r="Q1267" s="34" t="str">
        <f t="shared" si="161"/>
        <v>0</v>
      </c>
      <c r="R1267" s="34">
        <f t="shared" si="164"/>
        <v>22993.638106352857</v>
      </c>
    </row>
    <row r="1268" spans="12:18" x14ac:dyDescent="0.2">
      <c r="L1268" s="33">
        <v>38149</v>
      </c>
      <c r="M1268" s="34" t="str">
        <f t="shared" si="159"/>
        <v>0</v>
      </c>
      <c r="N1268" s="34">
        <f t="shared" si="162"/>
        <v>75764.877567175601</v>
      </c>
      <c r="O1268" s="34" t="str">
        <f t="shared" si="160"/>
        <v>0</v>
      </c>
      <c r="P1268" s="34">
        <f t="shared" si="163"/>
        <v>48547.292398652979</v>
      </c>
      <c r="Q1268" s="34" t="str">
        <f t="shared" si="161"/>
        <v>0</v>
      </c>
      <c r="R1268" s="34">
        <f t="shared" si="164"/>
        <v>22993.638106352857</v>
      </c>
    </row>
    <row r="1269" spans="12:18" x14ac:dyDescent="0.2">
      <c r="L1269" s="33">
        <v>38150</v>
      </c>
      <c r="M1269" s="34" t="str">
        <f t="shared" si="159"/>
        <v>0</v>
      </c>
      <c r="N1269" s="34">
        <f t="shared" si="162"/>
        <v>75764.877567175601</v>
      </c>
      <c r="O1269" s="34" t="str">
        <f t="shared" si="160"/>
        <v>0</v>
      </c>
      <c r="P1269" s="34">
        <f t="shared" si="163"/>
        <v>48547.292398652979</v>
      </c>
      <c r="Q1269" s="34" t="str">
        <f t="shared" si="161"/>
        <v>0</v>
      </c>
      <c r="R1269" s="34">
        <f t="shared" si="164"/>
        <v>22993.638106352857</v>
      </c>
    </row>
    <row r="1270" spans="12:18" x14ac:dyDescent="0.2">
      <c r="L1270" s="33">
        <v>38151</v>
      </c>
      <c r="M1270" s="34" t="str">
        <f t="shared" si="159"/>
        <v>0</v>
      </c>
      <c r="N1270" s="34">
        <f t="shared" si="162"/>
        <v>75764.877567175601</v>
      </c>
      <c r="O1270" s="34" t="str">
        <f t="shared" si="160"/>
        <v>0</v>
      </c>
      <c r="P1270" s="34">
        <f t="shared" si="163"/>
        <v>48547.292398652979</v>
      </c>
      <c r="Q1270" s="34" t="str">
        <f t="shared" si="161"/>
        <v>0</v>
      </c>
      <c r="R1270" s="34">
        <f t="shared" si="164"/>
        <v>22993.638106352857</v>
      </c>
    </row>
    <row r="1271" spans="12:18" x14ac:dyDescent="0.2">
      <c r="L1271" s="33">
        <v>38152</v>
      </c>
      <c r="M1271" s="34">
        <f t="shared" si="159"/>
        <v>100</v>
      </c>
      <c r="N1271" s="34">
        <f t="shared" si="162"/>
        <v>75864.877567175601</v>
      </c>
      <c r="O1271" s="34" t="str">
        <f t="shared" si="160"/>
        <v>0</v>
      </c>
      <c r="P1271" s="34">
        <f t="shared" si="163"/>
        <v>48547.292398652979</v>
      </c>
      <c r="Q1271" s="34">
        <f t="shared" si="161"/>
        <v>-325</v>
      </c>
      <c r="R1271" s="34">
        <f t="shared" si="164"/>
        <v>22668.638106352857</v>
      </c>
    </row>
    <row r="1272" spans="12:18" x14ac:dyDescent="0.2">
      <c r="L1272" s="33">
        <v>38153</v>
      </c>
      <c r="M1272" s="34">
        <f t="shared" si="159"/>
        <v>350</v>
      </c>
      <c r="N1272" s="34">
        <f t="shared" si="162"/>
        <v>76214.877567175601</v>
      </c>
      <c r="O1272" s="34">
        <f t="shared" si="160"/>
        <v>-325</v>
      </c>
      <c r="P1272" s="34">
        <f t="shared" si="163"/>
        <v>48222.292398652979</v>
      </c>
      <c r="Q1272" s="34">
        <f t="shared" si="161"/>
        <v>425</v>
      </c>
      <c r="R1272" s="34">
        <f t="shared" si="164"/>
        <v>23093.638106352857</v>
      </c>
    </row>
    <row r="1273" spans="12:18" x14ac:dyDescent="0.2">
      <c r="L1273" s="33">
        <v>38154</v>
      </c>
      <c r="M1273" s="34">
        <f t="shared" si="159"/>
        <v>-275</v>
      </c>
      <c r="N1273" s="34">
        <f t="shared" si="162"/>
        <v>75939.877567175601</v>
      </c>
      <c r="O1273" s="34" t="str">
        <f t="shared" si="160"/>
        <v>0</v>
      </c>
      <c r="P1273" s="34">
        <f t="shared" si="163"/>
        <v>48222.292398652979</v>
      </c>
      <c r="Q1273" s="34" t="str">
        <f t="shared" si="161"/>
        <v>0</v>
      </c>
      <c r="R1273" s="34">
        <f t="shared" si="164"/>
        <v>23093.638106352857</v>
      </c>
    </row>
    <row r="1274" spans="12:18" x14ac:dyDescent="0.2">
      <c r="L1274" s="33">
        <v>38155</v>
      </c>
      <c r="M1274" s="34">
        <f t="shared" si="159"/>
        <v>-709.69230618819665</v>
      </c>
      <c r="N1274" s="34">
        <f t="shared" si="162"/>
        <v>75230.185260987404</v>
      </c>
      <c r="O1274" s="34">
        <f t="shared" si="160"/>
        <v>712.5</v>
      </c>
      <c r="P1274" s="34">
        <f t="shared" si="163"/>
        <v>48934.792398652979</v>
      </c>
      <c r="Q1274" s="34">
        <f t="shared" si="161"/>
        <v>-100</v>
      </c>
      <c r="R1274" s="34">
        <f t="shared" si="164"/>
        <v>22993.638106352857</v>
      </c>
    </row>
    <row r="1275" spans="12:18" x14ac:dyDescent="0.2">
      <c r="L1275" s="33">
        <v>38156</v>
      </c>
      <c r="M1275" s="34">
        <f t="shared" si="159"/>
        <v>450</v>
      </c>
      <c r="N1275" s="34">
        <f t="shared" si="162"/>
        <v>75680.185260987404</v>
      </c>
      <c r="O1275" s="34" t="str">
        <f t="shared" si="160"/>
        <v>0</v>
      </c>
      <c r="P1275" s="34">
        <f t="shared" si="163"/>
        <v>48934.792398652979</v>
      </c>
      <c r="Q1275" s="34">
        <f t="shared" si="161"/>
        <v>-187.5</v>
      </c>
      <c r="R1275" s="34">
        <f t="shared" si="164"/>
        <v>22806.138106352857</v>
      </c>
    </row>
    <row r="1276" spans="12:18" x14ac:dyDescent="0.2">
      <c r="L1276" s="33">
        <v>38157</v>
      </c>
      <c r="M1276" s="34" t="str">
        <f t="shared" si="159"/>
        <v>0</v>
      </c>
      <c r="N1276" s="34">
        <f t="shared" si="162"/>
        <v>75680.185260987404</v>
      </c>
      <c r="O1276" s="34" t="str">
        <f t="shared" si="160"/>
        <v>0</v>
      </c>
      <c r="P1276" s="34">
        <f t="shared" si="163"/>
        <v>48934.792398652979</v>
      </c>
      <c r="Q1276" s="34" t="str">
        <f t="shared" si="161"/>
        <v>0</v>
      </c>
      <c r="R1276" s="34">
        <f t="shared" si="164"/>
        <v>22806.138106352857</v>
      </c>
    </row>
    <row r="1277" spans="12:18" x14ac:dyDescent="0.2">
      <c r="L1277" s="33">
        <v>38158</v>
      </c>
      <c r="M1277" s="34" t="str">
        <f t="shared" si="159"/>
        <v>0</v>
      </c>
      <c r="N1277" s="34">
        <f t="shared" si="162"/>
        <v>75680.185260987404</v>
      </c>
      <c r="O1277" s="34" t="str">
        <f t="shared" si="160"/>
        <v>0</v>
      </c>
      <c r="P1277" s="34">
        <f t="shared" si="163"/>
        <v>48934.792398652979</v>
      </c>
      <c r="Q1277" s="34" t="str">
        <f t="shared" si="161"/>
        <v>0</v>
      </c>
      <c r="R1277" s="34">
        <f t="shared" si="164"/>
        <v>22806.138106352857</v>
      </c>
    </row>
    <row r="1278" spans="12:18" x14ac:dyDescent="0.2">
      <c r="L1278" s="33">
        <v>38159</v>
      </c>
      <c r="M1278" s="34" t="str">
        <f t="shared" si="159"/>
        <v>0</v>
      </c>
      <c r="N1278" s="34">
        <f t="shared" si="162"/>
        <v>75680.185260987404</v>
      </c>
      <c r="O1278" s="34" t="str">
        <f t="shared" si="160"/>
        <v>0</v>
      </c>
      <c r="P1278" s="34">
        <f t="shared" si="163"/>
        <v>48934.792398652979</v>
      </c>
      <c r="Q1278" s="34" t="str">
        <f t="shared" si="161"/>
        <v>0</v>
      </c>
      <c r="R1278" s="34">
        <f t="shared" si="164"/>
        <v>22806.138106352857</v>
      </c>
    </row>
    <row r="1279" spans="12:18" x14ac:dyDescent="0.2">
      <c r="L1279" s="33">
        <v>38160</v>
      </c>
      <c r="M1279" s="34">
        <f t="shared" si="159"/>
        <v>-137.5</v>
      </c>
      <c r="N1279" s="34">
        <f t="shared" si="162"/>
        <v>75542.685260987404</v>
      </c>
      <c r="O1279" s="34" t="str">
        <f t="shared" si="160"/>
        <v>0</v>
      </c>
      <c r="P1279" s="34">
        <f t="shared" si="163"/>
        <v>48934.792398652979</v>
      </c>
      <c r="Q1279" s="34">
        <f t="shared" si="161"/>
        <v>-137.5</v>
      </c>
      <c r="R1279" s="34">
        <f t="shared" si="164"/>
        <v>22668.638106352857</v>
      </c>
    </row>
    <row r="1280" spans="12:18" x14ac:dyDescent="0.2">
      <c r="L1280" s="33">
        <v>38161</v>
      </c>
      <c r="M1280" s="34">
        <f t="shared" si="159"/>
        <v>-325</v>
      </c>
      <c r="N1280" s="34">
        <f t="shared" si="162"/>
        <v>75217.685260987404</v>
      </c>
      <c r="O1280" s="34">
        <f t="shared" si="160"/>
        <v>-1000</v>
      </c>
      <c r="P1280" s="34">
        <f t="shared" si="163"/>
        <v>47934.792398652979</v>
      </c>
      <c r="Q1280" s="34">
        <f t="shared" si="161"/>
        <v>-225</v>
      </c>
      <c r="R1280" s="34">
        <f t="shared" si="164"/>
        <v>22443.638106352857</v>
      </c>
    </row>
    <row r="1281" spans="12:18" x14ac:dyDescent="0.2">
      <c r="L1281" s="33">
        <v>38162</v>
      </c>
      <c r="M1281" s="34">
        <f t="shared" si="159"/>
        <v>-650</v>
      </c>
      <c r="N1281" s="34">
        <f t="shared" si="162"/>
        <v>74567.685260987404</v>
      </c>
      <c r="O1281" s="34">
        <f t="shared" si="160"/>
        <v>-425</v>
      </c>
      <c r="P1281" s="34">
        <f t="shared" si="163"/>
        <v>47509.792398652979</v>
      </c>
      <c r="Q1281" s="34" t="str">
        <f t="shared" si="161"/>
        <v>0</v>
      </c>
      <c r="R1281" s="34">
        <f t="shared" si="164"/>
        <v>22443.638106352857</v>
      </c>
    </row>
    <row r="1282" spans="12:18" x14ac:dyDescent="0.2">
      <c r="L1282" s="33">
        <v>38163</v>
      </c>
      <c r="M1282" s="34">
        <f t="shared" si="159"/>
        <v>-262.5</v>
      </c>
      <c r="N1282" s="34">
        <f t="shared" si="162"/>
        <v>74305.185260987404</v>
      </c>
      <c r="O1282" s="34">
        <f t="shared" si="160"/>
        <v>-362.5</v>
      </c>
      <c r="P1282" s="34">
        <f t="shared" si="163"/>
        <v>47147.292398652979</v>
      </c>
      <c r="Q1282" s="34">
        <f t="shared" si="161"/>
        <v>1300</v>
      </c>
      <c r="R1282" s="34">
        <f t="shared" si="164"/>
        <v>23743.638106352857</v>
      </c>
    </row>
    <row r="1283" spans="12:18" x14ac:dyDescent="0.2">
      <c r="L1283" s="33">
        <v>38164</v>
      </c>
      <c r="M1283" s="34" t="str">
        <f t="shared" si="159"/>
        <v>0</v>
      </c>
      <c r="N1283" s="34">
        <f t="shared" si="162"/>
        <v>74305.185260987404</v>
      </c>
      <c r="O1283" s="34" t="str">
        <f t="shared" si="160"/>
        <v>0</v>
      </c>
      <c r="P1283" s="34">
        <f t="shared" si="163"/>
        <v>47147.292398652979</v>
      </c>
      <c r="Q1283" s="34" t="str">
        <f t="shared" si="161"/>
        <v>0</v>
      </c>
      <c r="R1283" s="34">
        <f t="shared" si="164"/>
        <v>23743.638106352857</v>
      </c>
    </row>
    <row r="1284" spans="12:18" x14ac:dyDescent="0.2">
      <c r="L1284" s="33">
        <v>38165</v>
      </c>
      <c r="M1284" s="34" t="str">
        <f t="shared" si="159"/>
        <v>0</v>
      </c>
      <c r="N1284" s="34">
        <f t="shared" si="162"/>
        <v>74305.185260987404</v>
      </c>
      <c r="O1284" s="34" t="str">
        <f t="shared" si="160"/>
        <v>0</v>
      </c>
      <c r="P1284" s="34">
        <f t="shared" si="163"/>
        <v>47147.292398652979</v>
      </c>
      <c r="Q1284" s="34" t="str">
        <f t="shared" si="161"/>
        <v>0</v>
      </c>
      <c r="R1284" s="34">
        <f t="shared" si="164"/>
        <v>23743.638106352857</v>
      </c>
    </row>
    <row r="1285" spans="12:18" x14ac:dyDescent="0.2">
      <c r="L1285" s="33">
        <v>38166</v>
      </c>
      <c r="M1285" s="34">
        <f t="shared" si="159"/>
        <v>940.35516271222832</v>
      </c>
      <c r="N1285" s="34">
        <f t="shared" si="162"/>
        <v>75245.540423699626</v>
      </c>
      <c r="O1285" s="34" t="str">
        <f t="shared" si="160"/>
        <v>0</v>
      </c>
      <c r="P1285" s="34">
        <f t="shared" si="163"/>
        <v>47147.292398652979</v>
      </c>
      <c r="Q1285" s="34" t="str">
        <f t="shared" si="161"/>
        <v>0</v>
      </c>
      <c r="R1285" s="34">
        <f t="shared" si="164"/>
        <v>23743.638106352857</v>
      </c>
    </row>
    <row r="1286" spans="12:18" x14ac:dyDescent="0.2">
      <c r="L1286" s="33">
        <v>38167</v>
      </c>
      <c r="M1286" s="34" t="str">
        <f t="shared" si="159"/>
        <v>0</v>
      </c>
      <c r="N1286" s="34">
        <f t="shared" si="162"/>
        <v>75245.540423699626</v>
      </c>
      <c r="O1286" s="34" t="str">
        <f t="shared" si="160"/>
        <v>0</v>
      </c>
      <c r="P1286" s="34">
        <f t="shared" si="163"/>
        <v>47147.292398652979</v>
      </c>
      <c r="Q1286" s="34" t="str">
        <f t="shared" si="161"/>
        <v>0</v>
      </c>
      <c r="R1286" s="34">
        <f t="shared" si="164"/>
        <v>23743.638106352857</v>
      </c>
    </row>
    <row r="1287" spans="12:18" x14ac:dyDescent="0.2">
      <c r="L1287" s="33">
        <v>38168</v>
      </c>
      <c r="M1287" s="34" t="str">
        <f t="shared" si="159"/>
        <v>0</v>
      </c>
      <c r="N1287" s="34">
        <f t="shared" si="162"/>
        <v>75245.540423699626</v>
      </c>
      <c r="O1287" s="34">
        <f t="shared" si="160"/>
        <v>1300</v>
      </c>
      <c r="P1287" s="34">
        <f t="shared" si="163"/>
        <v>48447.292398652979</v>
      </c>
      <c r="Q1287" s="34" t="str">
        <f t="shared" si="161"/>
        <v>0</v>
      </c>
      <c r="R1287" s="34">
        <f t="shared" si="164"/>
        <v>23743.638106352857</v>
      </c>
    </row>
    <row r="1288" spans="12:18" x14ac:dyDescent="0.2">
      <c r="L1288" s="33">
        <v>38169</v>
      </c>
      <c r="M1288" s="34" t="str">
        <f t="shared" si="159"/>
        <v>0</v>
      </c>
      <c r="N1288" s="34">
        <f t="shared" si="162"/>
        <v>75245.540423699626</v>
      </c>
      <c r="O1288" s="34" t="str">
        <f t="shared" si="160"/>
        <v>0</v>
      </c>
      <c r="P1288" s="34">
        <f t="shared" si="163"/>
        <v>48447.292398652979</v>
      </c>
      <c r="Q1288" s="34" t="str">
        <f t="shared" si="161"/>
        <v>0</v>
      </c>
      <c r="R1288" s="34">
        <f t="shared" si="164"/>
        <v>23743.638106352857</v>
      </c>
    </row>
    <row r="1289" spans="12:18" x14ac:dyDescent="0.2">
      <c r="L1289" s="33">
        <v>38170</v>
      </c>
      <c r="M1289" s="34">
        <f t="shared" si="159"/>
        <v>-37.5</v>
      </c>
      <c r="N1289" s="34">
        <f t="shared" si="162"/>
        <v>75208.040423699626</v>
      </c>
      <c r="O1289" s="34" t="str">
        <f t="shared" si="160"/>
        <v>0</v>
      </c>
      <c r="P1289" s="34">
        <f t="shared" si="163"/>
        <v>48447.292398652979</v>
      </c>
      <c r="Q1289" s="34">
        <f t="shared" si="161"/>
        <v>1925</v>
      </c>
      <c r="R1289" s="34">
        <f t="shared" si="164"/>
        <v>25668.638106352857</v>
      </c>
    </row>
    <row r="1290" spans="12:18" x14ac:dyDescent="0.2">
      <c r="L1290" s="33">
        <v>38171</v>
      </c>
      <c r="M1290" s="34" t="str">
        <f t="shared" si="159"/>
        <v>0</v>
      </c>
      <c r="N1290" s="34">
        <f t="shared" si="162"/>
        <v>75208.040423699626</v>
      </c>
      <c r="O1290" s="34" t="str">
        <f t="shared" si="160"/>
        <v>0</v>
      </c>
      <c r="P1290" s="34">
        <f t="shared" si="163"/>
        <v>48447.292398652979</v>
      </c>
      <c r="Q1290" s="34" t="str">
        <f t="shared" si="161"/>
        <v>0</v>
      </c>
      <c r="R1290" s="34">
        <f t="shared" si="164"/>
        <v>25668.638106352857</v>
      </c>
    </row>
    <row r="1291" spans="12:18" x14ac:dyDescent="0.2">
      <c r="L1291" s="33">
        <v>38172</v>
      </c>
      <c r="M1291" s="34" t="str">
        <f t="shared" si="159"/>
        <v>0</v>
      </c>
      <c r="N1291" s="34">
        <f t="shared" si="162"/>
        <v>75208.040423699626</v>
      </c>
      <c r="O1291" s="34" t="str">
        <f t="shared" si="160"/>
        <v>0</v>
      </c>
      <c r="P1291" s="34">
        <f t="shared" si="163"/>
        <v>48447.292398652979</v>
      </c>
      <c r="Q1291" s="34" t="str">
        <f t="shared" si="161"/>
        <v>0</v>
      </c>
      <c r="R1291" s="34">
        <f t="shared" si="164"/>
        <v>25668.638106352857</v>
      </c>
    </row>
    <row r="1292" spans="12:18" x14ac:dyDescent="0.2">
      <c r="L1292" s="33">
        <v>38173</v>
      </c>
      <c r="M1292" s="34" t="str">
        <f t="shared" ref="M1292:M1355" si="165">IF(ISERROR(VLOOKUP($L1292,$B$11:$C$1212,2,FALSE)),"0",VLOOKUP($L1292,$B$11:$C$1212,2,FALSE))</f>
        <v>0</v>
      </c>
      <c r="N1292" s="34">
        <f t="shared" si="162"/>
        <v>75208.040423699626</v>
      </c>
      <c r="O1292" s="34" t="str">
        <f t="shared" ref="O1292:O1355" si="166">IF(ISERROR(VLOOKUP($L1292,$E$11:$F$1212,2,FALSE)),"0",VLOOKUP($L1292,$E$11:$F$1212,2,FALSE))</f>
        <v>0</v>
      </c>
      <c r="P1292" s="34">
        <f t="shared" si="163"/>
        <v>48447.292398652979</v>
      </c>
      <c r="Q1292" s="34" t="str">
        <f t="shared" ref="Q1292:Q1355" si="167">IF(ISERROR(VLOOKUP($L1292,$H$11:$I$1212,2,FALSE)),"0",VLOOKUP($L1292,$H$11:$I$1212,2,FALSE))</f>
        <v>0</v>
      </c>
      <c r="R1292" s="34">
        <f t="shared" si="164"/>
        <v>25668.638106352857</v>
      </c>
    </row>
    <row r="1293" spans="12:18" x14ac:dyDescent="0.2">
      <c r="L1293" s="33">
        <v>38174</v>
      </c>
      <c r="M1293" s="34">
        <f t="shared" si="165"/>
        <v>1000</v>
      </c>
      <c r="N1293" s="34">
        <f t="shared" si="162"/>
        <v>76208.040423699626</v>
      </c>
      <c r="O1293" s="34" t="str">
        <f t="shared" si="166"/>
        <v>0</v>
      </c>
      <c r="P1293" s="34">
        <f t="shared" si="163"/>
        <v>48447.292398652979</v>
      </c>
      <c r="Q1293" s="34" t="str">
        <f t="shared" si="167"/>
        <v>0</v>
      </c>
      <c r="R1293" s="34">
        <f t="shared" si="164"/>
        <v>25668.638106352857</v>
      </c>
    </row>
    <row r="1294" spans="12:18" x14ac:dyDescent="0.2">
      <c r="L1294" s="33">
        <v>38175</v>
      </c>
      <c r="M1294" s="34" t="str">
        <f t="shared" si="165"/>
        <v>0</v>
      </c>
      <c r="N1294" s="34">
        <f t="shared" si="162"/>
        <v>76208.040423699626</v>
      </c>
      <c r="O1294" s="34" t="str">
        <f t="shared" si="166"/>
        <v>0</v>
      </c>
      <c r="P1294" s="34">
        <f t="shared" si="163"/>
        <v>48447.292398652979</v>
      </c>
      <c r="Q1294" s="34" t="str">
        <f t="shared" si="167"/>
        <v>0</v>
      </c>
      <c r="R1294" s="34">
        <f t="shared" si="164"/>
        <v>25668.638106352857</v>
      </c>
    </row>
    <row r="1295" spans="12:18" x14ac:dyDescent="0.2">
      <c r="L1295" s="33">
        <v>38176</v>
      </c>
      <c r="M1295" s="34" t="str">
        <f t="shared" si="165"/>
        <v>0</v>
      </c>
      <c r="N1295" s="34">
        <f t="shared" si="162"/>
        <v>76208.040423699626</v>
      </c>
      <c r="O1295" s="34" t="str">
        <f t="shared" si="166"/>
        <v>0</v>
      </c>
      <c r="P1295" s="34">
        <f t="shared" si="163"/>
        <v>48447.292398652979</v>
      </c>
      <c r="Q1295" s="34" t="str">
        <f t="shared" si="167"/>
        <v>0</v>
      </c>
      <c r="R1295" s="34">
        <f t="shared" si="164"/>
        <v>25668.638106352857</v>
      </c>
    </row>
    <row r="1296" spans="12:18" x14ac:dyDescent="0.2">
      <c r="L1296" s="33">
        <v>38177</v>
      </c>
      <c r="M1296" s="34" t="str">
        <f t="shared" si="165"/>
        <v>0</v>
      </c>
      <c r="N1296" s="34">
        <f t="shared" si="162"/>
        <v>76208.040423699626</v>
      </c>
      <c r="O1296" s="34" t="str">
        <f t="shared" si="166"/>
        <v>0</v>
      </c>
      <c r="P1296" s="34">
        <f t="shared" si="163"/>
        <v>48447.292398652979</v>
      </c>
      <c r="Q1296" s="34" t="str">
        <f t="shared" si="167"/>
        <v>0</v>
      </c>
      <c r="R1296" s="34">
        <f t="shared" si="164"/>
        <v>25668.638106352857</v>
      </c>
    </row>
    <row r="1297" spans="12:18" x14ac:dyDescent="0.2">
      <c r="L1297" s="33">
        <v>38178</v>
      </c>
      <c r="M1297" s="34" t="str">
        <f t="shared" si="165"/>
        <v>0</v>
      </c>
      <c r="N1297" s="34">
        <f t="shared" si="162"/>
        <v>76208.040423699626</v>
      </c>
      <c r="O1297" s="34" t="str">
        <f t="shared" si="166"/>
        <v>0</v>
      </c>
      <c r="P1297" s="34">
        <f t="shared" si="163"/>
        <v>48447.292398652979</v>
      </c>
      <c r="Q1297" s="34" t="str">
        <f t="shared" si="167"/>
        <v>0</v>
      </c>
      <c r="R1297" s="34">
        <f t="shared" si="164"/>
        <v>25668.638106352857</v>
      </c>
    </row>
    <row r="1298" spans="12:18" x14ac:dyDescent="0.2">
      <c r="L1298" s="33">
        <v>38179</v>
      </c>
      <c r="M1298" s="34" t="str">
        <f t="shared" si="165"/>
        <v>0</v>
      </c>
      <c r="N1298" s="34">
        <f t="shared" si="162"/>
        <v>76208.040423699626</v>
      </c>
      <c r="O1298" s="34" t="str">
        <f t="shared" si="166"/>
        <v>0</v>
      </c>
      <c r="P1298" s="34">
        <f t="shared" si="163"/>
        <v>48447.292398652979</v>
      </c>
      <c r="Q1298" s="34" t="str">
        <f t="shared" si="167"/>
        <v>0</v>
      </c>
      <c r="R1298" s="34">
        <f t="shared" si="164"/>
        <v>25668.638106352857</v>
      </c>
    </row>
    <row r="1299" spans="12:18" x14ac:dyDescent="0.2">
      <c r="L1299" s="33">
        <v>38180</v>
      </c>
      <c r="M1299" s="34" t="str">
        <f t="shared" si="165"/>
        <v>0</v>
      </c>
      <c r="N1299" s="34">
        <f t="shared" si="162"/>
        <v>76208.040423699626</v>
      </c>
      <c r="O1299" s="34" t="str">
        <f t="shared" si="166"/>
        <v>0</v>
      </c>
      <c r="P1299" s="34">
        <f t="shared" si="163"/>
        <v>48447.292398652979</v>
      </c>
      <c r="Q1299" s="34" t="str">
        <f t="shared" si="167"/>
        <v>0</v>
      </c>
      <c r="R1299" s="34">
        <f t="shared" si="164"/>
        <v>25668.638106352857</v>
      </c>
    </row>
    <row r="1300" spans="12:18" x14ac:dyDescent="0.2">
      <c r="L1300" s="33">
        <v>38181</v>
      </c>
      <c r="M1300" s="34" t="str">
        <f t="shared" si="165"/>
        <v>0</v>
      </c>
      <c r="N1300" s="34">
        <f t="shared" si="162"/>
        <v>76208.040423699626</v>
      </c>
      <c r="O1300" s="34" t="str">
        <f t="shared" si="166"/>
        <v>0</v>
      </c>
      <c r="P1300" s="34">
        <f t="shared" si="163"/>
        <v>48447.292398652979</v>
      </c>
      <c r="Q1300" s="34" t="str">
        <f t="shared" si="167"/>
        <v>0</v>
      </c>
      <c r="R1300" s="34">
        <f t="shared" si="164"/>
        <v>25668.638106352857</v>
      </c>
    </row>
    <row r="1301" spans="12:18" x14ac:dyDescent="0.2">
      <c r="L1301" s="33">
        <v>38182</v>
      </c>
      <c r="M1301" s="34" t="str">
        <f t="shared" si="165"/>
        <v>0</v>
      </c>
      <c r="N1301" s="34">
        <f t="shared" si="162"/>
        <v>76208.040423699626</v>
      </c>
      <c r="O1301" s="34" t="str">
        <f t="shared" si="166"/>
        <v>0</v>
      </c>
      <c r="P1301" s="34">
        <f t="shared" si="163"/>
        <v>48447.292398652979</v>
      </c>
      <c r="Q1301" s="34" t="str">
        <f t="shared" si="167"/>
        <v>0</v>
      </c>
      <c r="R1301" s="34">
        <f t="shared" si="164"/>
        <v>25668.638106352857</v>
      </c>
    </row>
    <row r="1302" spans="12:18" x14ac:dyDescent="0.2">
      <c r="L1302" s="33">
        <v>38183</v>
      </c>
      <c r="M1302" s="34" t="str">
        <f t="shared" si="165"/>
        <v>0</v>
      </c>
      <c r="N1302" s="34">
        <f t="shared" si="162"/>
        <v>76208.040423699626</v>
      </c>
      <c r="O1302" s="34" t="str">
        <f t="shared" si="166"/>
        <v>0</v>
      </c>
      <c r="P1302" s="34">
        <f t="shared" si="163"/>
        <v>48447.292398652979</v>
      </c>
      <c r="Q1302" s="34" t="str">
        <f t="shared" si="167"/>
        <v>0</v>
      </c>
      <c r="R1302" s="34">
        <f t="shared" si="164"/>
        <v>25668.638106352857</v>
      </c>
    </row>
    <row r="1303" spans="12:18" x14ac:dyDescent="0.2">
      <c r="L1303" s="33">
        <v>38184</v>
      </c>
      <c r="M1303" s="34" t="str">
        <f t="shared" si="165"/>
        <v>0</v>
      </c>
      <c r="N1303" s="34">
        <f t="shared" si="162"/>
        <v>76208.040423699626</v>
      </c>
      <c r="O1303" s="34" t="str">
        <f t="shared" si="166"/>
        <v>0</v>
      </c>
      <c r="P1303" s="34">
        <f t="shared" si="163"/>
        <v>48447.292398652979</v>
      </c>
      <c r="Q1303" s="34" t="str">
        <f t="shared" si="167"/>
        <v>0</v>
      </c>
      <c r="R1303" s="34">
        <f t="shared" si="164"/>
        <v>25668.638106352857</v>
      </c>
    </row>
    <row r="1304" spans="12:18" x14ac:dyDescent="0.2">
      <c r="L1304" s="33">
        <v>38185</v>
      </c>
      <c r="M1304" s="34" t="str">
        <f t="shared" si="165"/>
        <v>0</v>
      </c>
      <c r="N1304" s="34">
        <f t="shared" si="162"/>
        <v>76208.040423699626</v>
      </c>
      <c r="O1304" s="34" t="str">
        <f t="shared" si="166"/>
        <v>0</v>
      </c>
      <c r="P1304" s="34">
        <f t="shared" si="163"/>
        <v>48447.292398652979</v>
      </c>
      <c r="Q1304" s="34" t="str">
        <f t="shared" si="167"/>
        <v>0</v>
      </c>
      <c r="R1304" s="34">
        <f t="shared" si="164"/>
        <v>25668.638106352857</v>
      </c>
    </row>
    <row r="1305" spans="12:18" x14ac:dyDescent="0.2">
      <c r="L1305" s="33">
        <v>38186</v>
      </c>
      <c r="M1305" s="34" t="str">
        <f t="shared" si="165"/>
        <v>0</v>
      </c>
      <c r="N1305" s="34">
        <f t="shared" si="162"/>
        <v>76208.040423699626</v>
      </c>
      <c r="O1305" s="34" t="str">
        <f t="shared" si="166"/>
        <v>0</v>
      </c>
      <c r="P1305" s="34">
        <f t="shared" si="163"/>
        <v>48447.292398652979</v>
      </c>
      <c r="Q1305" s="34" t="str">
        <f t="shared" si="167"/>
        <v>0</v>
      </c>
      <c r="R1305" s="34">
        <f t="shared" si="164"/>
        <v>25668.638106352857</v>
      </c>
    </row>
    <row r="1306" spans="12:18" x14ac:dyDescent="0.2">
      <c r="L1306" s="33">
        <v>38187</v>
      </c>
      <c r="M1306" s="34" t="str">
        <f t="shared" si="165"/>
        <v>0</v>
      </c>
      <c r="N1306" s="34">
        <f t="shared" si="162"/>
        <v>76208.040423699626</v>
      </c>
      <c r="O1306" s="34" t="str">
        <f t="shared" si="166"/>
        <v>0</v>
      </c>
      <c r="P1306" s="34">
        <f t="shared" si="163"/>
        <v>48447.292398652979</v>
      </c>
      <c r="Q1306" s="34" t="str">
        <f t="shared" si="167"/>
        <v>0</v>
      </c>
      <c r="R1306" s="34">
        <f t="shared" si="164"/>
        <v>25668.638106352857</v>
      </c>
    </row>
    <row r="1307" spans="12:18" x14ac:dyDescent="0.2">
      <c r="L1307" s="33">
        <v>38188</v>
      </c>
      <c r="M1307" s="34" t="str">
        <f t="shared" si="165"/>
        <v>0</v>
      </c>
      <c r="N1307" s="34">
        <f t="shared" si="162"/>
        <v>76208.040423699626</v>
      </c>
      <c r="O1307" s="34" t="str">
        <f t="shared" si="166"/>
        <v>0</v>
      </c>
      <c r="P1307" s="34">
        <f t="shared" si="163"/>
        <v>48447.292398652979</v>
      </c>
      <c r="Q1307" s="34" t="str">
        <f t="shared" si="167"/>
        <v>0</v>
      </c>
      <c r="R1307" s="34">
        <f t="shared" si="164"/>
        <v>25668.638106352857</v>
      </c>
    </row>
    <row r="1308" spans="12:18" x14ac:dyDescent="0.2">
      <c r="L1308" s="33">
        <v>38189</v>
      </c>
      <c r="M1308" s="34">
        <f t="shared" si="165"/>
        <v>1000</v>
      </c>
      <c r="N1308" s="34">
        <f t="shared" si="162"/>
        <v>77208.040423699626</v>
      </c>
      <c r="O1308" s="34" t="str">
        <f t="shared" si="166"/>
        <v>0</v>
      </c>
      <c r="P1308" s="34">
        <f t="shared" si="163"/>
        <v>48447.292398652979</v>
      </c>
      <c r="Q1308" s="34" t="str">
        <f t="shared" si="167"/>
        <v>0</v>
      </c>
      <c r="R1308" s="34">
        <f t="shared" si="164"/>
        <v>25668.638106352857</v>
      </c>
    </row>
    <row r="1309" spans="12:18" x14ac:dyDescent="0.2">
      <c r="L1309" s="33">
        <v>38190</v>
      </c>
      <c r="M1309" s="34" t="str">
        <f t="shared" si="165"/>
        <v>0</v>
      </c>
      <c r="N1309" s="34">
        <f t="shared" si="162"/>
        <v>77208.040423699626</v>
      </c>
      <c r="O1309" s="34" t="str">
        <f t="shared" si="166"/>
        <v>0</v>
      </c>
      <c r="P1309" s="34">
        <f t="shared" si="163"/>
        <v>48447.292398652979</v>
      </c>
      <c r="Q1309" s="34" t="str">
        <f t="shared" si="167"/>
        <v>0</v>
      </c>
      <c r="R1309" s="34">
        <f t="shared" si="164"/>
        <v>25668.638106352857</v>
      </c>
    </row>
    <row r="1310" spans="12:18" x14ac:dyDescent="0.2">
      <c r="L1310" s="33">
        <v>38191</v>
      </c>
      <c r="M1310" s="34" t="str">
        <f t="shared" si="165"/>
        <v>0</v>
      </c>
      <c r="N1310" s="34">
        <f t="shared" si="162"/>
        <v>77208.040423699626</v>
      </c>
      <c r="O1310" s="34" t="str">
        <f t="shared" si="166"/>
        <v>0</v>
      </c>
      <c r="P1310" s="34">
        <f t="shared" si="163"/>
        <v>48447.292398652979</v>
      </c>
      <c r="Q1310" s="34" t="str">
        <f t="shared" si="167"/>
        <v>0</v>
      </c>
      <c r="R1310" s="34">
        <f t="shared" si="164"/>
        <v>25668.638106352857</v>
      </c>
    </row>
    <row r="1311" spans="12:18" x14ac:dyDescent="0.2">
      <c r="L1311" s="33">
        <v>38192</v>
      </c>
      <c r="M1311" s="34" t="str">
        <f t="shared" si="165"/>
        <v>0</v>
      </c>
      <c r="N1311" s="34">
        <f t="shared" si="162"/>
        <v>77208.040423699626</v>
      </c>
      <c r="O1311" s="34" t="str">
        <f t="shared" si="166"/>
        <v>0</v>
      </c>
      <c r="P1311" s="34">
        <f t="shared" si="163"/>
        <v>48447.292398652979</v>
      </c>
      <c r="Q1311" s="34" t="str">
        <f t="shared" si="167"/>
        <v>0</v>
      </c>
      <c r="R1311" s="34">
        <f t="shared" si="164"/>
        <v>25668.638106352857</v>
      </c>
    </row>
    <row r="1312" spans="12:18" x14ac:dyDescent="0.2">
      <c r="L1312" s="33">
        <v>38193</v>
      </c>
      <c r="M1312" s="34" t="str">
        <f t="shared" si="165"/>
        <v>0</v>
      </c>
      <c r="N1312" s="34">
        <f t="shared" si="162"/>
        <v>77208.040423699626</v>
      </c>
      <c r="O1312" s="34" t="str">
        <f t="shared" si="166"/>
        <v>0</v>
      </c>
      <c r="P1312" s="34">
        <f t="shared" si="163"/>
        <v>48447.292398652979</v>
      </c>
      <c r="Q1312" s="34" t="str">
        <f t="shared" si="167"/>
        <v>0</v>
      </c>
      <c r="R1312" s="34">
        <f t="shared" si="164"/>
        <v>25668.638106352857</v>
      </c>
    </row>
    <row r="1313" spans="12:18" x14ac:dyDescent="0.2">
      <c r="L1313" s="33">
        <v>38194</v>
      </c>
      <c r="M1313" s="34" t="str">
        <f t="shared" si="165"/>
        <v>0</v>
      </c>
      <c r="N1313" s="34">
        <f t="shared" si="162"/>
        <v>77208.040423699626</v>
      </c>
      <c r="O1313" s="34" t="str">
        <f t="shared" si="166"/>
        <v>0</v>
      </c>
      <c r="P1313" s="34">
        <f t="shared" si="163"/>
        <v>48447.292398652979</v>
      </c>
      <c r="Q1313" s="34" t="str">
        <f t="shared" si="167"/>
        <v>0</v>
      </c>
      <c r="R1313" s="34">
        <f t="shared" si="164"/>
        <v>25668.638106352857</v>
      </c>
    </row>
    <row r="1314" spans="12:18" x14ac:dyDescent="0.2">
      <c r="L1314" s="33">
        <v>38195</v>
      </c>
      <c r="M1314" s="34" t="str">
        <f t="shared" si="165"/>
        <v>0</v>
      </c>
      <c r="N1314" s="34">
        <f t="shared" si="162"/>
        <v>77208.040423699626</v>
      </c>
      <c r="O1314" s="34" t="str">
        <f t="shared" si="166"/>
        <v>0</v>
      </c>
      <c r="P1314" s="34">
        <f t="shared" si="163"/>
        <v>48447.292398652979</v>
      </c>
      <c r="Q1314" s="34" t="str">
        <f t="shared" si="167"/>
        <v>0</v>
      </c>
      <c r="R1314" s="34">
        <f t="shared" si="164"/>
        <v>25668.638106352857</v>
      </c>
    </row>
    <row r="1315" spans="12:18" x14ac:dyDescent="0.2">
      <c r="L1315" s="33">
        <v>38196</v>
      </c>
      <c r="M1315" s="34">
        <f t="shared" si="165"/>
        <v>-1150</v>
      </c>
      <c r="N1315" s="34">
        <f t="shared" si="162"/>
        <v>76058.040423699626</v>
      </c>
      <c r="O1315" s="34" t="str">
        <f t="shared" si="166"/>
        <v>0</v>
      </c>
      <c r="P1315" s="34">
        <f t="shared" si="163"/>
        <v>48447.292398652979</v>
      </c>
      <c r="Q1315" s="34" t="str">
        <f t="shared" si="167"/>
        <v>0</v>
      </c>
      <c r="R1315" s="34">
        <f t="shared" si="164"/>
        <v>25668.638106352857</v>
      </c>
    </row>
    <row r="1316" spans="12:18" x14ac:dyDescent="0.2">
      <c r="L1316" s="33">
        <v>38197</v>
      </c>
      <c r="M1316" s="34">
        <f t="shared" si="165"/>
        <v>975</v>
      </c>
      <c r="N1316" s="34">
        <f t="shared" si="162"/>
        <v>77033.040423699626</v>
      </c>
      <c r="O1316" s="34">
        <f t="shared" si="166"/>
        <v>-187.5</v>
      </c>
      <c r="P1316" s="34">
        <f t="shared" si="163"/>
        <v>48259.792398652979</v>
      </c>
      <c r="Q1316" s="34">
        <f t="shared" si="167"/>
        <v>25</v>
      </c>
      <c r="R1316" s="34">
        <f t="shared" si="164"/>
        <v>25693.638106352857</v>
      </c>
    </row>
    <row r="1317" spans="12:18" x14ac:dyDescent="0.2">
      <c r="L1317" s="33">
        <v>38198</v>
      </c>
      <c r="M1317" s="34" t="str">
        <f t="shared" si="165"/>
        <v>0</v>
      </c>
      <c r="N1317" s="34">
        <f t="shared" ref="N1317:N1380" si="168">M1317+N1316</f>
        <v>77033.040423699626</v>
      </c>
      <c r="O1317" s="34">
        <f t="shared" si="166"/>
        <v>-425</v>
      </c>
      <c r="P1317" s="34">
        <f t="shared" ref="P1317:P1380" si="169">O1317+P1316</f>
        <v>47834.792398652979</v>
      </c>
      <c r="Q1317" s="34">
        <f t="shared" si="167"/>
        <v>-425</v>
      </c>
      <c r="R1317" s="34">
        <f t="shared" ref="R1317:R1380" si="170">Q1317+R1316</f>
        <v>25268.638106352857</v>
      </c>
    </row>
    <row r="1318" spans="12:18" x14ac:dyDescent="0.2">
      <c r="L1318" s="33">
        <v>38199</v>
      </c>
      <c r="M1318" s="34" t="str">
        <f t="shared" si="165"/>
        <v>0</v>
      </c>
      <c r="N1318" s="34">
        <f t="shared" si="168"/>
        <v>77033.040423699626</v>
      </c>
      <c r="O1318" s="34" t="str">
        <f t="shared" si="166"/>
        <v>0</v>
      </c>
      <c r="P1318" s="34">
        <f t="shared" si="169"/>
        <v>47834.792398652979</v>
      </c>
      <c r="Q1318" s="34" t="str">
        <f t="shared" si="167"/>
        <v>0</v>
      </c>
      <c r="R1318" s="34">
        <f t="shared" si="170"/>
        <v>25268.638106352857</v>
      </c>
    </row>
    <row r="1319" spans="12:18" x14ac:dyDescent="0.2">
      <c r="L1319" s="33">
        <v>38200</v>
      </c>
      <c r="M1319" s="34" t="str">
        <f t="shared" si="165"/>
        <v>0</v>
      </c>
      <c r="N1319" s="34">
        <f t="shared" si="168"/>
        <v>77033.040423699626</v>
      </c>
      <c r="O1319" s="34" t="str">
        <f t="shared" si="166"/>
        <v>0</v>
      </c>
      <c r="P1319" s="34">
        <f t="shared" si="169"/>
        <v>47834.792398652979</v>
      </c>
      <c r="Q1319" s="34" t="str">
        <f t="shared" si="167"/>
        <v>0</v>
      </c>
      <c r="R1319" s="34">
        <f t="shared" si="170"/>
        <v>25268.638106352857</v>
      </c>
    </row>
    <row r="1320" spans="12:18" x14ac:dyDescent="0.2">
      <c r="L1320" s="33">
        <v>38201</v>
      </c>
      <c r="M1320" s="34">
        <f t="shared" si="165"/>
        <v>-737.5</v>
      </c>
      <c r="N1320" s="34">
        <f t="shared" si="168"/>
        <v>76295.540423699626</v>
      </c>
      <c r="O1320" s="34">
        <f t="shared" si="166"/>
        <v>0</v>
      </c>
      <c r="P1320" s="34">
        <f t="shared" si="169"/>
        <v>47834.792398652979</v>
      </c>
      <c r="Q1320" s="34">
        <f t="shared" si="167"/>
        <v>-637.5</v>
      </c>
      <c r="R1320" s="34">
        <f t="shared" si="170"/>
        <v>24631.138106352857</v>
      </c>
    </row>
    <row r="1321" spans="12:18" x14ac:dyDescent="0.2">
      <c r="L1321" s="33">
        <v>38202</v>
      </c>
      <c r="M1321" s="34">
        <f t="shared" si="165"/>
        <v>-1125</v>
      </c>
      <c r="N1321" s="34">
        <f t="shared" si="168"/>
        <v>75170.540423699626</v>
      </c>
      <c r="O1321" s="34">
        <f t="shared" si="166"/>
        <v>-812.5</v>
      </c>
      <c r="P1321" s="34">
        <f t="shared" si="169"/>
        <v>47022.292398652979</v>
      </c>
      <c r="Q1321" s="34">
        <f t="shared" si="167"/>
        <v>-575</v>
      </c>
      <c r="R1321" s="34">
        <f t="shared" si="170"/>
        <v>24056.138106352857</v>
      </c>
    </row>
    <row r="1322" spans="12:18" x14ac:dyDescent="0.2">
      <c r="L1322" s="33">
        <v>38203</v>
      </c>
      <c r="M1322" s="34">
        <f t="shared" si="165"/>
        <v>-112.5</v>
      </c>
      <c r="N1322" s="34">
        <f t="shared" si="168"/>
        <v>75058.040423699626</v>
      </c>
      <c r="O1322" s="34">
        <f t="shared" si="166"/>
        <v>-250</v>
      </c>
      <c r="P1322" s="34">
        <f t="shared" si="169"/>
        <v>46772.292398652979</v>
      </c>
      <c r="Q1322" s="34">
        <f t="shared" si="167"/>
        <v>-250</v>
      </c>
      <c r="R1322" s="34">
        <f t="shared" si="170"/>
        <v>23806.138106352857</v>
      </c>
    </row>
    <row r="1323" spans="12:18" x14ac:dyDescent="0.2">
      <c r="L1323" s="33">
        <v>38204</v>
      </c>
      <c r="M1323" s="34">
        <f t="shared" si="165"/>
        <v>3087.5</v>
      </c>
      <c r="N1323" s="34">
        <f t="shared" si="168"/>
        <v>78145.540423699626</v>
      </c>
      <c r="O1323" s="34">
        <f t="shared" si="166"/>
        <v>2587.5</v>
      </c>
      <c r="P1323" s="34">
        <f t="shared" si="169"/>
        <v>49359.792398652979</v>
      </c>
      <c r="Q1323" s="34">
        <f t="shared" si="167"/>
        <v>3262.5</v>
      </c>
      <c r="R1323" s="34">
        <f t="shared" si="170"/>
        <v>27068.638106352857</v>
      </c>
    </row>
    <row r="1324" spans="12:18" x14ac:dyDescent="0.2">
      <c r="L1324" s="33">
        <v>38205</v>
      </c>
      <c r="M1324" s="34" t="str">
        <f t="shared" si="165"/>
        <v>0</v>
      </c>
      <c r="N1324" s="34">
        <f t="shared" si="168"/>
        <v>78145.540423699626</v>
      </c>
      <c r="O1324" s="34" t="str">
        <f t="shared" si="166"/>
        <v>0</v>
      </c>
      <c r="P1324" s="34">
        <f t="shared" si="169"/>
        <v>49359.792398652979</v>
      </c>
      <c r="Q1324" s="34" t="str">
        <f t="shared" si="167"/>
        <v>0</v>
      </c>
      <c r="R1324" s="34">
        <f t="shared" si="170"/>
        <v>27068.638106352857</v>
      </c>
    </row>
    <row r="1325" spans="12:18" x14ac:dyDescent="0.2">
      <c r="L1325" s="33">
        <v>38206</v>
      </c>
      <c r="M1325" s="34" t="str">
        <f t="shared" si="165"/>
        <v>0</v>
      </c>
      <c r="N1325" s="34">
        <f t="shared" si="168"/>
        <v>78145.540423699626</v>
      </c>
      <c r="O1325" s="34" t="str">
        <f t="shared" si="166"/>
        <v>0</v>
      </c>
      <c r="P1325" s="34">
        <f t="shared" si="169"/>
        <v>49359.792398652979</v>
      </c>
      <c r="Q1325" s="34" t="str">
        <f t="shared" si="167"/>
        <v>0</v>
      </c>
      <c r="R1325" s="34">
        <f t="shared" si="170"/>
        <v>27068.638106352857</v>
      </c>
    </row>
    <row r="1326" spans="12:18" x14ac:dyDescent="0.2">
      <c r="L1326" s="33">
        <v>38207</v>
      </c>
      <c r="M1326" s="34" t="str">
        <f t="shared" si="165"/>
        <v>0</v>
      </c>
      <c r="N1326" s="34">
        <f t="shared" si="168"/>
        <v>78145.540423699626</v>
      </c>
      <c r="O1326" s="34" t="str">
        <f t="shared" si="166"/>
        <v>0</v>
      </c>
      <c r="P1326" s="34">
        <f t="shared" si="169"/>
        <v>49359.792398652979</v>
      </c>
      <c r="Q1326" s="34" t="str">
        <f t="shared" si="167"/>
        <v>0</v>
      </c>
      <c r="R1326" s="34">
        <f t="shared" si="170"/>
        <v>27068.638106352857</v>
      </c>
    </row>
    <row r="1327" spans="12:18" x14ac:dyDescent="0.2">
      <c r="L1327" s="33">
        <v>38208</v>
      </c>
      <c r="M1327" s="34" t="str">
        <f t="shared" si="165"/>
        <v>0</v>
      </c>
      <c r="N1327" s="34">
        <f t="shared" si="168"/>
        <v>78145.540423699626</v>
      </c>
      <c r="O1327" s="34" t="str">
        <f t="shared" si="166"/>
        <v>0</v>
      </c>
      <c r="P1327" s="34">
        <f t="shared" si="169"/>
        <v>49359.792398652979</v>
      </c>
      <c r="Q1327" s="34" t="str">
        <f t="shared" si="167"/>
        <v>0</v>
      </c>
      <c r="R1327" s="34">
        <f t="shared" si="170"/>
        <v>27068.638106352857</v>
      </c>
    </row>
    <row r="1328" spans="12:18" x14ac:dyDescent="0.2">
      <c r="L1328" s="33">
        <v>38209</v>
      </c>
      <c r="M1328" s="34" t="str">
        <f t="shared" si="165"/>
        <v>0</v>
      </c>
      <c r="N1328" s="34">
        <f t="shared" si="168"/>
        <v>78145.540423699626</v>
      </c>
      <c r="O1328" s="34" t="str">
        <f t="shared" si="166"/>
        <v>0</v>
      </c>
      <c r="P1328" s="34">
        <f t="shared" si="169"/>
        <v>49359.792398652979</v>
      </c>
      <c r="Q1328" s="34" t="str">
        <f t="shared" si="167"/>
        <v>0</v>
      </c>
      <c r="R1328" s="34">
        <f t="shared" si="170"/>
        <v>27068.638106352857</v>
      </c>
    </row>
    <row r="1329" spans="12:18" x14ac:dyDescent="0.2">
      <c r="L1329" s="33">
        <v>38210</v>
      </c>
      <c r="M1329" s="34" t="str">
        <f t="shared" si="165"/>
        <v>0</v>
      </c>
      <c r="N1329" s="34">
        <f t="shared" si="168"/>
        <v>78145.540423699626</v>
      </c>
      <c r="O1329" s="34" t="str">
        <f t="shared" si="166"/>
        <v>0</v>
      </c>
      <c r="P1329" s="34">
        <f t="shared" si="169"/>
        <v>49359.792398652979</v>
      </c>
      <c r="Q1329" s="34" t="str">
        <f t="shared" si="167"/>
        <v>0</v>
      </c>
      <c r="R1329" s="34">
        <f t="shared" si="170"/>
        <v>27068.638106352857</v>
      </c>
    </row>
    <row r="1330" spans="12:18" x14ac:dyDescent="0.2">
      <c r="L1330" s="33">
        <v>38211</v>
      </c>
      <c r="M1330" s="34" t="str">
        <f t="shared" si="165"/>
        <v>0</v>
      </c>
      <c r="N1330" s="34">
        <f t="shared" si="168"/>
        <v>78145.540423699626</v>
      </c>
      <c r="O1330" s="34" t="str">
        <f t="shared" si="166"/>
        <v>0</v>
      </c>
      <c r="P1330" s="34">
        <f t="shared" si="169"/>
        <v>49359.792398652979</v>
      </c>
      <c r="Q1330" s="34" t="str">
        <f t="shared" si="167"/>
        <v>0</v>
      </c>
      <c r="R1330" s="34">
        <f t="shared" si="170"/>
        <v>27068.638106352857</v>
      </c>
    </row>
    <row r="1331" spans="12:18" x14ac:dyDescent="0.2">
      <c r="L1331" s="33">
        <v>38212</v>
      </c>
      <c r="M1331" s="34" t="str">
        <f t="shared" si="165"/>
        <v>0</v>
      </c>
      <c r="N1331" s="34">
        <f t="shared" si="168"/>
        <v>78145.540423699626</v>
      </c>
      <c r="O1331" s="34" t="str">
        <f t="shared" si="166"/>
        <v>0</v>
      </c>
      <c r="P1331" s="34">
        <f t="shared" si="169"/>
        <v>49359.792398652979</v>
      </c>
      <c r="Q1331" s="34" t="str">
        <f t="shared" si="167"/>
        <v>0</v>
      </c>
      <c r="R1331" s="34">
        <f t="shared" si="170"/>
        <v>27068.638106352857</v>
      </c>
    </row>
    <row r="1332" spans="12:18" x14ac:dyDescent="0.2">
      <c r="L1332" s="33">
        <v>38213</v>
      </c>
      <c r="M1332" s="34" t="str">
        <f t="shared" si="165"/>
        <v>0</v>
      </c>
      <c r="N1332" s="34">
        <f t="shared" si="168"/>
        <v>78145.540423699626</v>
      </c>
      <c r="O1332" s="34" t="str">
        <f t="shared" si="166"/>
        <v>0</v>
      </c>
      <c r="P1332" s="34">
        <f t="shared" si="169"/>
        <v>49359.792398652979</v>
      </c>
      <c r="Q1332" s="34" t="str">
        <f t="shared" si="167"/>
        <v>0</v>
      </c>
      <c r="R1332" s="34">
        <f t="shared" si="170"/>
        <v>27068.638106352857</v>
      </c>
    </row>
    <row r="1333" spans="12:18" x14ac:dyDescent="0.2">
      <c r="L1333" s="33">
        <v>38214</v>
      </c>
      <c r="M1333" s="34" t="str">
        <f t="shared" si="165"/>
        <v>0</v>
      </c>
      <c r="N1333" s="34">
        <f t="shared" si="168"/>
        <v>78145.540423699626</v>
      </c>
      <c r="O1333" s="34" t="str">
        <f t="shared" si="166"/>
        <v>0</v>
      </c>
      <c r="P1333" s="34">
        <f t="shared" si="169"/>
        <v>49359.792398652979</v>
      </c>
      <c r="Q1333" s="34" t="str">
        <f t="shared" si="167"/>
        <v>0</v>
      </c>
      <c r="R1333" s="34">
        <f t="shared" si="170"/>
        <v>27068.638106352857</v>
      </c>
    </row>
    <row r="1334" spans="12:18" x14ac:dyDescent="0.2">
      <c r="L1334" s="33">
        <v>38215</v>
      </c>
      <c r="M1334" s="34" t="str">
        <f t="shared" si="165"/>
        <v>0</v>
      </c>
      <c r="N1334" s="34">
        <f t="shared" si="168"/>
        <v>78145.540423699626</v>
      </c>
      <c r="O1334" s="34" t="str">
        <f t="shared" si="166"/>
        <v>0</v>
      </c>
      <c r="P1334" s="34">
        <f t="shared" si="169"/>
        <v>49359.792398652979</v>
      </c>
      <c r="Q1334" s="34" t="str">
        <f t="shared" si="167"/>
        <v>0</v>
      </c>
      <c r="R1334" s="34">
        <f t="shared" si="170"/>
        <v>27068.638106352857</v>
      </c>
    </row>
    <row r="1335" spans="12:18" x14ac:dyDescent="0.2">
      <c r="L1335" s="33">
        <v>38216</v>
      </c>
      <c r="M1335" s="34">
        <f t="shared" si="165"/>
        <v>-325</v>
      </c>
      <c r="N1335" s="34">
        <f t="shared" si="168"/>
        <v>77820.540423699626</v>
      </c>
      <c r="O1335" s="34" t="str">
        <f t="shared" si="166"/>
        <v>0</v>
      </c>
      <c r="P1335" s="34">
        <f t="shared" si="169"/>
        <v>49359.792398652979</v>
      </c>
      <c r="Q1335" s="34" t="str">
        <f t="shared" si="167"/>
        <v>0</v>
      </c>
      <c r="R1335" s="34">
        <f t="shared" si="170"/>
        <v>27068.638106352857</v>
      </c>
    </row>
    <row r="1336" spans="12:18" x14ac:dyDescent="0.2">
      <c r="L1336" s="33">
        <v>38217</v>
      </c>
      <c r="M1336" s="34">
        <f t="shared" si="165"/>
        <v>-387.5</v>
      </c>
      <c r="N1336" s="34">
        <f t="shared" si="168"/>
        <v>77433.040423699626</v>
      </c>
      <c r="O1336" s="34" t="str">
        <f t="shared" si="166"/>
        <v>0</v>
      </c>
      <c r="P1336" s="34">
        <f t="shared" si="169"/>
        <v>49359.792398652979</v>
      </c>
      <c r="Q1336" s="34" t="str">
        <f t="shared" si="167"/>
        <v>0</v>
      </c>
      <c r="R1336" s="34">
        <f t="shared" si="170"/>
        <v>27068.638106352857</v>
      </c>
    </row>
    <row r="1337" spans="12:18" x14ac:dyDescent="0.2">
      <c r="L1337" s="33">
        <v>38218</v>
      </c>
      <c r="M1337" s="34">
        <f t="shared" si="165"/>
        <v>-37.5</v>
      </c>
      <c r="N1337" s="34">
        <f t="shared" si="168"/>
        <v>77395.540423699626</v>
      </c>
      <c r="O1337" s="34" t="str">
        <f t="shared" si="166"/>
        <v>0</v>
      </c>
      <c r="P1337" s="34">
        <f t="shared" si="169"/>
        <v>49359.792398652979</v>
      </c>
      <c r="Q1337" s="34">
        <f t="shared" si="167"/>
        <v>-387.5</v>
      </c>
      <c r="R1337" s="34">
        <f t="shared" si="170"/>
        <v>26681.138106352857</v>
      </c>
    </row>
    <row r="1338" spans="12:18" x14ac:dyDescent="0.2">
      <c r="L1338" s="33">
        <v>38219</v>
      </c>
      <c r="M1338" s="34">
        <f t="shared" si="165"/>
        <v>-387.5</v>
      </c>
      <c r="N1338" s="34">
        <f t="shared" si="168"/>
        <v>77008.040423699626</v>
      </c>
      <c r="O1338" s="34" t="str">
        <f t="shared" si="166"/>
        <v>0</v>
      </c>
      <c r="P1338" s="34">
        <f t="shared" si="169"/>
        <v>49359.792398652979</v>
      </c>
      <c r="Q1338" s="34">
        <f t="shared" si="167"/>
        <v>-150</v>
      </c>
      <c r="R1338" s="34">
        <f t="shared" si="170"/>
        <v>26531.138106352857</v>
      </c>
    </row>
    <row r="1339" spans="12:18" x14ac:dyDescent="0.2">
      <c r="L1339" s="33">
        <v>38220</v>
      </c>
      <c r="M1339" s="34" t="str">
        <f t="shared" si="165"/>
        <v>0</v>
      </c>
      <c r="N1339" s="34">
        <f t="shared" si="168"/>
        <v>77008.040423699626</v>
      </c>
      <c r="O1339" s="34" t="str">
        <f t="shared" si="166"/>
        <v>0</v>
      </c>
      <c r="P1339" s="34">
        <f t="shared" si="169"/>
        <v>49359.792398652979</v>
      </c>
      <c r="Q1339" s="34" t="str">
        <f t="shared" si="167"/>
        <v>0</v>
      </c>
      <c r="R1339" s="34">
        <f t="shared" si="170"/>
        <v>26531.138106352857</v>
      </c>
    </row>
    <row r="1340" spans="12:18" x14ac:dyDescent="0.2">
      <c r="L1340" s="33">
        <v>38221</v>
      </c>
      <c r="M1340" s="34" t="str">
        <f t="shared" si="165"/>
        <v>0</v>
      </c>
      <c r="N1340" s="34">
        <f t="shared" si="168"/>
        <v>77008.040423699626</v>
      </c>
      <c r="O1340" s="34" t="str">
        <f t="shared" si="166"/>
        <v>0</v>
      </c>
      <c r="P1340" s="34">
        <f t="shared" si="169"/>
        <v>49359.792398652979</v>
      </c>
      <c r="Q1340" s="34" t="str">
        <f t="shared" si="167"/>
        <v>0</v>
      </c>
      <c r="R1340" s="34">
        <f t="shared" si="170"/>
        <v>26531.138106352857</v>
      </c>
    </row>
    <row r="1341" spans="12:18" x14ac:dyDescent="0.2">
      <c r="L1341" s="33">
        <v>38222</v>
      </c>
      <c r="M1341" s="34">
        <f t="shared" si="165"/>
        <v>437.5</v>
      </c>
      <c r="N1341" s="34">
        <f t="shared" si="168"/>
        <v>77445.540423699626</v>
      </c>
      <c r="O1341" s="34">
        <f t="shared" si="166"/>
        <v>-652.50205981427598</v>
      </c>
      <c r="P1341" s="34">
        <f t="shared" si="169"/>
        <v>48707.290338838706</v>
      </c>
      <c r="Q1341" s="34">
        <f t="shared" si="167"/>
        <v>675</v>
      </c>
      <c r="R1341" s="34">
        <f t="shared" si="170"/>
        <v>27206.138106352857</v>
      </c>
    </row>
    <row r="1342" spans="12:18" x14ac:dyDescent="0.2">
      <c r="L1342" s="33">
        <v>38223</v>
      </c>
      <c r="M1342" s="34" t="str">
        <f t="shared" si="165"/>
        <v>0</v>
      </c>
      <c r="N1342" s="34">
        <f t="shared" si="168"/>
        <v>77445.540423699626</v>
      </c>
      <c r="O1342" s="34">
        <f t="shared" si="166"/>
        <v>-375</v>
      </c>
      <c r="P1342" s="34">
        <f t="shared" si="169"/>
        <v>48332.290338838706</v>
      </c>
      <c r="Q1342" s="34" t="str">
        <f t="shared" si="167"/>
        <v>0</v>
      </c>
      <c r="R1342" s="34">
        <f t="shared" si="170"/>
        <v>27206.138106352857</v>
      </c>
    </row>
    <row r="1343" spans="12:18" x14ac:dyDescent="0.2">
      <c r="L1343" s="33">
        <v>38224</v>
      </c>
      <c r="M1343" s="34" t="str">
        <f t="shared" si="165"/>
        <v>0</v>
      </c>
      <c r="N1343" s="34">
        <f t="shared" si="168"/>
        <v>77445.540423699626</v>
      </c>
      <c r="O1343" s="34" t="str">
        <f t="shared" si="166"/>
        <v>0</v>
      </c>
      <c r="P1343" s="34">
        <f t="shared" si="169"/>
        <v>48332.290338838706</v>
      </c>
      <c r="Q1343" s="34" t="str">
        <f t="shared" si="167"/>
        <v>0</v>
      </c>
      <c r="R1343" s="34">
        <f t="shared" si="170"/>
        <v>27206.138106352857</v>
      </c>
    </row>
    <row r="1344" spans="12:18" x14ac:dyDescent="0.2">
      <c r="L1344" s="33">
        <v>38225</v>
      </c>
      <c r="M1344" s="34" t="str">
        <f t="shared" si="165"/>
        <v>0</v>
      </c>
      <c r="N1344" s="34">
        <f t="shared" si="168"/>
        <v>77445.540423699626</v>
      </c>
      <c r="O1344" s="34" t="str">
        <f t="shared" si="166"/>
        <v>0</v>
      </c>
      <c r="P1344" s="34">
        <f t="shared" si="169"/>
        <v>48332.290338838706</v>
      </c>
      <c r="Q1344" s="34" t="str">
        <f t="shared" si="167"/>
        <v>0</v>
      </c>
      <c r="R1344" s="34">
        <f t="shared" si="170"/>
        <v>27206.138106352857</v>
      </c>
    </row>
    <row r="1345" spans="12:18" x14ac:dyDescent="0.2">
      <c r="L1345" s="33">
        <v>38226</v>
      </c>
      <c r="M1345" s="34" t="str">
        <f t="shared" si="165"/>
        <v>0</v>
      </c>
      <c r="N1345" s="34">
        <f t="shared" si="168"/>
        <v>77445.540423699626</v>
      </c>
      <c r="O1345" s="34" t="str">
        <f t="shared" si="166"/>
        <v>0</v>
      </c>
      <c r="P1345" s="34">
        <f t="shared" si="169"/>
        <v>48332.290338838706</v>
      </c>
      <c r="Q1345" s="34" t="str">
        <f t="shared" si="167"/>
        <v>0</v>
      </c>
      <c r="R1345" s="34">
        <f t="shared" si="170"/>
        <v>27206.138106352857</v>
      </c>
    </row>
    <row r="1346" spans="12:18" x14ac:dyDescent="0.2">
      <c r="L1346" s="33">
        <v>38227</v>
      </c>
      <c r="M1346" s="34" t="str">
        <f t="shared" si="165"/>
        <v>0</v>
      </c>
      <c r="N1346" s="34">
        <f t="shared" si="168"/>
        <v>77445.540423699626</v>
      </c>
      <c r="O1346" s="34" t="str">
        <f t="shared" si="166"/>
        <v>0</v>
      </c>
      <c r="P1346" s="34">
        <f t="shared" si="169"/>
        <v>48332.290338838706</v>
      </c>
      <c r="Q1346" s="34" t="str">
        <f t="shared" si="167"/>
        <v>0</v>
      </c>
      <c r="R1346" s="34">
        <f t="shared" si="170"/>
        <v>27206.138106352857</v>
      </c>
    </row>
    <row r="1347" spans="12:18" x14ac:dyDescent="0.2">
      <c r="L1347" s="33">
        <v>38228</v>
      </c>
      <c r="M1347" s="34" t="str">
        <f t="shared" si="165"/>
        <v>0</v>
      </c>
      <c r="N1347" s="34">
        <f t="shared" si="168"/>
        <v>77445.540423699626</v>
      </c>
      <c r="O1347" s="34" t="str">
        <f t="shared" si="166"/>
        <v>0</v>
      </c>
      <c r="P1347" s="34">
        <f t="shared" si="169"/>
        <v>48332.290338838706</v>
      </c>
      <c r="Q1347" s="34" t="str">
        <f t="shared" si="167"/>
        <v>0</v>
      </c>
      <c r="R1347" s="34">
        <f t="shared" si="170"/>
        <v>27206.138106352857</v>
      </c>
    </row>
    <row r="1348" spans="12:18" x14ac:dyDescent="0.2">
      <c r="L1348" s="33">
        <v>38229</v>
      </c>
      <c r="M1348" s="34" t="str">
        <f t="shared" si="165"/>
        <v>0</v>
      </c>
      <c r="N1348" s="34">
        <f t="shared" si="168"/>
        <v>77445.540423699626</v>
      </c>
      <c r="O1348" s="34" t="str">
        <f t="shared" si="166"/>
        <v>0</v>
      </c>
      <c r="P1348" s="34">
        <f t="shared" si="169"/>
        <v>48332.290338838706</v>
      </c>
      <c r="Q1348" s="34" t="str">
        <f t="shared" si="167"/>
        <v>0</v>
      </c>
      <c r="R1348" s="34">
        <f t="shared" si="170"/>
        <v>27206.138106352857</v>
      </c>
    </row>
    <row r="1349" spans="12:18" x14ac:dyDescent="0.2">
      <c r="L1349" s="33">
        <v>38230</v>
      </c>
      <c r="M1349" s="34">
        <f t="shared" si="165"/>
        <v>-212.5</v>
      </c>
      <c r="N1349" s="34">
        <f t="shared" si="168"/>
        <v>77233.040423699626</v>
      </c>
      <c r="O1349" s="34" t="str">
        <f t="shared" si="166"/>
        <v>0</v>
      </c>
      <c r="P1349" s="34">
        <f t="shared" si="169"/>
        <v>48332.290338838706</v>
      </c>
      <c r="Q1349" s="34" t="str">
        <f t="shared" si="167"/>
        <v>0</v>
      </c>
      <c r="R1349" s="34">
        <f t="shared" si="170"/>
        <v>27206.138106352857</v>
      </c>
    </row>
    <row r="1350" spans="12:18" x14ac:dyDescent="0.2">
      <c r="L1350" s="33">
        <v>38231</v>
      </c>
      <c r="M1350" s="34">
        <f t="shared" si="165"/>
        <v>-662.5</v>
      </c>
      <c r="N1350" s="34">
        <f t="shared" si="168"/>
        <v>76570.540423699626</v>
      </c>
      <c r="O1350" s="34" t="str">
        <f t="shared" si="166"/>
        <v>0</v>
      </c>
      <c r="P1350" s="34">
        <f t="shared" si="169"/>
        <v>48332.290338838706</v>
      </c>
      <c r="Q1350" s="34" t="str">
        <f t="shared" si="167"/>
        <v>0</v>
      </c>
      <c r="R1350" s="34">
        <f t="shared" si="170"/>
        <v>27206.138106352857</v>
      </c>
    </row>
    <row r="1351" spans="12:18" x14ac:dyDescent="0.2">
      <c r="L1351" s="33">
        <v>38232</v>
      </c>
      <c r="M1351" s="34">
        <f t="shared" si="165"/>
        <v>300</v>
      </c>
      <c r="N1351" s="34">
        <f t="shared" si="168"/>
        <v>76870.540423699626</v>
      </c>
      <c r="O1351" s="34" t="str">
        <f t="shared" si="166"/>
        <v>0</v>
      </c>
      <c r="P1351" s="34">
        <f t="shared" si="169"/>
        <v>48332.290338838706</v>
      </c>
      <c r="Q1351" s="34" t="str">
        <f t="shared" si="167"/>
        <v>0</v>
      </c>
      <c r="R1351" s="34">
        <f t="shared" si="170"/>
        <v>27206.138106352857</v>
      </c>
    </row>
    <row r="1352" spans="12:18" x14ac:dyDescent="0.2">
      <c r="L1352" s="33">
        <v>38233</v>
      </c>
      <c r="M1352" s="34">
        <f t="shared" si="165"/>
        <v>1262.5</v>
      </c>
      <c r="N1352" s="34">
        <f t="shared" si="168"/>
        <v>78133.040423699626</v>
      </c>
      <c r="O1352" s="34" t="str">
        <f t="shared" si="166"/>
        <v>0</v>
      </c>
      <c r="P1352" s="34">
        <f t="shared" si="169"/>
        <v>48332.290338838706</v>
      </c>
      <c r="Q1352" s="34" t="str">
        <f t="shared" si="167"/>
        <v>0</v>
      </c>
      <c r="R1352" s="34">
        <f t="shared" si="170"/>
        <v>27206.138106352857</v>
      </c>
    </row>
    <row r="1353" spans="12:18" x14ac:dyDescent="0.2">
      <c r="L1353" s="33">
        <v>38234</v>
      </c>
      <c r="M1353" s="34" t="str">
        <f t="shared" si="165"/>
        <v>0</v>
      </c>
      <c r="N1353" s="34">
        <f t="shared" si="168"/>
        <v>78133.040423699626</v>
      </c>
      <c r="O1353" s="34" t="str">
        <f t="shared" si="166"/>
        <v>0</v>
      </c>
      <c r="P1353" s="34">
        <f t="shared" si="169"/>
        <v>48332.290338838706</v>
      </c>
      <c r="Q1353" s="34" t="str">
        <f t="shared" si="167"/>
        <v>0</v>
      </c>
      <c r="R1353" s="34">
        <f t="shared" si="170"/>
        <v>27206.138106352857</v>
      </c>
    </row>
    <row r="1354" spans="12:18" x14ac:dyDescent="0.2">
      <c r="L1354" s="33">
        <v>38235</v>
      </c>
      <c r="M1354" s="34" t="str">
        <f t="shared" si="165"/>
        <v>0</v>
      </c>
      <c r="N1354" s="34">
        <f t="shared" si="168"/>
        <v>78133.040423699626</v>
      </c>
      <c r="O1354" s="34" t="str">
        <f t="shared" si="166"/>
        <v>0</v>
      </c>
      <c r="P1354" s="34">
        <f t="shared" si="169"/>
        <v>48332.290338838706</v>
      </c>
      <c r="Q1354" s="34" t="str">
        <f t="shared" si="167"/>
        <v>0</v>
      </c>
      <c r="R1354" s="34">
        <f t="shared" si="170"/>
        <v>27206.138106352857</v>
      </c>
    </row>
    <row r="1355" spans="12:18" x14ac:dyDescent="0.2">
      <c r="L1355" s="33">
        <v>38236</v>
      </c>
      <c r="M1355" s="34" t="str">
        <f t="shared" si="165"/>
        <v>0</v>
      </c>
      <c r="N1355" s="34">
        <f t="shared" si="168"/>
        <v>78133.040423699626</v>
      </c>
      <c r="O1355" s="34" t="str">
        <f t="shared" si="166"/>
        <v>0</v>
      </c>
      <c r="P1355" s="34">
        <f t="shared" si="169"/>
        <v>48332.290338838706</v>
      </c>
      <c r="Q1355" s="34" t="str">
        <f t="shared" si="167"/>
        <v>0</v>
      </c>
      <c r="R1355" s="34">
        <f t="shared" si="170"/>
        <v>27206.138106352857</v>
      </c>
    </row>
    <row r="1356" spans="12:18" x14ac:dyDescent="0.2">
      <c r="L1356" s="33">
        <v>38237</v>
      </c>
      <c r="M1356" s="34" t="str">
        <f t="shared" ref="M1356:M1419" si="171">IF(ISERROR(VLOOKUP($L1356,$B$11:$C$1212,2,FALSE)),"0",VLOOKUP($L1356,$B$11:$C$1212,2,FALSE))</f>
        <v>0</v>
      </c>
      <c r="N1356" s="34">
        <f t="shared" si="168"/>
        <v>78133.040423699626</v>
      </c>
      <c r="O1356" s="34" t="str">
        <f t="shared" ref="O1356:O1419" si="172">IF(ISERROR(VLOOKUP($L1356,$E$11:$F$1212,2,FALSE)),"0",VLOOKUP($L1356,$E$11:$F$1212,2,FALSE))</f>
        <v>0</v>
      </c>
      <c r="P1356" s="34">
        <f t="shared" si="169"/>
        <v>48332.290338838706</v>
      </c>
      <c r="Q1356" s="34" t="str">
        <f t="shared" ref="Q1356:Q1419" si="173">IF(ISERROR(VLOOKUP($L1356,$H$11:$I$1212,2,FALSE)),"0",VLOOKUP($L1356,$H$11:$I$1212,2,FALSE))</f>
        <v>0</v>
      </c>
      <c r="R1356" s="34">
        <f t="shared" si="170"/>
        <v>27206.138106352857</v>
      </c>
    </row>
    <row r="1357" spans="12:18" x14ac:dyDescent="0.2">
      <c r="L1357" s="33">
        <v>38238</v>
      </c>
      <c r="M1357" s="34" t="str">
        <f t="shared" si="171"/>
        <v>0</v>
      </c>
      <c r="N1357" s="34">
        <f t="shared" si="168"/>
        <v>78133.040423699626</v>
      </c>
      <c r="O1357" s="34" t="str">
        <f t="shared" si="172"/>
        <v>0</v>
      </c>
      <c r="P1357" s="34">
        <f t="shared" si="169"/>
        <v>48332.290338838706</v>
      </c>
      <c r="Q1357" s="34" t="str">
        <f t="shared" si="173"/>
        <v>0</v>
      </c>
      <c r="R1357" s="34">
        <f t="shared" si="170"/>
        <v>27206.138106352857</v>
      </c>
    </row>
    <row r="1358" spans="12:18" x14ac:dyDescent="0.2">
      <c r="L1358" s="33">
        <v>38239</v>
      </c>
      <c r="M1358" s="34">
        <f t="shared" si="171"/>
        <v>-712.5</v>
      </c>
      <c r="N1358" s="34">
        <f t="shared" si="168"/>
        <v>77420.540423699626</v>
      </c>
      <c r="O1358" s="34" t="str">
        <f t="shared" si="172"/>
        <v>0</v>
      </c>
      <c r="P1358" s="34">
        <f t="shared" si="169"/>
        <v>48332.290338838706</v>
      </c>
      <c r="Q1358" s="34" t="str">
        <f t="shared" si="173"/>
        <v>0</v>
      </c>
      <c r="R1358" s="34">
        <f t="shared" si="170"/>
        <v>27206.138106352857</v>
      </c>
    </row>
    <row r="1359" spans="12:18" x14ac:dyDescent="0.2">
      <c r="L1359" s="33">
        <v>38240</v>
      </c>
      <c r="M1359" s="34">
        <f t="shared" si="171"/>
        <v>1450</v>
      </c>
      <c r="N1359" s="34">
        <f t="shared" si="168"/>
        <v>78870.540423699626</v>
      </c>
      <c r="O1359" s="34" t="str">
        <f t="shared" si="172"/>
        <v>0</v>
      </c>
      <c r="P1359" s="34">
        <f t="shared" si="169"/>
        <v>48332.290338838706</v>
      </c>
      <c r="Q1359" s="34">
        <f t="shared" si="173"/>
        <v>1737.5</v>
      </c>
      <c r="R1359" s="34">
        <f t="shared" si="170"/>
        <v>28943.638106352857</v>
      </c>
    </row>
    <row r="1360" spans="12:18" x14ac:dyDescent="0.2">
      <c r="L1360" s="33">
        <v>38241</v>
      </c>
      <c r="M1360" s="34" t="str">
        <f t="shared" si="171"/>
        <v>0</v>
      </c>
      <c r="N1360" s="34">
        <f t="shared" si="168"/>
        <v>78870.540423699626</v>
      </c>
      <c r="O1360" s="34" t="str">
        <f t="shared" si="172"/>
        <v>0</v>
      </c>
      <c r="P1360" s="34">
        <f t="shared" si="169"/>
        <v>48332.290338838706</v>
      </c>
      <c r="Q1360" s="34" t="str">
        <f t="shared" si="173"/>
        <v>0</v>
      </c>
      <c r="R1360" s="34">
        <f t="shared" si="170"/>
        <v>28943.638106352857</v>
      </c>
    </row>
    <row r="1361" spans="12:18" x14ac:dyDescent="0.2">
      <c r="L1361" s="33">
        <v>38242</v>
      </c>
      <c r="M1361" s="34" t="str">
        <f t="shared" si="171"/>
        <v>0</v>
      </c>
      <c r="N1361" s="34">
        <f t="shared" si="168"/>
        <v>78870.540423699626</v>
      </c>
      <c r="O1361" s="34" t="str">
        <f t="shared" si="172"/>
        <v>0</v>
      </c>
      <c r="P1361" s="34">
        <f t="shared" si="169"/>
        <v>48332.290338838706</v>
      </c>
      <c r="Q1361" s="34" t="str">
        <f t="shared" si="173"/>
        <v>0</v>
      </c>
      <c r="R1361" s="34">
        <f t="shared" si="170"/>
        <v>28943.638106352857</v>
      </c>
    </row>
    <row r="1362" spans="12:18" x14ac:dyDescent="0.2">
      <c r="L1362" s="33">
        <v>38243</v>
      </c>
      <c r="M1362" s="34" t="str">
        <f t="shared" si="171"/>
        <v>0</v>
      </c>
      <c r="N1362" s="34">
        <f t="shared" si="168"/>
        <v>78870.540423699626</v>
      </c>
      <c r="O1362" s="34" t="str">
        <f t="shared" si="172"/>
        <v>0</v>
      </c>
      <c r="P1362" s="34">
        <f t="shared" si="169"/>
        <v>48332.290338838706</v>
      </c>
      <c r="Q1362" s="34" t="str">
        <f t="shared" si="173"/>
        <v>0</v>
      </c>
      <c r="R1362" s="34">
        <f t="shared" si="170"/>
        <v>28943.638106352857</v>
      </c>
    </row>
    <row r="1363" spans="12:18" x14ac:dyDescent="0.2">
      <c r="L1363" s="33">
        <v>38244</v>
      </c>
      <c r="M1363" s="34" t="str">
        <f t="shared" si="171"/>
        <v>0</v>
      </c>
      <c r="N1363" s="34">
        <f t="shared" si="168"/>
        <v>78870.540423699626</v>
      </c>
      <c r="O1363" s="34" t="str">
        <f t="shared" si="172"/>
        <v>0</v>
      </c>
      <c r="P1363" s="34">
        <f t="shared" si="169"/>
        <v>48332.290338838706</v>
      </c>
      <c r="Q1363" s="34" t="str">
        <f t="shared" si="173"/>
        <v>0</v>
      </c>
      <c r="R1363" s="34">
        <f t="shared" si="170"/>
        <v>28943.638106352857</v>
      </c>
    </row>
    <row r="1364" spans="12:18" x14ac:dyDescent="0.2">
      <c r="L1364" s="33">
        <v>38245</v>
      </c>
      <c r="M1364" s="34" t="str">
        <f t="shared" si="171"/>
        <v>0</v>
      </c>
      <c r="N1364" s="34">
        <f t="shared" si="168"/>
        <v>78870.540423699626</v>
      </c>
      <c r="O1364" s="34" t="str">
        <f t="shared" si="172"/>
        <v>0</v>
      </c>
      <c r="P1364" s="34">
        <f t="shared" si="169"/>
        <v>48332.290338838706</v>
      </c>
      <c r="Q1364" s="34" t="str">
        <f t="shared" si="173"/>
        <v>0</v>
      </c>
      <c r="R1364" s="34">
        <f t="shared" si="170"/>
        <v>28943.638106352857</v>
      </c>
    </row>
    <row r="1365" spans="12:18" x14ac:dyDescent="0.2">
      <c r="L1365" s="33">
        <v>38246</v>
      </c>
      <c r="M1365" s="34" t="str">
        <f t="shared" si="171"/>
        <v>0</v>
      </c>
      <c r="N1365" s="34">
        <f t="shared" si="168"/>
        <v>78870.540423699626</v>
      </c>
      <c r="O1365" s="34" t="str">
        <f t="shared" si="172"/>
        <v>0</v>
      </c>
      <c r="P1365" s="34">
        <f t="shared" si="169"/>
        <v>48332.290338838706</v>
      </c>
      <c r="Q1365" s="34" t="str">
        <f t="shared" si="173"/>
        <v>0</v>
      </c>
      <c r="R1365" s="34">
        <f t="shared" si="170"/>
        <v>28943.638106352857</v>
      </c>
    </row>
    <row r="1366" spans="12:18" x14ac:dyDescent="0.2">
      <c r="L1366" s="33">
        <v>38247</v>
      </c>
      <c r="M1366" s="34" t="str">
        <f t="shared" si="171"/>
        <v>0</v>
      </c>
      <c r="N1366" s="34">
        <f t="shared" si="168"/>
        <v>78870.540423699626</v>
      </c>
      <c r="O1366" s="34" t="str">
        <f t="shared" si="172"/>
        <v>0</v>
      </c>
      <c r="P1366" s="34">
        <f t="shared" si="169"/>
        <v>48332.290338838706</v>
      </c>
      <c r="Q1366" s="34" t="str">
        <f t="shared" si="173"/>
        <v>0</v>
      </c>
      <c r="R1366" s="34">
        <f t="shared" si="170"/>
        <v>28943.638106352857</v>
      </c>
    </row>
    <row r="1367" spans="12:18" x14ac:dyDescent="0.2">
      <c r="L1367" s="33">
        <v>38248</v>
      </c>
      <c r="M1367" s="34" t="str">
        <f t="shared" si="171"/>
        <v>0</v>
      </c>
      <c r="N1367" s="34">
        <f t="shared" si="168"/>
        <v>78870.540423699626</v>
      </c>
      <c r="O1367" s="34" t="str">
        <f t="shared" si="172"/>
        <v>0</v>
      </c>
      <c r="P1367" s="34">
        <f t="shared" si="169"/>
        <v>48332.290338838706</v>
      </c>
      <c r="Q1367" s="34" t="str">
        <f t="shared" si="173"/>
        <v>0</v>
      </c>
      <c r="R1367" s="34">
        <f t="shared" si="170"/>
        <v>28943.638106352857</v>
      </c>
    </row>
    <row r="1368" spans="12:18" x14ac:dyDescent="0.2">
      <c r="L1368" s="33">
        <v>38249</v>
      </c>
      <c r="M1368" s="34" t="str">
        <f t="shared" si="171"/>
        <v>0</v>
      </c>
      <c r="N1368" s="34">
        <f t="shared" si="168"/>
        <v>78870.540423699626</v>
      </c>
      <c r="O1368" s="34" t="str">
        <f t="shared" si="172"/>
        <v>0</v>
      </c>
      <c r="P1368" s="34">
        <f t="shared" si="169"/>
        <v>48332.290338838706</v>
      </c>
      <c r="Q1368" s="34" t="str">
        <f t="shared" si="173"/>
        <v>0</v>
      </c>
      <c r="R1368" s="34">
        <f t="shared" si="170"/>
        <v>28943.638106352857</v>
      </c>
    </row>
    <row r="1369" spans="12:18" x14ac:dyDescent="0.2">
      <c r="L1369" s="33">
        <v>38250</v>
      </c>
      <c r="M1369" s="34" t="str">
        <f t="shared" si="171"/>
        <v>0</v>
      </c>
      <c r="N1369" s="34">
        <f t="shared" si="168"/>
        <v>78870.540423699626</v>
      </c>
      <c r="O1369" s="34" t="str">
        <f t="shared" si="172"/>
        <v>0</v>
      </c>
      <c r="P1369" s="34">
        <f t="shared" si="169"/>
        <v>48332.290338838706</v>
      </c>
      <c r="Q1369" s="34" t="str">
        <f t="shared" si="173"/>
        <v>0</v>
      </c>
      <c r="R1369" s="34">
        <f t="shared" si="170"/>
        <v>28943.638106352857</v>
      </c>
    </row>
    <row r="1370" spans="12:18" x14ac:dyDescent="0.2">
      <c r="L1370" s="33">
        <v>38251</v>
      </c>
      <c r="M1370" s="34" t="str">
        <f t="shared" si="171"/>
        <v>0</v>
      </c>
      <c r="N1370" s="34">
        <f t="shared" si="168"/>
        <v>78870.540423699626</v>
      </c>
      <c r="O1370" s="34" t="str">
        <f t="shared" si="172"/>
        <v>0</v>
      </c>
      <c r="P1370" s="34">
        <f t="shared" si="169"/>
        <v>48332.290338838706</v>
      </c>
      <c r="Q1370" s="34" t="str">
        <f t="shared" si="173"/>
        <v>0</v>
      </c>
      <c r="R1370" s="34">
        <f t="shared" si="170"/>
        <v>28943.638106352857</v>
      </c>
    </row>
    <row r="1371" spans="12:18" x14ac:dyDescent="0.2">
      <c r="L1371" s="33">
        <v>38252</v>
      </c>
      <c r="M1371" s="34" t="str">
        <f t="shared" si="171"/>
        <v>0</v>
      </c>
      <c r="N1371" s="34">
        <f t="shared" si="168"/>
        <v>78870.540423699626</v>
      </c>
      <c r="O1371" s="34" t="str">
        <f t="shared" si="172"/>
        <v>0</v>
      </c>
      <c r="P1371" s="34">
        <f t="shared" si="169"/>
        <v>48332.290338838706</v>
      </c>
      <c r="Q1371" s="34" t="str">
        <f t="shared" si="173"/>
        <v>0</v>
      </c>
      <c r="R1371" s="34">
        <f t="shared" si="170"/>
        <v>28943.638106352857</v>
      </c>
    </row>
    <row r="1372" spans="12:18" x14ac:dyDescent="0.2">
      <c r="L1372" s="33">
        <v>38253</v>
      </c>
      <c r="M1372" s="34">
        <f t="shared" si="171"/>
        <v>325</v>
      </c>
      <c r="N1372" s="34">
        <f t="shared" si="168"/>
        <v>79195.540423699626</v>
      </c>
      <c r="O1372" s="34" t="str">
        <f t="shared" si="172"/>
        <v>0</v>
      </c>
      <c r="P1372" s="34">
        <f t="shared" si="169"/>
        <v>48332.290338838706</v>
      </c>
      <c r="Q1372" s="34">
        <f t="shared" si="173"/>
        <v>-237.5</v>
      </c>
      <c r="R1372" s="34">
        <f t="shared" si="170"/>
        <v>28706.138106352857</v>
      </c>
    </row>
    <row r="1373" spans="12:18" x14ac:dyDescent="0.2">
      <c r="L1373" s="33">
        <v>38254</v>
      </c>
      <c r="M1373" s="34" t="str">
        <f t="shared" si="171"/>
        <v>0</v>
      </c>
      <c r="N1373" s="34">
        <f t="shared" si="168"/>
        <v>79195.540423699626</v>
      </c>
      <c r="O1373" s="34">
        <f t="shared" si="172"/>
        <v>-562.5</v>
      </c>
      <c r="P1373" s="34">
        <f t="shared" si="169"/>
        <v>47769.790338838706</v>
      </c>
      <c r="Q1373" s="34">
        <f t="shared" si="173"/>
        <v>-250</v>
      </c>
      <c r="R1373" s="34">
        <f t="shared" si="170"/>
        <v>28456.138106352857</v>
      </c>
    </row>
    <row r="1374" spans="12:18" x14ac:dyDescent="0.2">
      <c r="L1374" s="33">
        <v>38255</v>
      </c>
      <c r="M1374" s="34" t="str">
        <f t="shared" si="171"/>
        <v>0</v>
      </c>
      <c r="N1374" s="34">
        <f t="shared" si="168"/>
        <v>79195.540423699626</v>
      </c>
      <c r="O1374" s="34" t="str">
        <f t="shared" si="172"/>
        <v>0</v>
      </c>
      <c r="P1374" s="34">
        <f t="shared" si="169"/>
        <v>47769.790338838706</v>
      </c>
      <c r="Q1374" s="34" t="str">
        <f t="shared" si="173"/>
        <v>0</v>
      </c>
      <c r="R1374" s="34">
        <f t="shared" si="170"/>
        <v>28456.138106352857</v>
      </c>
    </row>
    <row r="1375" spans="12:18" x14ac:dyDescent="0.2">
      <c r="L1375" s="33">
        <v>38256</v>
      </c>
      <c r="M1375" s="34" t="str">
        <f t="shared" si="171"/>
        <v>0</v>
      </c>
      <c r="N1375" s="34">
        <f t="shared" si="168"/>
        <v>79195.540423699626</v>
      </c>
      <c r="O1375" s="34" t="str">
        <f t="shared" si="172"/>
        <v>0</v>
      </c>
      <c r="P1375" s="34">
        <f t="shared" si="169"/>
        <v>47769.790338838706</v>
      </c>
      <c r="Q1375" s="34" t="str">
        <f t="shared" si="173"/>
        <v>0</v>
      </c>
      <c r="R1375" s="34">
        <f t="shared" si="170"/>
        <v>28456.138106352857</v>
      </c>
    </row>
    <row r="1376" spans="12:18" x14ac:dyDescent="0.2">
      <c r="L1376" s="33">
        <v>38257</v>
      </c>
      <c r="M1376" s="34">
        <f t="shared" si="171"/>
        <v>362.5</v>
      </c>
      <c r="N1376" s="34">
        <f t="shared" si="168"/>
        <v>79558.040423699626</v>
      </c>
      <c r="O1376" s="34">
        <f t="shared" si="172"/>
        <v>100</v>
      </c>
      <c r="P1376" s="34">
        <f t="shared" si="169"/>
        <v>47869.790338838706</v>
      </c>
      <c r="Q1376" s="34">
        <f t="shared" si="173"/>
        <v>250</v>
      </c>
      <c r="R1376" s="34">
        <f t="shared" si="170"/>
        <v>28706.138106352857</v>
      </c>
    </row>
    <row r="1377" spans="12:18" x14ac:dyDescent="0.2">
      <c r="L1377" s="33">
        <v>38258</v>
      </c>
      <c r="M1377" s="34" t="str">
        <f t="shared" si="171"/>
        <v>0</v>
      </c>
      <c r="N1377" s="34">
        <f t="shared" si="168"/>
        <v>79558.040423699626</v>
      </c>
      <c r="O1377" s="34" t="str">
        <f t="shared" si="172"/>
        <v>0</v>
      </c>
      <c r="P1377" s="34">
        <f t="shared" si="169"/>
        <v>47869.790338838706</v>
      </c>
      <c r="Q1377" s="34" t="str">
        <f t="shared" si="173"/>
        <v>0</v>
      </c>
      <c r="R1377" s="34">
        <f t="shared" si="170"/>
        <v>28706.138106352857</v>
      </c>
    </row>
    <row r="1378" spans="12:18" x14ac:dyDescent="0.2">
      <c r="L1378" s="33">
        <v>38259</v>
      </c>
      <c r="M1378" s="34">
        <f t="shared" si="171"/>
        <v>-748.12964975761815</v>
      </c>
      <c r="N1378" s="34">
        <f t="shared" si="168"/>
        <v>78809.910773942014</v>
      </c>
      <c r="O1378" s="34">
        <f t="shared" si="172"/>
        <v>-650</v>
      </c>
      <c r="P1378" s="34">
        <f t="shared" si="169"/>
        <v>47219.790338838706</v>
      </c>
      <c r="Q1378" s="34">
        <f t="shared" si="173"/>
        <v>-225</v>
      </c>
      <c r="R1378" s="34">
        <f t="shared" si="170"/>
        <v>28481.138106352857</v>
      </c>
    </row>
    <row r="1379" spans="12:18" x14ac:dyDescent="0.2">
      <c r="L1379" s="33">
        <v>38260</v>
      </c>
      <c r="M1379" s="34">
        <f t="shared" si="171"/>
        <v>-512.5</v>
      </c>
      <c r="N1379" s="34">
        <f t="shared" si="168"/>
        <v>78297.410773942014</v>
      </c>
      <c r="O1379" s="34">
        <f t="shared" si="172"/>
        <v>-612.5</v>
      </c>
      <c r="P1379" s="34">
        <f t="shared" si="169"/>
        <v>46607.290338838706</v>
      </c>
      <c r="Q1379" s="34">
        <f t="shared" si="173"/>
        <v>-350</v>
      </c>
      <c r="R1379" s="34">
        <f t="shared" si="170"/>
        <v>28131.138106352857</v>
      </c>
    </row>
    <row r="1380" spans="12:18" x14ac:dyDescent="0.2">
      <c r="L1380" s="33">
        <v>38261</v>
      </c>
      <c r="M1380" s="34">
        <f t="shared" si="171"/>
        <v>2612.5</v>
      </c>
      <c r="N1380" s="34">
        <f t="shared" si="168"/>
        <v>80909.910773942014</v>
      </c>
      <c r="O1380" s="34">
        <f t="shared" si="172"/>
        <v>3112.5</v>
      </c>
      <c r="P1380" s="34">
        <f t="shared" si="169"/>
        <v>49719.790338838706</v>
      </c>
      <c r="Q1380" s="34">
        <f t="shared" si="173"/>
        <v>3075</v>
      </c>
      <c r="R1380" s="34">
        <f t="shared" si="170"/>
        <v>31206.138106352857</v>
      </c>
    </row>
    <row r="1381" spans="12:18" x14ac:dyDescent="0.2">
      <c r="L1381" s="33">
        <v>38262</v>
      </c>
      <c r="M1381" s="34" t="str">
        <f t="shared" si="171"/>
        <v>0</v>
      </c>
      <c r="N1381" s="34">
        <f t="shared" ref="N1381:N1444" si="174">M1381+N1380</f>
        <v>80909.910773942014</v>
      </c>
      <c r="O1381" s="34" t="str">
        <f t="shared" si="172"/>
        <v>0</v>
      </c>
      <c r="P1381" s="34">
        <f t="shared" ref="P1381:P1444" si="175">O1381+P1380</f>
        <v>49719.790338838706</v>
      </c>
      <c r="Q1381" s="34" t="str">
        <f t="shared" si="173"/>
        <v>0</v>
      </c>
      <c r="R1381" s="34">
        <f t="shared" ref="R1381:R1444" si="176">Q1381+R1380</f>
        <v>31206.138106352857</v>
      </c>
    </row>
    <row r="1382" spans="12:18" x14ac:dyDescent="0.2">
      <c r="L1382" s="33">
        <v>38263</v>
      </c>
      <c r="M1382" s="34" t="str">
        <f t="shared" si="171"/>
        <v>0</v>
      </c>
      <c r="N1382" s="34">
        <f t="shared" si="174"/>
        <v>80909.910773942014</v>
      </c>
      <c r="O1382" s="34" t="str">
        <f t="shared" si="172"/>
        <v>0</v>
      </c>
      <c r="P1382" s="34">
        <f t="shared" si="175"/>
        <v>49719.790338838706</v>
      </c>
      <c r="Q1382" s="34" t="str">
        <f t="shared" si="173"/>
        <v>0</v>
      </c>
      <c r="R1382" s="34">
        <f t="shared" si="176"/>
        <v>31206.138106352857</v>
      </c>
    </row>
    <row r="1383" spans="12:18" x14ac:dyDescent="0.2">
      <c r="L1383" s="33">
        <v>38264</v>
      </c>
      <c r="M1383" s="34" t="str">
        <f t="shared" si="171"/>
        <v>0</v>
      </c>
      <c r="N1383" s="34">
        <f t="shared" si="174"/>
        <v>80909.910773942014</v>
      </c>
      <c r="O1383" s="34" t="str">
        <f t="shared" si="172"/>
        <v>0</v>
      </c>
      <c r="P1383" s="34">
        <f t="shared" si="175"/>
        <v>49719.790338838706</v>
      </c>
      <c r="Q1383" s="34" t="str">
        <f t="shared" si="173"/>
        <v>0</v>
      </c>
      <c r="R1383" s="34">
        <f t="shared" si="176"/>
        <v>31206.138106352857</v>
      </c>
    </row>
    <row r="1384" spans="12:18" x14ac:dyDescent="0.2">
      <c r="L1384" s="33">
        <v>38265</v>
      </c>
      <c r="M1384" s="34" t="str">
        <f t="shared" si="171"/>
        <v>0</v>
      </c>
      <c r="N1384" s="34">
        <f t="shared" si="174"/>
        <v>80909.910773942014</v>
      </c>
      <c r="O1384" s="34" t="str">
        <f t="shared" si="172"/>
        <v>0</v>
      </c>
      <c r="P1384" s="34">
        <f t="shared" si="175"/>
        <v>49719.790338838706</v>
      </c>
      <c r="Q1384" s="34" t="str">
        <f t="shared" si="173"/>
        <v>0</v>
      </c>
      <c r="R1384" s="34">
        <f t="shared" si="176"/>
        <v>31206.138106352857</v>
      </c>
    </row>
    <row r="1385" spans="12:18" x14ac:dyDescent="0.2">
      <c r="L1385" s="33">
        <v>38266</v>
      </c>
      <c r="M1385" s="34" t="str">
        <f t="shared" si="171"/>
        <v>0</v>
      </c>
      <c r="N1385" s="34">
        <f t="shared" si="174"/>
        <v>80909.910773942014</v>
      </c>
      <c r="O1385" s="34" t="str">
        <f t="shared" si="172"/>
        <v>0</v>
      </c>
      <c r="P1385" s="34">
        <f t="shared" si="175"/>
        <v>49719.790338838706</v>
      </c>
      <c r="Q1385" s="34" t="str">
        <f t="shared" si="173"/>
        <v>0</v>
      </c>
      <c r="R1385" s="34">
        <f t="shared" si="176"/>
        <v>31206.138106352857</v>
      </c>
    </row>
    <row r="1386" spans="12:18" x14ac:dyDescent="0.2">
      <c r="L1386" s="33">
        <v>38267</v>
      </c>
      <c r="M1386" s="34" t="str">
        <f t="shared" si="171"/>
        <v>0</v>
      </c>
      <c r="N1386" s="34">
        <f t="shared" si="174"/>
        <v>80909.910773942014</v>
      </c>
      <c r="O1386" s="34" t="str">
        <f t="shared" si="172"/>
        <v>0</v>
      </c>
      <c r="P1386" s="34">
        <f t="shared" si="175"/>
        <v>49719.790338838706</v>
      </c>
      <c r="Q1386" s="34" t="str">
        <f t="shared" si="173"/>
        <v>0</v>
      </c>
      <c r="R1386" s="34">
        <f t="shared" si="176"/>
        <v>31206.138106352857</v>
      </c>
    </row>
    <row r="1387" spans="12:18" x14ac:dyDescent="0.2">
      <c r="L1387" s="33">
        <v>38268</v>
      </c>
      <c r="M1387" s="34" t="str">
        <f t="shared" si="171"/>
        <v>0</v>
      </c>
      <c r="N1387" s="34">
        <f t="shared" si="174"/>
        <v>80909.910773942014</v>
      </c>
      <c r="O1387" s="34" t="str">
        <f t="shared" si="172"/>
        <v>0</v>
      </c>
      <c r="P1387" s="34">
        <f t="shared" si="175"/>
        <v>49719.790338838706</v>
      </c>
      <c r="Q1387" s="34" t="str">
        <f t="shared" si="173"/>
        <v>0</v>
      </c>
      <c r="R1387" s="34">
        <f t="shared" si="176"/>
        <v>31206.138106352857</v>
      </c>
    </row>
    <row r="1388" spans="12:18" x14ac:dyDescent="0.2">
      <c r="L1388" s="33">
        <v>38269</v>
      </c>
      <c r="M1388" s="34" t="str">
        <f t="shared" si="171"/>
        <v>0</v>
      </c>
      <c r="N1388" s="34">
        <f t="shared" si="174"/>
        <v>80909.910773942014</v>
      </c>
      <c r="O1388" s="34" t="str">
        <f t="shared" si="172"/>
        <v>0</v>
      </c>
      <c r="P1388" s="34">
        <f t="shared" si="175"/>
        <v>49719.790338838706</v>
      </c>
      <c r="Q1388" s="34" t="str">
        <f t="shared" si="173"/>
        <v>0</v>
      </c>
      <c r="R1388" s="34">
        <f t="shared" si="176"/>
        <v>31206.138106352857</v>
      </c>
    </row>
    <row r="1389" spans="12:18" x14ac:dyDescent="0.2">
      <c r="L1389" s="33">
        <v>38270</v>
      </c>
      <c r="M1389" s="34" t="str">
        <f t="shared" si="171"/>
        <v>0</v>
      </c>
      <c r="N1389" s="34">
        <f t="shared" si="174"/>
        <v>80909.910773942014</v>
      </c>
      <c r="O1389" s="34" t="str">
        <f t="shared" si="172"/>
        <v>0</v>
      </c>
      <c r="P1389" s="34">
        <f t="shared" si="175"/>
        <v>49719.790338838706</v>
      </c>
      <c r="Q1389" s="34" t="str">
        <f t="shared" si="173"/>
        <v>0</v>
      </c>
      <c r="R1389" s="34">
        <f t="shared" si="176"/>
        <v>31206.138106352857</v>
      </c>
    </row>
    <row r="1390" spans="12:18" x14ac:dyDescent="0.2">
      <c r="L1390" s="33">
        <v>38271</v>
      </c>
      <c r="M1390" s="34">
        <f t="shared" si="171"/>
        <v>-250</v>
      </c>
      <c r="N1390" s="34">
        <f t="shared" si="174"/>
        <v>80659.910773942014</v>
      </c>
      <c r="O1390" s="34" t="str">
        <f t="shared" si="172"/>
        <v>0</v>
      </c>
      <c r="P1390" s="34">
        <f t="shared" si="175"/>
        <v>49719.790338838706</v>
      </c>
      <c r="Q1390" s="34" t="str">
        <f t="shared" si="173"/>
        <v>0</v>
      </c>
      <c r="R1390" s="34">
        <f t="shared" si="176"/>
        <v>31206.138106352857</v>
      </c>
    </row>
    <row r="1391" spans="12:18" x14ac:dyDescent="0.2">
      <c r="L1391" s="33">
        <v>38272</v>
      </c>
      <c r="M1391" s="34">
        <f t="shared" si="171"/>
        <v>125</v>
      </c>
      <c r="N1391" s="34">
        <f t="shared" si="174"/>
        <v>80784.910773942014</v>
      </c>
      <c r="O1391" s="34">
        <f t="shared" si="172"/>
        <v>-737.5</v>
      </c>
      <c r="P1391" s="34">
        <f t="shared" si="175"/>
        <v>48982.290338838706</v>
      </c>
      <c r="Q1391" s="34">
        <f t="shared" si="173"/>
        <v>-525</v>
      </c>
      <c r="R1391" s="34">
        <f t="shared" si="176"/>
        <v>30681.138106352857</v>
      </c>
    </row>
    <row r="1392" spans="12:18" x14ac:dyDescent="0.2">
      <c r="L1392" s="33">
        <v>38273</v>
      </c>
      <c r="M1392" s="34">
        <f t="shared" si="171"/>
        <v>1287.5</v>
      </c>
      <c r="N1392" s="34">
        <f t="shared" si="174"/>
        <v>82072.410773942014</v>
      </c>
      <c r="O1392" s="34">
        <f t="shared" si="172"/>
        <v>225</v>
      </c>
      <c r="P1392" s="34">
        <f t="shared" si="175"/>
        <v>49207.290338838706</v>
      </c>
      <c r="Q1392" s="34">
        <f t="shared" si="173"/>
        <v>812.5</v>
      </c>
      <c r="R1392" s="34">
        <f t="shared" si="176"/>
        <v>31493.638106352857</v>
      </c>
    </row>
    <row r="1393" spans="12:18" x14ac:dyDescent="0.2">
      <c r="L1393" s="33">
        <v>38274</v>
      </c>
      <c r="M1393" s="34" t="str">
        <f t="shared" si="171"/>
        <v>0</v>
      </c>
      <c r="N1393" s="34">
        <f t="shared" si="174"/>
        <v>82072.410773942014</v>
      </c>
      <c r="O1393" s="34" t="str">
        <f t="shared" si="172"/>
        <v>0</v>
      </c>
      <c r="P1393" s="34">
        <f t="shared" si="175"/>
        <v>49207.290338838706</v>
      </c>
      <c r="Q1393" s="34" t="str">
        <f t="shared" si="173"/>
        <v>0</v>
      </c>
      <c r="R1393" s="34">
        <f t="shared" si="176"/>
        <v>31493.638106352857</v>
      </c>
    </row>
    <row r="1394" spans="12:18" x14ac:dyDescent="0.2">
      <c r="L1394" s="33">
        <v>38275</v>
      </c>
      <c r="M1394" s="34" t="str">
        <f t="shared" si="171"/>
        <v>0</v>
      </c>
      <c r="N1394" s="34">
        <f t="shared" si="174"/>
        <v>82072.410773942014</v>
      </c>
      <c r="O1394" s="34" t="str">
        <f t="shared" si="172"/>
        <v>0</v>
      </c>
      <c r="P1394" s="34">
        <f t="shared" si="175"/>
        <v>49207.290338838706</v>
      </c>
      <c r="Q1394" s="34" t="str">
        <f t="shared" si="173"/>
        <v>0</v>
      </c>
      <c r="R1394" s="34">
        <f t="shared" si="176"/>
        <v>31493.638106352857</v>
      </c>
    </row>
    <row r="1395" spans="12:18" x14ac:dyDescent="0.2">
      <c r="L1395" s="33">
        <v>38276</v>
      </c>
      <c r="M1395" s="34" t="str">
        <f t="shared" si="171"/>
        <v>0</v>
      </c>
      <c r="N1395" s="34">
        <f t="shared" si="174"/>
        <v>82072.410773942014</v>
      </c>
      <c r="O1395" s="34" t="str">
        <f t="shared" si="172"/>
        <v>0</v>
      </c>
      <c r="P1395" s="34">
        <f t="shared" si="175"/>
        <v>49207.290338838706</v>
      </c>
      <c r="Q1395" s="34" t="str">
        <f t="shared" si="173"/>
        <v>0</v>
      </c>
      <c r="R1395" s="34">
        <f t="shared" si="176"/>
        <v>31493.638106352857</v>
      </c>
    </row>
    <row r="1396" spans="12:18" x14ac:dyDescent="0.2">
      <c r="L1396" s="33">
        <v>38277</v>
      </c>
      <c r="M1396" s="34" t="str">
        <f t="shared" si="171"/>
        <v>0</v>
      </c>
      <c r="N1396" s="34">
        <f t="shared" si="174"/>
        <v>82072.410773942014</v>
      </c>
      <c r="O1396" s="34" t="str">
        <f t="shared" si="172"/>
        <v>0</v>
      </c>
      <c r="P1396" s="34">
        <f t="shared" si="175"/>
        <v>49207.290338838706</v>
      </c>
      <c r="Q1396" s="34" t="str">
        <f t="shared" si="173"/>
        <v>0</v>
      </c>
      <c r="R1396" s="34">
        <f t="shared" si="176"/>
        <v>31493.638106352857</v>
      </c>
    </row>
    <row r="1397" spans="12:18" x14ac:dyDescent="0.2">
      <c r="L1397" s="33">
        <v>38278</v>
      </c>
      <c r="M1397" s="34" t="str">
        <f t="shared" si="171"/>
        <v>0</v>
      </c>
      <c r="N1397" s="34">
        <f t="shared" si="174"/>
        <v>82072.410773942014</v>
      </c>
      <c r="O1397" s="34" t="str">
        <f t="shared" si="172"/>
        <v>0</v>
      </c>
      <c r="P1397" s="34">
        <f t="shared" si="175"/>
        <v>49207.290338838706</v>
      </c>
      <c r="Q1397" s="34" t="str">
        <f t="shared" si="173"/>
        <v>0</v>
      </c>
      <c r="R1397" s="34">
        <f t="shared" si="176"/>
        <v>31493.638106352857</v>
      </c>
    </row>
    <row r="1398" spans="12:18" x14ac:dyDescent="0.2">
      <c r="L1398" s="33">
        <v>38279</v>
      </c>
      <c r="M1398" s="34">
        <f t="shared" si="171"/>
        <v>-325</v>
      </c>
      <c r="N1398" s="34">
        <f t="shared" si="174"/>
        <v>81747.410773942014</v>
      </c>
      <c r="O1398" s="34" t="str">
        <f t="shared" si="172"/>
        <v>0</v>
      </c>
      <c r="P1398" s="34">
        <f t="shared" si="175"/>
        <v>49207.290338838706</v>
      </c>
      <c r="Q1398" s="34" t="str">
        <f t="shared" si="173"/>
        <v>0</v>
      </c>
      <c r="R1398" s="34">
        <f t="shared" si="176"/>
        <v>31493.638106352857</v>
      </c>
    </row>
    <row r="1399" spans="12:18" x14ac:dyDescent="0.2">
      <c r="L1399" s="33">
        <v>38280</v>
      </c>
      <c r="M1399" s="34">
        <f t="shared" si="171"/>
        <v>-733.90552040767716</v>
      </c>
      <c r="N1399" s="34">
        <f t="shared" si="174"/>
        <v>81013.505253534342</v>
      </c>
      <c r="O1399" s="34">
        <f t="shared" si="172"/>
        <v>-412.5</v>
      </c>
      <c r="P1399" s="34">
        <f t="shared" si="175"/>
        <v>48794.790338838706</v>
      </c>
      <c r="Q1399" s="34">
        <f t="shared" si="173"/>
        <v>-412.5</v>
      </c>
      <c r="R1399" s="34">
        <f t="shared" si="176"/>
        <v>31081.138106352857</v>
      </c>
    </row>
    <row r="1400" spans="12:18" x14ac:dyDescent="0.2">
      <c r="L1400" s="33">
        <v>38281</v>
      </c>
      <c r="M1400" s="34" t="str">
        <f t="shared" si="171"/>
        <v>0</v>
      </c>
      <c r="N1400" s="34">
        <f t="shared" si="174"/>
        <v>81013.505253534342</v>
      </c>
      <c r="O1400" s="34" t="str">
        <f t="shared" si="172"/>
        <v>0</v>
      </c>
      <c r="P1400" s="34">
        <f t="shared" si="175"/>
        <v>48794.790338838706</v>
      </c>
      <c r="Q1400" s="34" t="str">
        <f t="shared" si="173"/>
        <v>0</v>
      </c>
      <c r="R1400" s="34">
        <f t="shared" si="176"/>
        <v>31081.138106352857</v>
      </c>
    </row>
    <row r="1401" spans="12:18" x14ac:dyDescent="0.2">
      <c r="L1401" s="33">
        <v>38282</v>
      </c>
      <c r="M1401" s="34">
        <f t="shared" si="171"/>
        <v>-462.5</v>
      </c>
      <c r="N1401" s="34">
        <f t="shared" si="174"/>
        <v>80551.005253534342</v>
      </c>
      <c r="O1401" s="34" t="str">
        <f t="shared" si="172"/>
        <v>0</v>
      </c>
      <c r="P1401" s="34">
        <f t="shared" si="175"/>
        <v>48794.790338838706</v>
      </c>
      <c r="Q1401" s="34" t="str">
        <f t="shared" si="173"/>
        <v>0</v>
      </c>
      <c r="R1401" s="34">
        <f t="shared" si="176"/>
        <v>31081.138106352857</v>
      </c>
    </row>
    <row r="1402" spans="12:18" x14ac:dyDescent="0.2">
      <c r="L1402" s="33">
        <v>38283</v>
      </c>
      <c r="M1402" s="34" t="str">
        <f t="shared" si="171"/>
        <v>0</v>
      </c>
      <c r="N1402" s="34">
        <f t="shared" si="174"/>
        <v>80551.005253534342</v>
      </c>
      <c r="O1402" s="34" t="str">
        <f t="shared" si="172"/>
        <v>0</v>
      </c>
      <c r="P1402" s="34">
        <f t="shared" si="175"/>
        <v>48794.790338838706</v>
      </c>
      <c r="Q1402" s="34" t="str">
        <f t="shared" si="173"/>
        <v>0</v>
      </c>
      <c r="R1402" s="34">
        <f t="shared" si="176"/>
        <v>31081.138106352857</v>
      </c>
    </row>
    <row r="1403" spans="12:18" x14ac:dyDescent="0.2">
      <c r="L1403" s="33">
        <v>38284</v>
      </c>
      <c r="M1403" s="34" t="str">
        <f t="shared" si="171"/>
        <v>0</v>
      </c>
      <c r="N1403" s="34">
        <f t="shared" si="174"/>
        <v>80551.005253534342</v>
      </c>
      <c r="O1403" s="34" t="str">
        <f t="shared" si="172"/>
        <v>0</v>
      </c>
      <c r="P1403" s="34">
        <f t="shared" si="175"/>
        <v>48794.790338838706</v>
      </c>
      <c r="Q1403" s="34" t="str">
        <f t="shared" si="173"/>
        <v>0</v>
      </c>
      <c r="R1403" s="34">
        <f t="shared" si="176"/>
        <v>31081.138106352857</v>
      </c>
    </row>
    <row r="1404" spans="12:18" x14ac:dyDescent="0.2">
      <c r="L1404" s="33">
        <v>38285</v>
      </c>
      <c r="M1404" s="34">
        <f t="shared" si="171"/>
        <v>-362.5</v>
      </c>
      <c r="N1404" s="34">
        <f t="shared" si="174"/>
        <v>80188.505253534342</v>
      </c>
      <c r="O1404" s="34" t="str">
        <f t="shared" si="172"/>
        <v>0</v>
      </c>
      <c r="P1404" s="34">
        <f t="shared" si="175"/>
        <v>48794.790338838706</v>
      </c>
      <c r="Q1404" s="34" t="str">
        <f t="shared" si="173"/>
        <v>0</v>
      </c>
      <c r="R1404" s="34">
        <f t="shared" si="176"/>
        <v>31081.138106352857</v>
      </c>
    </row>
    <row r="1405" spans="12:18" x14ac:dyDescent="0.2">
      <c r="L1405" s="33">
        <v>38286</v>
      </c>
      <c r="M1405" s="34" t="str">
        <f t="shared" si="171"/>
        <v>0</v>
      </c>
      <c r="N1405" s="34">
        <f t="shared" si="174"/>
        <v>80188.505253534342</v>
      </c>
      <c r="O1405" s="34" t="str">
        <f t="shared" si="172"/>
        <v>0</v>
      </c>
      <c r="P1405" s="34">
        <f t="shared" si="175"/>
        <v>48794.790338838706</v>
      </c>
      <c r="Q1405" s="34" t="str">
        <f t="shared" si="173"/>
        <v>0</v>
      </c>
      <c r="R1405" s="34">
        <f t="shared" si="176"/>
        <v>31081.138106352857</v>
      </c>
    </row>
    <row r="1406" spans="12:18" x14ac:dyDescent="0.2">
      <c r="L1406" s="33">
        <v>38287</v>
      </c>
      <c r="M1406" s="34" t="str">
        <f t="shared" si="171"/>
        <v>0</v>
      </c>
      <c r="N1406" s="34">
        <f t="shared" si="174"/>
        <v>80188.505253534342</v>
      </c>
      <c r="O1406" s="34" t="str">
        <f t="shared" si="172"/>
        <v>0</v>
      </c>
      <c r="P1406" s="34">
        <f t="shared" si="175"/>
        <v>48794.790338838706</v>
      </c>
      <c r="Q1406" s="34" t="str">
        <f t="shared" si="173"/>
        <v>0</v>
      </c>
      <c r="R1406" s="34">
        <f t="shared" si="176"/>
        <v>31081.138106352857</v>
      </c>
    </row>
    <row r="1407" spans="12:18" x14ac:dyDescent="0.2">
      <c r="L1407" s="33">
        <v>38288</v>
      </c>
      <c r="M1407" s="34">
        <f t="shared" si="171"/>
        <v>-662.5</v>
      </c>
      <c r="N1407" s="34">
        <f t="shared" si="174"/>
        <v>79526.005253534342</v>
      </c>
      <c r="O1407" s="34" t="str">
        <f t="shared" si="172"/>
        <v>0</v>
      </c>
      <c r="P1407" s="34">
        <f t="shared" si="175"/>
        <v>48794.790338838706</v>
      </c>
      <c r="Q1407" s="34">
        <f t="shared" si="173"/>
        <v>1775</v>
      </c>
      <c r="R1407" s="34">
        <f t="shared" si="176"/>
        <v>32856.138106352853</v>
      </c>
    </row>
    <row r="1408" spans="12:18" x14ac:dyDescent="0.2">
      <c r="L1408" s="33">
        <v>38289</v>
      </c>
      <c r="M1408" s="34">
        <f t="shared" si="171"/>
        <v>-225</v>
      </c>
      <c r="N1408" s="34">
        <f t="shared" si="174"/>
        <v>79301.005253534342</v>
      </c>
      <c r="O1408" s="34">
        <f t="shared" si="172"/>
        <v>1625</v>
      </c>
      <c r="P1408" s="34">
        <f t="shared" si="175"/>
        <v>50419.790338838706</v>
      </c>
      <c r="Q1408" s="34" t="str">
        <f t="shared" si="173"/>
        <v>0</v>
      </c>
      <c r="R1408" s="34">
        <f t="shared" si="176"/>
        <v>32856.138106352853</v>
      </c>
    </row>
    <row r="1409" spans="12:18" x14ac:dyDescent="0.2">
      <c r="L1409" s="33">
        <v>38290</v>
      </c>
      <c r="M1409" s="34" t="str">
        <f t="shared" si="171"/>
        <v>0</v>
      </c>
      <c r="N1409" s="34">
        <f t="shared" si="174"/>
        <v>79301.005253534342</v>
      </c>
      <c r="O1409" s="34" t="str">
        <f t="shared" si="172"/>
        <v>0</v>
      </c>
      <c r="P1409" s="34">
        <f t="shared" si="175"/>
        <v>50419.790338838706</v>
      </c>
      <c r="Q1409" s="34" t="str">
        <f t="shared" si="173"/>
        <v>0</v>
      </c>
      <c r="R1409" s="34">
        <f t="shared" si="176"/>
        <v>32856.138106352853</v>
      </c>
    </row>
    <row r="1410" spans="12:18" x14ac:dyDescent="0.2">
      <c r="L1410" s="33">
        <v>38291</v>
      </c>
      <c r="M1410" s="34" t="str">
        <f t="shared" si="171"/>
        <v>0</v>
      </c>
      <c r="N1410" s="34">
        <f t="shared" si="174"/>
        <v>79301.005253534342</v>
      </c>
      <c r="O1410" s="34" t="str">
        <f t="shared" si="172"/>
        <v>0</v>
      </c>
      <c r="P1410" s="34">
        <f t="shared" si="175"/>
        <v>50419.790338838706</v>
      </c>
      <c r="Q1410" s="34" t="str">
        <f t="shared" si="173"/>
        <v>0</v>
      </c>
      <c r="R1410" s="34">
        <f t="shared" si="176"/>
        <v>32856.138106352853</v>
      </c>
    </row>
    <row r="1411" spans="12:18" x14ac:dyDescent="0.2">
      <c r="L1411" s="33">
        <v>38292</v>
      </c>
      <c r="M1411" s="34">
        <f t="shared" si="171"/>
        <v>1862.5</v>
      </c>
      <c r="N1411" s="34">
        <f t="shared" si="174"/>
        <v>81163.505253534342</v>
      </c>
      <c r="O1411" s="34" t="str">
        <f t="shared" si="172"/>
        <v>0</v>
      </c>
      <c r="P1411" s="34">
        <f t="shared" si="175"/>
        <v>50419.790338838706</v>
      </c>
      <c r="Q1411" s="34" t="str">
        <f t="shared" si="173"/>
        <v>0</v>
      </c>
      <c r="R1411" s="34">
        <f t="shared" si="176"/>
        <v>32856.138106352853</v>
      </c>
    </row>
    <row r="1412" spans="12:18" x14ac:dyDescent="0.2">
      <c r="L1412" s="33">
        <v>38293</v>
      </c>
      <c r="M1412" s="34" t="str">
        <f t="shared" si="171"/>
        <v>0</v>
      </c>
      <c r="N1412" s="34">
        <f t="shared" si="174"/>
        <v>81163.505253534342</v>
      </c>
      <c r="O1412" s="34" t="str">
        <f t="shared" si="172"/>
        <v>0</v>
      </c>
      <c r="P1412" s="34">
        <f t="shared" si="175"/>
        <v>50419.790338838706</v>
      </c>
      <c r="Q1412" s="34" t="str">
        <f t="shared" si="173"/>
        <v>0</v>
      </c>
      <c r="R1412" s="34">
        <f t="shared" si="176"/>
        <v>32856.138106352853</v>
      </c>
    </row>
    <row r="1413" spans="12:18" x14ac:dyDescent="0.2">
      <c r="L1413" s="33">
        <v>38294</v>
      </c>
      <c r="M1413" s="34" t="str">
        <f t="shared" si="171"/>
        <v>0</v>
      </c>
      <c r="N1413" s="34">
        <f t="shared" si="174"/>
        <v>81163.505253534342</v>
      </c>
      <c r="O1413" s="34" t="str">
        <f t="shared" si="172"/>
        <v>0</v>
      </c>
      <c r="P1413" s="34">
        <f t="shared" si="175"/>
        <v>50419.790338838706</v>
      </c>
      <c r="Q1413" s="34" t="str">
        <f t="shared" si="173"/>
        <v>0</v>
      </c>
      <c r="R1413" s="34">
        <f t="shared" si="176"/>
        <v>32856.138106352853</v>
      </c>
    </row>
    <row r="1414" spans="12:18" x14ac:dyDescent="0.2">
      <c r="L1414" s="33">
        <v>38295</v>
      </c>
      <c r="M1414" s="34" t="str">
        <f t="shared" si="171"/>
        <v>0</v>
      </c>
      <c r="N1414" s="34">
        <f t="shared" si="174"/>
        <v>81163.505253534342</v>
      </c>
      <c r="O1414" s="34" t="str">
        <f t="shared" si="172"/>
        <v>0</v>
      </c>
      <c r="P1414" s="34">
        <f t="shared" si="175"/>
        <v>50419.790338838706</v>
      </c>
      <c r="Q1414" s="34" t="str">
        <f t="shared" si="173"/>
        <v>0</v>
      </c>
      <c r="R1414" s="34">
        <f t="shared" si="176"/>
        <v>32856.138106352853</v>
      </c>
    </row>
    <row r="1415" spans="12:18" x14ac:dyDescent="0.2">
      <c r="L1415" s="33">
        <v>38296</v>
      </c>
      <c r="M1415" s="34" t="str">
        <f t="shared" si="171"/>
        <v>0</v>
      </c>
      <c r="N1415" s="34">
        <f t="shared" si="174"/>
        <v>81163.505253534342</v>
      </c>
      <c r="O1415" s="34" t="str">
        <f t="shared" si="172"/>
        <v>0</v>
      </c>
      <c r="P1415" s="34">
        <f t="shared" si="175"/>
        <v>50419.790338838706</v>
      </c>
      <c r="Q1415" s="34" t="str">
        <f t="shared" si="173"/>
        <v>0</v>
      </c>
      <c r="R1415" s="34">
        <f t="shared" si="176"/>
        <v>32856.138106352853</v>
      </c>
    </row>
    <row r="1416" spans="12:18" x14ac:dyDescent="0.2">
      <c r="L1416" s="33">
        <v>38297</v>
      </c>
      <c r="M1416" s="34" t="str">
        <f t="shared" si="171"/>
        <v>0</v>
      </c>
      <c r="N1416" s="34">
        <f t="shared" si="174"/>
        <v>81163.505253534342</v>
      </c>
      <c r="O1416" s="34" t="str">
        <f t="shared" si="172"/>
        <v>0</v>
      </c>
      <c r="P1416" s="34">
        <f t="shared" si="175"/>
        <v>50419.790338838706</v>
      </c>
      <c r="Q1416" s="34" t="str">
        <f t="shared" si="173"/>
        <v>0</v>
      </c>
      <c r="R1416" s="34">
        <f t="shared" si="176"/>
        <v>32856.138106352853</v>
      </c>
    </row>
    <row r="1417" spans="12:18" x14ac:dyDescent="0.2">
      <c r="L1417" s="33">
        <v>38298</v>
      </c>
      <c r="M1417" s="34" t="str">
        <f t="shared" si="171"/>
        <v>0</v>
      </c>
      <c r="N1417" s="34">
        <f t="shared" si="174"/>
        <v>81163.505253534342</v>
      </c>
      <c r="O1417" s="34" t="str">
        <f t="shared" si="172"/>
        <v>0</v>
      </c>
      <c r="P1417" s="34">
        <f t="shared" si="175"/>
        <v>50419.790338838706</v>
      </c>
      <c r="Q1417" s="34" t="str">
        <f t="shared" si="173"/>
        <v>0</v>
      </c>
      <c r="R1417" s="34">
        <f t="shared" si="176"/>
        <v>32856.138106352853</v>
      </c>
    </row>
    <row r="1418" spans="12:18" x14ac:dyDescent="0.2">
      <c r="L1418" s="33">
        <v>38299</v>
      </c>
      <c r="M1418" s="34" t="str">
        <f t="shared" si="171"/>
        <v>0</v>
      </c>
      <c r="N1418" s="34">
        <f t="shared" si="174"/>
        <v>81163.505253534342</v>
      </c>
      <c r="O1418" s="34" t="str">
        <f t="shared" si="172"/>
        <v>0</v>
      </c>
      <c r="P1418" s="34">
        <f t="shared" si="175"/>
        <v>50419.790338838706</v>
      </c>
      <c r="Q1418" s="34" t="str">
        <f t="shared" si="173"/>
        <v>0</v>
      </c>
      <c r="R1418" s="34">
        <f t="shared" si="176"/>
        <v>32856.138106352853</v>
      </c>
    </row>
    <row r="1419" spans="12:18" x14ac:dyDescent="0.2">
      <c r="L1419" s="33">
        <v>38300</v>
      </c>
      <c r="M1419" s="34" t="str">
        <f t="shared" si="171"/>
        <v>0</v>
      </c>
      <c r="N1419" s="34">
        <f t="shared" si="174"/>
        <v>81163.505253534342</v>
      </c>
      <c r="O1419" s="34" t="str">
        <f t="shared" si="172"/>
        <v>0</v>
      </c>
      <c r="P1419" s="34">
        <f t="shared" si="175"/>
        <v>50419.790338838706</v>
      </c>
      <c r="Q1419" s="34" t="str">
        <f t="shared" si="173"/>
        <v>0</v>
      </c>
      <c r="R1419" s="34">
        <f t="shared" si="176"/>
        <v>32856.138106352853</v>
      </c>
    </row>
    <row r="1420" spans="12:18" x14ac:dyDescent="0.2">
      <c r="L1420" s="33">
        <v>38301</v>
      </c>
      <c r="M1420" s="34" t="str">
        <f t="shared" ref="M1420:M1483" si="177">IF(ISERROR(VLOOKUP($L1420,$B$11:$C$1212,2,FALSE)),"0",VLOOKUP($L1420,$B$11:$C$1212,2,FALSE))</f>
        <v>0</v>
      </c>
      <c r="N1420" s="34">
        <f t="shared" si="174"/>
        <v>81163.505253534342</v>
      </c>
      <c r="O1420" s="34" t="str">
        <f t="shared" ref="O1420:O1483" si="178">IF(ISERROR(VLOOKUP($L1420,$E$11:$F$1212,2,FALSE)),"0",VLOOKUP($L1420,$E$11:$F$1212,2,FALSE))</f>
        <v>0</v>
      </c>
      <c r="P1420" s="34">
        <f t="shared" si="175"/>
        <v>50419.790338838706</v>
      </c>
      <c r="Q1420" s="34" t="str">
        <f t="shared" ref="Q1420:Q1483" si="179">IF(ISERROR(VLOOKUP($L1420,$H$11:$I$1212,2,FALSE)),"0",VLOOKUP($L1420,$H$11:$I$1212,2,FALSE))</f>
        <v>0</v>
      </c>
      <c r="R1420" s="34">
        <f t="shared" si="176"/>
        <v>32856.138106352853</v>
      </c>
    </row>
    <row r="1421" spans="12:18" x14ac:dyDescent="0.2">
      <c r="L1421" s="33">
        <v>38302</v>
      </c>
      <c r="M1421" s="34" t="str">
        <f t="shared" si="177"/>
        <v>0</v>
      </c>
      <c r="N1421" s="34">
        <f t="shared" si="174"/>
        <v>81163.505253534342</v>
      </c>
      <c r="O1421" s="34" t="str">
        <f t="shared" si="178"/>
        <v>0</v>
      </c>
      <c r="P1421" s="34">
        <f t="shared" si="175"/>
        <v>50419.790338838706</v>
      </c>
      <c r="Q1421" s="34" t="str">
        <f t="shared" si="179"/>
        <v>0</v>
      </c>
      <c r="R1421" s="34">
        <f t="shared" si="176"/>
        <v>32856.138106352853</v>
      </c>
    </row>
    <row r="1422" spans="12:18" x14ac:dyDescent="0.2">
      <c r="L1422" s="33">
        <v>38303</v>
      </c>
      <c r="M1422" s="34" t="str">
        <f t="shared" si="177"/>
        <v>0</v>
      </c>
      <c r="N1422" s="34">
        <f t="shared" si="174"/>
        <v>81163.505253534342</v>
      </c>
      <c r="O1422" s="34" t="str">
        <f t="shared" si="178"/>
        <v>0</v>
      </c>
      <c r="P1422" s="34">
        <f t="shared" si="175"/>
        <v>50419.790338838706</v>
      </c>
      <c r="Q1422" s="34" t="str">
        <f t="shared" si="179"/>
        <v>0</v>
      </c>
      <c r="R1422" s="34">
        <f t="shared" si="176"/>
        <v>32856.138106352853</v>
      </c>
    </row>
    <row r="1423" spans="12:18" x14ac:dyDescent="0.2">
      <c r="L1423" s="33">
        <v>38304</v>
      </c>
      <c r="M1423" s="34" t="str">
        <f t="shared" si="177"/>
        <v>0</v>
      </c>
      <c r="N1423" s="34">
        <f t="shared" si="174"/>
        <v>81163.505253534342</v>
      </c>
      <c r="O1423" s="34" t="str">
        <f t="shared" si="178"/>
        <v>0</v>
      </c>
      <c r="P1423" s="34">
        <f t="shared" si="175"/>
        <v>50419.790338838706</v>
      </c>
      <c r="Q1423" s="34" t="str">
        <f t="shared" si="179"/>
        <v>0</v>
      </c>
      <c r="R1423" s="34">
        <f t="shared" si="176"/>
        <v>32856.138106352853</v>
      </c>
    </row>
    <row r="1424" spans="12:18" x14ac:dyDescent="0.2">
      <c r="L1424" s="33">
        <v>38305</v>
      </c>
      <c r="M1424" s="34" t="str">
        <f t="shared" si="177"/>
        <v>0</v>
      </c>
      <c r="N1424" s="34">
        <f t="shared" si="174"/>
        <v>81163.505253534342</v>
      </c>
      <c r="O1424" s="34" t="str">
        <f t="shared" si="178"/>
        <v>0</v>
      </c>
      <c r="P1424" s="34">
        <f t="shared" si="175"/>
        <v>50419.790338838706</v>
      </c>
      <c r="Q1424" s="34" t="str">
        <f t="shared" si="179"/>
        <v>0</v>
      </c>
      <c r="R1424" s="34">
        <f t="shared" si="176"/>
        <v>32856.138106352853</v>
      </c>
    </row>
    <row r="1425" spans="12:18" x14ac:dyDescent="0.2">
      <c r="L1425" s="33">
        <v>38306</v>
      </c>
      <c r="M1425" s="34" t="str">
        <f t="shared" si="177"/>
        <v>0</v>
      </c>
      <c r="N1425" s="34">
        <f t="shared" si="174"/>
        <v>81163.505253534342</v>
      </c>
      <c r="O1425" s="34" t="str">
        <f t="shared" si="178"/>
        <v>0</v>
      </c>
      <c r="P1425" s="34">
        <f t="shared" si="175"/>
        <v>50419.790338838706</v>
      </c>
      <c r="Q1425" s="34" t="str">
        <f t="shared" si="179"/>
        <v>0</v>
      </c>
      <c r="R1425" s="34">
        <f t="shared" si="176"/>
        <v>32856.138106352853</v>
      </c>
    </row>
    <row r="1426" spans="12:18" x14ac:dyDescent="0.2">
      <c r="L1426" s="33">
        <v>38307</v>
      </c>
      <c r="M1426" s="34" t="str">
        <f t="shared" si="177"/>
        <v>0</v>
      </c>
      <c r="N1426" s="34">
        <f t="shared" si="174"/>
        <v>81163.505253534342</v>
      </c>
      <c r="O1426" s="34" t="str">
        <f t="shared" si="178"/>
        <v>0</v>
      </c>
      <c r="P1426" s="34">
        <f t="shared" si="175"/>
        <v>50419.790338838706</v>
      </c>
      <c r="Q1426" s="34" t="str">
        <f t="shared" si="179"/>
        <v>0</v>
      </c>
      <c r="R1426" s="34">
        <f t="shared" si="176"/>
        <v>32856.138106352853</v>
      </c>
    </row>
    <row r="1427" spans="12:18" x14ac:dyDescent="0.2">
      <c r="L1427" s="33">
        <v>38308</v>
      </c>
      <c r="M1427" s="34">
        <f t="shared" si="177"/>
        <v>617.04578934666188</v>
      </c>
      <c r="N1427" s="34">
        <f t="shared" si="174"/>
        <v>81780.551042881008</v>
      </c>
      <c r="O1427" s="34" t="str">
        <f t="shared" si="178"/>
        <v>0</v>
      </c>
      <c r="P1427" s="34">
        <f t="shared" si="175"/>
        <v>50419.790338838706</v>
      </c>
      <c r="Q1427" s="34" t="str">
        <f t="shared" si="179"/>
        <v>0</v>
      </c>
      <c r="R1427" s="34">
        <f t="shared" si="176"/>
        <v>32856.138106352853</v>
      </c>
    </row>
    <row r="1428" spans="12:18" x14ac:dyDescent="0.2">
      <c r="L1428" s="33">
        <v>38309</v>
      </c>
      <c r="M1428" s="34" t="str">
        <f t="shared" si="177"/>
        <v>0</v>
      </c>
      <c r="N1428" s="34">
        <f t="shared" si="174"/>
        <v>81780.551042881008</v>
      </c>
      <c r="O1428" s="34" t="str">
        <f t="shared" si="178"/>
        <v>0</v>
      </c>
      <c r="P1428" s="34">
        <f t="shared" si="175"/>
        <v>50419.790338838706</v>
      </c>
      <c r="Q1428" s="34" t="str">
        <f t="shared" si="179"/>
        <v>0</v>
      </c>
      <c r="R1428" s="34">
        <f t="shared" si="176"/>
        <v>32856.138106352853</v>
      </c>
    </row>
    <row r="1429" spans="12:18" x14ac:dyDescent="0.2">
      <c r="L1429" s="33">
        <v>38310</v>
      </c>
      <c r="M1429" s="34" t="str">
        <f t="shared" si="177"/>
        <v>0</v>
      </c>
      <c r="N1429" s="34">
        <f t="shared" si="174"/>
        <v>81780.551042881008</v>
      </c>
      <c r="O1429" s="34" t="str">
        <f t="shared" si="178"/>
        <v>0</v>
      </c>
      <c r="P1429" s="34">
        <f t="shared" si="175"/>
        <v>50419.790338838706</v>
      </c>
      <c r="Q1429" s="34" t="str">
        <f t="shared" si="179"/>
        <v>0</v>
      </c>
      <c r="R1429" s="34">
        <f t="shared" si="176"/>
        <v>32856.138106352853</v>
      </c>
    </row>
    <row r="1430" spans="12:18" x14ac:dyDescent="0.2">
      <c r="L1430" s="33">
        <v>38311</v>
      </c>
      <c r="M1430" s="34" t="str">
        <f t="shared" si="177"/>
        <v>0</v>
      </c>
      <c r="N1430" s="34">
        <f t="shared" si="174"/>
        <v>81780.551042881008</v>
      </c>
      <c r="O1430" s="34" t="str">
        <f t="shared" si="178"/>
        <v>0</v>
      </c>
      <c r="P1430" s="34">
        <f t="shared" si="175"/>
        <v>50419.790338838706</v>
      </c>
      <c r="Q1430" s="34" t="str">
        <f t="shared" si="179"/>
        <v>0</v>
      </c>
      <c r="R1430" s="34">
        <f t="shared" si="176"/>
        <v>32856.138106352853</v>
      </c>
    </row>
    <row r="1431" spans="12:18" x14ac:dyDescent="0.2">
      <c r="L1431" s="33">
        <v>38312</v>
      </c>
      <c r="M1431" s="34" t="str">
        <f t="shared" si="177"/>
        <v>0</v>
      </c>
      <c r="N1431" s="34">
        <f t="shared" si="174"/>
        <v>81780.551042881008</v>
      </c>
      <c r="O1431" s="34" t="str">
        <f t="shared" si="178"/>
        <v>0</v>
      </c>
      <c r="P1431" s="34">
        <f t="shared" si="175"/>
        <v>50419.790338838706</v>
      </c>
      <c r="Q1431" s="34" t="str">
        <f t="shared" si="179"/>
        <v>0</v>
      </c>
      <c r="R1431" s="34">
        <f t="shared" si="176"/>
        <v>32856.138106352853</v>
      </c>
    </row>
    <row r="1432" spans="12:18" x14ac:dyDescent="0.2">
      <c r="L1432" s="33">
        <v>38313</v>
      </c>
      <c r="M1432" s="34">
        <f t="shared" si="177"/>
        <v>-137.5</v>
      </c>
      <c r="N1432" s="34">
        <f t="shared" si="174"/>
        <v>81643.051042881008</v>
      </c>
      <c r="O1432" s="34" t="str">
        <f t="shared" si="178"/>
        <v>0</v>
      </c>
      <c r="P1432" s="34">
        <f t="shared" si="175"/>
        <v>50419.790338838706</v>
      </c>
      <c r="Q1432" s="34" t="str">
        <f t="shared" si="179"/>
        <v>0</v>
      </c>
      <c r="R1432" s="34">
        <f t="shared" si="176"/>
        <v>32856.138106352853</v>
      </c>
    </row>
    <row r="1433" spans="12:18" x14ac:dyDescent="0.2">
      <c r="L1433" s="33">
        <v>38314</v>
      </c>
      <c r="M1433" s="34">
        <f t="shared" si="177"/>
        <v>-1175</v>
      </c>
      <c r="N1433" s="34">
        <f t="shared" si="174"/>
        <v>80468.051042881008</v>
      </c>
      <c r="O1433" s="34">
        <f t="shared" si="178"/>
        <v>-550</v>
      </c>
      <c r="P1433" s="34">
        <f t="shared" si="175"/>
        <v>49869.790338838706</v>
      </c>
      <c r="Q1433" s="34">
        <f t="shared" si="179"/>
        <v>-1166.3036584355723</v>
      </c>
      <c r="R1433" s="34">
        <f t="shared" si="176"/>
        <v>31689.834447917281</v>
      </c>
    </row>
    <row r="1434" spans="12:18" x14ac:dyDescent="0.2">
      <c r="L1434" s="33">
        <v>38315</v>
      </c>
      <c r="M1434" s="34">
        <f t="shared" si="177"/>
        <v>-912.5</v>
      </c>
      <c r="N1434" s="34">
        <f t="shared" si="174"/>
        <v>79555.551042881008</v>
      </c>
      <c r="O1434" s="34">
        <f t="shared" si="178"/>
        <v>-375</v>
      </c>
      <c r="P1434" s="34">
        <f t="shared" si="175"/>
        <v>49494.790338838706</v>
      </c>
      <c r="Q1434" s="34">
        <f t="shared" si="179"/>
        <v>-350</v>
      </c>
      <c r="R1434" s="34">
        <f t="shared" si="176"/>
        <v>31339.834447917281</v>
      </c>
    </row>
    <row r="1435" spans="12:18" x14ac:dyDescent="0.2">
      <c r="L1435" s="33">
        <v>38316</v>
      </c>
      <c r="M1435" s="34">
        <f t="shared" si="177"/>
        <v>-231.63867662233315</v>
      </c>
      <c r="N1435" s="34">
        <f t="shared" si="174"/>
        <v>79323.912366258679</v>
      </c>
      <c r="O1435" s="34">
        <f t="shared" si="178"/>
        <v>62.5</v>
      </c>
      <c r="P1435" s="34">
        <f t="shared" si="175"/>
        <v>49557.290338838706</v>
      </c>
      <c r="Q1435" s="34">
        <f t="shared" si="179"/>
        <v>62.5</v>
      </c>
      <c r="R1435" s="34">
        <f t="shared" si="176"/>
        <v>31402.334447917281</v>
      </c>
    </row>
    <row r="1436" spans="12:18" x14ac:dyDescent="0.2">
      <c r="L1436" s="33">
        <v>38317</v>
      </c>
      <c r="M1436" s="34">
        <f t="shared" si="177"/>
        <v>-350</v>
      </c>
      <c r="N1436" s="34">
        <f t="shared" si="174"/>
        <v>78973.912366258679</v>
      </c>
      <c r="O1436" s="34">
        <f t="shared" si="178"/>
        <v>-262.5</v>
      </c>
      <c r="P1436" s="34">
        <f t="shared" si="175"/>
        <v>49294.790338838706</v>
      </c>
      <c r="Q1436" s="34">
        <f t="shared" si="179"/>
        <v>-175</v>
      </c>
      <c r="R1436" s="34">
        <f t="shared" si="176"/>
        <v>31227.334447917281</v>
      </c>
    </row>
    <row r="1437" spans="12:18" x14ac:dyDescent="0.2">
      <c r="L1437" s="33">
        <v>38318</v>
      </c>
      <c r="M1437" s="34" t="str">
        <f t="shared" si="177"/>
        <v>0</v>
      </c>
      <c r="N1437" s="34">
        <f t="shared" si="174"/>
        <v>78973.912366258679</v>
      </c>
      <c r="O1437" s="34" t="str">
        <f t="shared" si="178"/>
        <v>0</v>
      </c>
      <c r="P1437" s="34">
        <f t="shared" si="175"/>
        <v>49294.790338838706</v>
      </c>
      <c r="Q1437" s="34" t="str">
        <f t="shared" si="179"/>
        <v>0</v>
      </c>
      <c r="R1437" s="34">
        <f t="shared" si="176"/>
        <v>31227.334447917281</v>
      </c>
    </row>
    <row r="1438" spans="12:18" x14ac:dyDescent="0.2">
      <c r="L1438" s="33">
        <v>38319</v>
      </c>
      <c r="M1438" s="34" t="str">
        <f t="shared" si="177"/>
        <v>0</v>
      </c>
      <c r="N1438" s="34">
        <f t="shared" si="174"/>
        <v>78973.912366258679</v>
      </c>
      <c r="O1438" s="34" t="str">
        <f t="shared" si="178"/>
        <v>0</v>
      </c>
      <c r="P1438" s="34">
        <f t="shared" si="175"/>
        <v>49294.790338838706</v>
      </c>
      <c r="Q1438" s="34" t="str">
        <f t="shared" si="179"/>
        <v>0</v>
      </c>
      <c r="R1438" s="34">
        <f t="shared" si="176"/>
        <v>31227.334447917281</v>
      </c>
    </row>
    <row r="1439" spans="12:18" x14ac:dyDescent="0.2">
      <c r="L1439" s="33">
        <v>38320</v>
      </c>
      <c r="M1439" s="34">
        <f t="shared" si="177"/>
        <v>25</v>
      </c>
      <c r="N1439" s="34">
        <f t="shared" si="174"/>
        <v>78998.912366258679</v>
      </c>
      <c r="O1439" s="34">
        <f t="shared" si="178"/>
        <v>-362.5</v>
      </c>
      <c r="P1439" s="34">
        <f t="shared" si="175"/>
        <v>48932.290338838706</v>
      </c>
      <c r="Q1439" s="34">
        <f t="shared" si="179"/>
        <v>100</v>
      </c>
      <c r="R1439" s="34">
        <f t="shared" si="176"/>
        <v>31327.334447917281</v>
      </c>
    </row>
    <row r="1440" spans="12:18" x14ac:dyDescent="0.2">
      <c r="L1440" s="33">
        <v>38321</v>
      </c>
      <c r="M1440" s="34">
        <f t="shared" si="177"/>
        <v>-437.5</v>
      </c>
      <c r="N1440" s="34">
        <f t="shared" si="174"/>
        <v>78561.412366258679</v>
      </c>
      <c r="O1440" s="34" t="str">
        <f t="shared" si="178"/>
        <v>0</v>
      </c>
      <c r="P1440" s="34">
        <f t="shared" si="175"/>
        <v>48932.290338838706</v>
      </c>
      <c r="Q1440" s="34">
        <f t="shared" si="179"/>
        <v>-287.5</v>
      </c>
      <c r="R1440" s="34">
        <f t="shared" si="176"/>
        <v>31039.834447917281</v>
      </c>
    </row>
    <row r="1441" spans="12:18" x14ac:dyDescent="0.2">
      <c r="L1441" s="33">
        <v>38322</v>
      </c>
      <c r="M1441" s="34">
        <f t="shared" si="177"/>
        <v>787.5</v>
      </c>
      <c r="N1441" s="34">
        <f t="shared" si="174"/>
        <v>79348.912366258679</v>
      </c>
      <c r="O1441" s="34">
        <f t="shared" si="178"/>
        <v>612.5</v>
      </c>
      <c r="P1441" s="34">
        <f t="shared" si="175"/>
        <v>49544.790338838706</v>
      </c>
      <c r="Q1441" s="34">
        <f t="shared" si="179"/>
        <v>680.18173702023432</v>
      </c>
      <c r="R1441" s="34">
        <f t="shared" si="176"/>
        <v>31720.016184937514</v>
      </c>
    </row>
    <row r="1442" spans="12:18" x14ac:dyDescent="0.2">
      <c r="L1442" s="33">
        <v>38323</v>
      </c>
      <c r="M1442" s="34">
        <f t="shared" si="177"/>
        <v>37.5</v>
      </c>
      <c r="N1442" s="34">
        <f t="shared" si="174"/>
        <v>79386.412366258679</v>
      </c>
      <c r="O1442" s="34" t="str">
        <f t="shared" si="178"/>
        <v>0</v>
      </c>
      <c r="P1442" s="34">
        <f t="shared" si="175"/>
        <v>49544.790338838706</v>
      </c>
      <c r="Q1442" s="34" t="str">
        <f t="shared" si="179"/>
        <v>0</v>
      </c>
      <c r="R1442" s="34">
        <f t="shared" si="176"/>
        <v>31720.016184937514</v>
      </c>
    </row>
    <row r="1443" spans="12:18" x14ac:dyDescent="0.2">
      <c r="L1443" s="33">
        <v>38324</v>
      </c>
      <c r="M1443" s="34" t="str">
        <f t="shared" si="177"/>
        <v>0</v>
      </c>
      <c r="N1443" s="34">
        <f t="shared" si="174"/>
        <v>79386.412366258679</v>
      </c>
      <c r="O1443" s="34" t="str">
        <f t="shared" si="178"/>
        <v>0</v>
      </c>
      <c r="P1443" s="34">
        <f t="shared" si="175"/>
        <v>49544.790338838706</v>
      </c>
      <c r="Q1443" s="34" t="str">
        <f t="shared" si="179"/>
        <v>0</v>
      </c>
      <c r="R1443" s="34">
        <f t="shared" si="176"/>
        <v>31720.016184937514</v>
      </c>
    </row>
    <row r="1444" spans="12:18" x14ac:dyDescent="0.2">
      <c r="L1444" s="33">
        <v>38325</v>
      </c>
      <c r="M1444" s="34" t="str">
        <f t="shared" si="177"/>
        <v>0</v>
      </c>
      <c r="N1444" s="34">
        <f t="shared" si="174"/>
        <v>79386.412366258679</v>
      </c>
      <c r="O1444" s="34" t="str">
        <f t="shared" si="178"/>
        <v>0</v>
      </c>
      <c r="P1444" s="34">
        <f t="shared" si="175"/>
        <v>49544.790338838706</v>
      </c>
      <c r="Q1444" s="34" t="str">
        <f t="shared" si="179"/>
        <v>0</v>
      </c>
      <c r="R1444" s="34">
        <f t="shared" si="176"/>
        <v>31720.016184937514</v>
      </c>
    </row>
    <row r="1445" spans="12:18" x14ac:dyDescent="0.2">
      <c r="L1445" s="33">
        <v>38326</v>
      </c>
      <c r="M1445" s="34" t="str">
        <f t="shared" si="177"/>
        <v>0</v>
      </c>
      <c r="N1445" s="34">
        <f t="shared" ref="N1445:N1508" si="180">M1445+N1444</f>
        <v>79386.412366258679</v>
      </c>
      <c r="O1445" s="34" t="str">
        <f t="shared" si="178"/>
        <v>0</v>
      </c>
      <c r="P1445" s="34">
        <f t="shared" ref="P1445:P1508" si="181">O1445+P1444</f>
        <v>49544.790338838706</v>
      </c>
      <c r="Q1445" s="34" t="str">
        <f t="shared" si="179"/>
        <v>0</v>
      </c>
      <c r="R1445" s="34">
        <f t="shared" ref="R1445:R1508" si="182">Q1445+R1444</f>
        <v>31720.016184937514</v>
      </c>
    </row>
    <row r="1446" spans="12:18" x14ac:dyDescent="0.2">
      <c r="L1446" s="33">
        <v>38327</v>
      </c>
      <c r="M1446" s="34">
        <f t="shared" si="177"/>
        <v>-37.5</v>
      </c>
      <c r="N1446" s="34">
        <f t="shared" si="180"/>
        <v>79348.912366258679</v>
      </c>
      <c r="O1446" s="34" t="str">
        <f t="shared" si="178"/>
        <v>0</v>
      </c>
      <c r="P1446" s="34">
        <f t="shared" si="181"/>
        <v>49544.790338838706</v>
      </c>
      <c r="Q1446" s="34" t="str">
        <f t="shared" si="179"/>
        <v>0</v>
      </c>
      <c r="R1446" s="34">
        <f t="shared" si="182"/>
        <v>31720.016184937514</v>
      </c>
    </row>
    <row r="1447" spans="12:18" x14ac:dyDescent="0.2">
      <c r="L1447" s="33">
        <v>38328</v>
      </c>
      <c r="M1447" s="34">
        <f t="shared" si="177"/>
        <v>-87.5</v>
      </c>
      <c r="N1447" s="34">
        <f t="shared" si="180"/>
        <v>79261.412366258679</v>
      </c>
      <c r="O1447" s="34" t="str">
        <f t="shared" si="178"/>
        <v>0</v>
      </c>
      <c r="P1447" s="34">
        <f t="shared" si="181"/>
        <v>49544.790338838706</v>
      </c>
      <c r="Q1447" s="34">
        <f t="shared" si="179"/>
        <v>-87.5</v>
      </c>
      <c r="R1447" s="34">
        <f t="shared" si="182"/>
        <v>31632.516184937514</v>
      </c>
    </row>
    <row r="1448" spans="12:18" x14ac:dyDescent="0.2">
      <c r="L1448" s="33">
        <v>38329</v>
      </c>
      <c r="M1448" s="34">
        <f t="shared" si="177"/>
        <v>-750</v>
      </c>
      <c r="N1448" s="34">
        <f t="shared" si="180"/>
        <v>78511.412366258679</v>
      </c>
      <c r="O1448" s="34" t="str">
        <f t="shared" si="178"/>
        <v>0</v>
      </c>
      <c r="P1448" s="34">
        <f t="shared" si="181"/>
        <v>49544.790338838706</v>
      </c>
      <c r="Q1448" s="34">
        <f t="shared" si="179"/>
        <v>-100</v>
      </c>
      <c r="R1448" s="34">
        <f t="shared" si="182"/>
        <v>31532.516184937514</v>
      </c>
    </row>
    <row r="1449" spans="12:18" x14ac:dyDescent="0.2">
      <c r="L1449" s="33">
        <v>38330</v>
      </c>
      <c r="M1449" s="34">
        <f t="shared" si="177"/>
        <v>-25</v>
      </c>
      <c r="N1449" s="34">
        <f t="shared" si="180"/>
        <v>78486.412366258679</v>
      </c>
      <c r="O1449" s="34">
        <f t="shared" si="178"/>
        <v>-437.5</v>
      </c>
      <c r="P1449" s="34">
        <f t="shared" si="181"/>
        <v>49107.290338838706</v>
      </c>
      <c r="Q1449" s="34">
        <f t="shared" si="179"/>
        <v>-150</v>
      </c>
      <c r="R1449" s="34">
        <f t="shared" si="182"/>
        <v>31382.516184937514</v>
      </c>
    </row>
    <row r="1450" spans="12:18" x14ac:dyDescent="0.2">
      <c r="L1450" s="33">
        <v>38331</v>
      </c>
      <c r="M1450" s="34">
        <f t="shared" si="177"/>
        <v>-504.53148418589535</v>
      </c>
      <c r="N1450" s="34">
        <f t="shared" si="180"/>
        <v>77981.880882072786</v>
      </c>
      <c r="O1450" s="34">
        <f t="shared" si="178"/>
        <v>-100</v>
      </c>
      <c r="P1450" s="34">
        <f t="shared" si="181"/>
        <v>49007.290338838706</v>
      </c>
      <c r="Q1450" s="34">
        <f t="shared" si="179"/>
        <v>-837.5</v>
      </c>
      <c r="R1450" s="34">
        <f t="shared" si="182"/>
        <v>30545.016184937514</v>
      </c>
    </row>
    <row r="1451" spans="12:18" x14ac:dyDescent="0.2">
      <c r="L1451" s="33">
        <v>38332</v>
      </c>
      <c r="M1451" s="34" t="str">
        <f t="shared" si="177"/>
        <v>0</v>
      </c>
      <c r="N1451" s="34">
        <f t="shared" si="180"/>
        <v>77981.880882072786</v>
      </c>
      <c r="O1451" s="34" t="str">
        <f t="shared" si="178"/>
        <v>0</v>
      </c>
      <c r="P1451" s="34">
        <f t="shared" si="181"/>
        <v>49007.290338838706</v>
      </c>
      <c r="Q1451" s="34" t="str">
        <f t="shared" si="179"/>
        <v>0</v>
      </c>
      <c r="R1451" s="34">
        <f t="shared" si="182"/>
        <v>30545.016184937514</v>
      </c>
    </row>
    <row r="1452" spans="12:18" x14ac:dyDescent="0.2">
      <c r="L1452" s="33">
        <v>38333</v>
      </c>
      <c r="M1452" s="34" t="str">
        <f t="shared" si="177"/>
        <v>0</v>
      </c>
      <c r="N1452" s="34">
        <f t="shared" si="180"/>
        <v>77981.880882072786</v>
      </c>
      <c r="O1452" s="34" t="str">
        <f t="shared" si="178"/>
        <v>0</v>
      </c>
      <c r="P1452" s="34">
        <f t="shared" si="181"/>
        <v>49007.290338838706</v>
      </c>
      <c r="Q1452" s="34" t="str">
        <f t="shared" si="179"/>
        <v>0</v>
      </c>
      <c r="R1452" s="34">
        <f t="shared" si="182"/>
        <v>30545.016184937514</v>
      </c>
    </row>
    <row r="1453" spans="12:18" x14ac:dyDescent="0.2">
      <c r="L1453" s="33">
        <v>38334</v>
      </c>
      <c r="M1453" s="34">
        <f t="shared" si="177"/>
        <v>837.5</v>
      </c>
      <c r="N1453" s="34">
        <f t="shared" si="180"/>
        <v>78819.380882072786</v>
      </c>
      <c r="O1453" s="34">
        <f t="shared" si="178"/>
        <v>787.5</v>
      </c>
      <c r="P1453" s="34">
        <f t="shared" si="181"/>
        <v>49794.790338838706</v>
      </c>
      <c r="Q1453" s="34">
        <f t="shared" si="179"/>
        <v>787.5</v>
      </c>
      <c r="R1453" s="34">
        <f t="shared" si="182"/>
        <v>31332.516184937514</v>
      </c>
    </row>
    <row r="1454" spans="12:18" x14ac:dyDescent="0.2">
      <c r="L1454" s="33">
        <v>38335</v>
      </c>
      <c r="M1454" s="34" t="str">
        <f t="shared" si="177"/>
        <v>0</v>
      </c>
      <c r="N1454" s="34">
        <f t="shared" si="180"/>
        <v>78819.380882072786</v>
      </c>
      <c r="O1454" s="34" t="str">
        <f t="shared" si="178"/>
        <v>0</v>
      </c>
      <c r="P1454" s="34">
        <f t="shared" si="181"/>
        <v>49794.790338838706</v>
      </c>
      <c r="Q1454" s="34" t="str">
        <f t="shared" si="179"/>
        <v>0</v>
      </c>
      <c r="R1454" s="34">
        <f t="shared" si="182"/>
        <v>31332.516184937514</v>
      </c>
    </row>
    <row r="1455" spans="12:18" x14ac:dyDescent="0.2">
      <c r="L1455" s="33">
        <v>38336</v>
      </c>
      <c r="M1455" s="34">
        <f t="shared" si="177"/>
        <v>-301.77283659047589</v>
      </c>
      <c r="N1455" s="34">
        <f t="shared" si="180"/>
        <v>78517.60804548231</v>
      </c>
      <c r="O1455" s="34" t="str">
        <f t="shared" si="178"/>
        <v>0</v>
      </c>
      <c r="P1455" s="34">
        <f t="shared" si="181"/>
        <v>49794.790338838706</v>
      </c>
      <c r="Q1455" s="34" t="str">
        <f t="shared" si="179"/>
        <v>0</v>
      </c>
      <c r="R1455" s="34">
        <f t="shared" si="182"/>
        <v>31332.516184937514</v>
      </c>
    </row>
    <row r="1456" spans="12:18" x14ac:dyDescent="0.2">
      <c r="L1456" s="33">
        <v>38337</v>
      </c>
      <c r="M1456" s="34">
        <f t="shared" si="177"/>
        <v>150</v>
      </c>
      <c r="N1456" s="34">
        <f t="shared" si="180"/>
        <v>78667.60804548231</v>
      </c>
      <c r="O1456" s="34" t="str">
        <f t="shared" si="178"/>
        <v>0</v>
      </c>
      <c r="P1456" s="34">
        <f t="shared" si="181"/>
        <v>49794.790338838706</v>
      </c>
      <c r="Q1456" s="34">
        <f t="shared" si="179"/>
        <v>-362.5</v>
      </c>
      <c r="R1456" s="34">
        <f t="shared" si="182"/>
        <v>30970.016184937514</v>
      </c>
    </row>
    <row r="1457" spans="12:18" x14ac:dyDescent="0.2">
      <c r="L1457" s="33">
        <v>38338</v>
      </c>
      <c r="M1457" s="34">
        <f t="shared" si="177"/>
        <v>-687.5</v>
      </c>
      <c r="N1457" s="34">
        <f t="shared" si="180"/>
        <v>77980.10804548231</v>
      </c>
      <c r="O1457" s="34" t="str">
        <f t="shared" si="178"/>
        <v>0</v>
      </c>
      <c r="P1457" s="34">
        <f t="shared" si="181"/>
        <v>49794.790338838706</v>
      </c>
      <c r="Q1457" s="34" t="str">
        <f t="shared" si="179"/>
        <v>0</v>
      </c>
      <c r="R1457" s="34">
        <f t="shared" si="182"/>
        <v>30970.016184937514</v>
      </c>
    </row>
    <row r="1458" spans="12:18" x14ac:dyDescent="0.2">
      <c r="L1458" s="33">
        <v>38339</v>
      </c>
      <c r="M1458" s="34" t="str">
        <f t="shared" si="177"/>
        <v>0</v>
      </c>
      <c r="N1458" s="34">
        <f t="shared" si="180"/>
        <v>77980.10804548231</v>
      </c>
      <c r="O1458" s="34" t="str">
        <f t="shared" si="178"/>
        <v>0</v>
      </c>
      <c r="P1458" s="34">
        <f t="shared" si="181"/>
        <v>49794.790338838706</v>
      </c>
      <c r="Q1458" s="34" t="str">
        <f t="shared" si="179"/>
        <v>0</v>
      </c>
      <c r="R1458" s="34">
        <f t="shared" si="182"/>
        <v>30970.016184937514</v>
      </c>
    </row>
    <row r="1459" spans="12:18" x14ac:dyDescent="0.2">
      <c r="L1459" s="33">
        <v>38340</v>
      </c>
      <c r="M1459" s="34" t="str">
        <f t="shared" si="177"/>
        <v>0</v>
      </c>
      <c r="N1459" s="34">
        <f t="shared" si="180"/>
        <v>77980.10804548231</v>
      </c>
      <c r="O1459" s="34" t="str">
        <f t="shared" si="178"/>
        <v>0</v>
      </c>
      <c r="P1459" s="34">
        <f t="shared" si="181"/>
        <v>49794.790338838706</v>
      </c>
      <c r="Q1459" s="34" t="str">
        <f t="shared" si="179"/>
        <v>0</v>
      </c>
      <c r="R1459" s="34">
        <f t="shared" si="182"/>
        <v>30970.016184937514</v>
      </c>
    </row>
    <row r="1460" spans="12:18" x14ac:dyDescent="0.2">
      <c r="L1460" s="33">
        <v>38341</v>
      </c>
      <c r="M1460" s="34">
        <f t="shared" si="177"/>
        <v>-87.5</v>
      </c>
      <c r="N1460" s="34">
        <f t="shared" si="180"/>
        <v>77892.60804548231</v>
      </c>
      <c r="O1460" s="34">
        <f t="shared" si="178"/>
        <v>0</v>
      </c>
      <c r="P1460" s="34">
        <f t="shared" si="181"/>
        <v>49794.790338838706</v>
      </c>
      <c r="Q1460" s="34">
        <f t="shared" si="179"/>
        <v>0</v>
      </c>
      <c r="R1460" s="34">
        <f t="shared" si="182"/>
        <v>30970.016184937514</v>
      </c>
    </row>
    <row r="1461" spans="12:18" x14ac:dyDescent="0.2">
      <c r="L1461" s="33">
        <v>38342</v>
      </c>
      <c r="M1461" s="34">
        <f t="shared" si="177"/>
        <v>-37.5</v>
      </c>
      <c r="N1461" s="34">
        <f t="shared" si="180"/>
        <v>77855.10804548231</v>
      </c>
      <c r="O1461" s="34">
        <f t="shared" si="178"/>
        <v>100</v>
      </c>
      <c r="P1461" s="34">
        <f t="shared" si="181"/>
        <v>49894.790338838706</v>
      </c>
      <c r="Q1461" s="34">
        <f t="shared" si="179"/>
        <v>-112.5</v>
      </c>
      <c r="R1461" s="34">
        <f t="shared" si="182"/>
        <v>30857.516184937514</v>
      </c>
    </row>
    <row r="1462" spans="12:18" x14ac:dyDescent="0.2">
      <c r="L1462" s="33">
        <v>38343</v>
      </c>
      <c r="M1462" s="34" t="str">
        <f t="shared" si="177"/>
        <v>0</v>
      </c>
      <c r="N1462" s="34">
        <f t="shared" si="180"/>
        <v>77855.10804548231</v>
      </c>
      <c r="O1462" s="34" t="str">
        <f t="shared" si="178"/>
        <v>0</v>
      </c>
      <c r="P1462" s="34">
        <f t="shared" si="181"/>
        <v>49894.790338838706</v>
      </c>
      <c r="Q1462" s="34" t="str">
        <f t="shared" si="179"/>
        <v>0</v>
      </c>
      <c r="R1462" s="34">
        <f t="shared" si="182"/>
        <v>30857.516184937514</v>
      </c>
    </row>
    <row r="1463" spans="12:18" x14ac:dyDescent="0.2">
      <c r="L1463" s="33">
        <v>38344</v>
      </c>
      <c r="M1463" s="34">
        <f t="shared" si="177"/>
        <v>75</v>
      </c>
      <c r="N1463" s="34">
        <f t="shared" si="180"/>
        <v>77930.10804548231</v>
      </c>
      <c r="O1463" s="34" t="str">
        <f t="shared" si="178"/>
        <v>0</v>
      </c>
      <c r="P1463" s="34">
        <f t="shared" si="181"/>
        <v>49894.790338838706</v>
      </c>
      <c r="Q1463" s="34">
        <f t="shared" si="179"/>
        <v>187.5</v>
      </c>
      <c r="R1463" s="34">
        <f t="shared" si="182"/>
        <v>31045.016184937514</v>
      </c>
    </row>
    <row r="1464" spans="12:18" x14ac:dyDescent="0.2">
      <c r="L1464" s="33">
        <v>38345</v>
      </c>
      <c r="M1464" s="34" t="str">
        <f t="shared" si="177"/>
        <v>0</v>
      </c>
      <c r="N1464" s="34">
        <f t="shared" si="180"/>
        <v>77930.10804548231</v>
      </c>
      <c r="O1464" s="34" t="str">
        <f t="shared" si="178"/>
        <v>0</v>
      </c>
      <c r="P1464" s="34">
        <f t="shared" si="181"/>
        <v>49894.790338838706</v>
      </c>
      <c r="Q1464" s="34" t="str">
        <f t="shared" si="179"/>
        <v>0</v>
      </c>
      <c r="R1464" s="34">
        <f t="shared" si="182"/>
        <v>31045.016184937514</v>
      </c>
    </row>
    <row r="1465" spans="12:18" x14ac:dyDescent="0.2">
      <c r="L1465" s="33">
        <v>38346</v>
      </c>
      <c r="M1465" s="34" t="str">
        <f t="shared" si="177"/>
        <v>0</v>
      </c>
      <c r="N1465" s="34">
        <f t="shared" si="180"/>
        <v>77930.10804548231</v>
      </c>
      <c r="O1465" s="34" t="str">
        <f t="shared" si="178"/>
        <v>0</v>
      </c>
      <c r="P1465" s="34">
        <f t="shared" si="181"/>
        <v>49894.790338838706</v>
      </c>
      <c r="Q1465" s="34" t="str">
        <f t="shared" si="179"/>
        <v>0</v>
      </c>
      <c r="R1465" s="34">
        <f t="shared" si="182"/>
        <v>31045.016184937514</v>
      </c>
    </row>
    <row r="1466" spans="12:18" x14ac:dyDescent="0.2">
      <c r="L1466" s="33">
        <v>38347</v>
      </c>
      <c r="M1466" s="34" t="str">
        <f t="shared" si="177"/>
        <v>0</v>
      </c>
      <c r="N1466" s="34">
        <f t="shared" si="180"/>
        <v>77930.10804548231</v>
      </c>
      <c r="O1466" s="34" t="str">
        <f t="shared" si="178"/>
        <v>0</v>
      </c>
      <c r="P1466" s="34">
        <f t="shared" si="181"/>
        <v>49894.790338838706</v>
      </c>
      <c r="Q1466" s="34" t="str">
        <f t="shared" si="179"/>
        <v>0</v>
      </c>
      <c r="R1466" s="34">
        <f t="shared" si="182"/>
        <v>31045.016184937514</v>
      </c>
    </row>
    <row r="1467" spans="12:18" x14ac:dyDescent="0.2">
      <c r="L1467" s="33">
        <v>38348</v>
      </c>
      <c r="M1467" s="34">
        <f t="shared" si="177"/>
        <v>25</v>
      </c>
      <c r="N1467" s="34">
        <f t="shared" si="180"/>
        <v>77955.10804548231</v>
      </c>
      <c r="O1467" s="34" t="str">
        <f t="shared" si="178"/>
        <v>0</v>
      </c>
      <c r="P1467" s="34">
        <f t="shared" si="181"/>
        <v>49894.790338838706</v>
      </c>
      <c r="Q1467" s="34" t="str">
        <f t="shared" si="179"/>
        <v>0</v>
      </c>
      <c r="R1467" s="34">
        <f t="shared" si="182"/>
        <v>31045.016184937514</v>
      </c>
    </row>
    <row r="1468" spans="12:18" x14ac:dyDescent="0.2">
      <c r="L1468" s="33">
        <v>38349</v>
      </c>
      <c r="M1468" s="34">
        <f t="shared" si="177"/>
        <v>-237.5</v>
      </c>
      <c r="N1468" s="34">
        <f t="shared" si="180"/>
        <v>77717.60804548231</v>
      </c>
      <c r="O1468" s="34" t="str">
        <f t="shared" si="178"/>
        <v>0</v>
      </c>
      <c r="P1468" s="34">
        <f t="shared" si="181"/>
        <v>49894.790338838706</v>
      </c>
      <c r="Q1468" s="34" t="str">
        <f t="shared" si="179"/>
        <v>0</v>
      </c>
      <c r="R1468" s="34">
        <f t="shared" si="182"/>
        <v>31045.016184937514</v>
      </c>
    </row>
    <row r="1469" spans="12:18" x14ac:dyDescent="0.2">
      <c r="L1469" s="33">
        <v>38350</v>
      </c>
      <c r="M1469" s="34">
        <f t="shared" si="177"/>
        <v>-137.5</v>
      </c>
      <c r="N1469" s="34">
        <f t="shared" si="180"/>
        <v>77580.10804548231</v>
      </c>
      <c r="O1469" s="34" t="str">
        <f t="shared" si="178"/>
        <v>0</v>
      </c>
      <c r="P1469" s="34">
        <f t="shared" si="181"/>
        <v>49894.790338838706</v>
      </c>
      <c r="Q1469" s="34" t="str">
        <f t="shared" si="179"/>
        <v>0</v>
      </c>
      <c r="R1469" s="34">
        <f t="shared" si="182"/>
        <v>31045.016184937514</v>
      </c>
    </row>
    <row r="1470" spans="12:18" x14ac:dyDescent="0.2">
      <c r="L1470" s="33">
        <v>38351</v>
      </c>
      <c r="M1470" s="34">
        <f t="shared" si="177"/>
        <v>-162.5</v>
      </c>
      <c r="N1470" s="34">
        <f t="shared" si="180"/>
        <v>77417.60804548231</v>
      </c>
      <c r="O1470" s="34" t="str">
        <f t="shared" si="178"/>
        <v>0</v>
      </c>
      <c r="P1470" s="34">
        <f t="shared" si="181"/>
        <v>49894.790338838706</v>
      </c>
      <c r="Q1470" s="34">
        <f t="shared" si="179"/>
        <v>-212.5</v>
      </c>
      <c r="R1470" s="34">
        <f t="shared" si="182"/>
        <v>30832.516184937514</v>
      </c>
    </row>
    <row r="1471" spans="12:18" x14ac:dyDescent="0.2">
      <c r="L1471" s="33">
        <v>38352</v>
      </c>
      <c r="M1471" s="34" t="str">
        <f t="shared" si="177"/>
        <v>0</v>
      </c>
      <c r="N1471" s="34">
        <f t="shared" si="180"/>
        <v>77417.60804548231</v>
      </c>
      <c r="O1471" s="34" t="str">
        <f t="shared" si="178"/>
        <v>0</v>
      </c>
      <c r="P1471" s="34">
        <f t="shared" si="181"/>
        <v>49894.790338838706</v>
      </c>
      <c r="Q1471" s="34" t="str">
        <f t="shared" si="179"/>
        <v>0</v>
      </c>
      <c r="R1471" s="34">
        <f t="shared" si="182"/>
        <v>30832.516184937514</v>
      </c>
    </row>
    <row r="1472" spans="12:18" x14ac:dyDescent="0.2">
      <c r="L1472" s="27">
        <v>40179</v>
      </c>
      <c r="M1472" s="34" t="str">
        <f t="shared" si="177"/>
        <v>0</v>
      </c>
      <c r="N1472" s="34">
        <f t="shared" si="180"/>
        <v>77417.60804548231</v>
      </c>
      <c r="O1472" s="34" t="str">
        <f t="shared" si="178"/>
        <v>0</v>
      </c>
      <c r="P1472" s="34">
        <f t="shared" si="181"/>
        <v>49894.790338838706</v>
      </c>
      <c r="Q1472" s="34" t="str">
        <f t="shared" si="179"/>
        <v>0</v>
      </c>
      <c r="R1472" s="34">
        <f t="shared" si="182"/>
        <v>30832.516184937514</v>
      </c>
    </row>
    <row r="1473" spans="12:18" x14ac:dyDescent="0.2">
      <c r="L1473" s="27">
        <v>40180</v>
      </c>
      <c r="M1473" s="34" t="str">
        <f t="shared" si="177"/>
        <v>0</v>
      </c>
      <c r="N1473" s="34">
        <f t="shared" si="180"/>
        <v>77417.60804548231</v>
      </c>
      <c r="O1473" s="34" t="str">
        <f t="shared" si="178"/>
        <v>0</v>
      </c>
      <c r="P1473" s="34">
        <f t="shared" si="181"/>
        <v>49894.790338838706</v>
      </c>
      <c r="Q1473" s="34" t="str">
        <f t="shared" si="179"/>
        <v>0</v>
      </c>
      <c r="R1473" s="34">
        <f t="shared" si="182"/>
        <v>30832.516184937514</v>
      </c>
    </row>
    <row r="1474" spans="12:18" x14ac:dyDescent="0.2">
      <c r="L1474" s="27">
        <v>40181</v>
      </c>
      <c r="M1474" s="34" t="str">
        <f t="shared" si="177"/>
        <v>0</v>
      </c>
      <c r="N1474" s="34">
        <f t="shared" si="180"/>
        <v>77417.60804548231</v>
      </c>
      <c r="O1474" s="34" t="str">
        <f t="shared" si="178"/>
        <v>0</v>
      </c>
      <c r="P1474" s="34">
        <f t="shared" si="181"/>
        <v>49894.790338838706</v>
      </c>
      <c r="Q1474" s="34" t="str">
        <f t="shared" si="179"/>
        <v>0</v>
      </c>
      <c r="R1474" s="34">
        <f t="shared" si="182"/>
        <v>30832.516184937514</v>
      </c>
    </row>
    <row r="1475" spans="12:18" x14ac:dyDescent="0.2">
      <c r="L1475" s="27">
        <v>40182</v>
      </c>
      <c r="M1475" s="34" t="str">
        <f t="shared" si="177"/>
        <v>0</v>
      </c>
      <c r="N1475" s="34">
        <f t="shared" si="180"/>
        <v>77417.60804548231</v>
      </c>
      <c r="O1475" s="34" t="str">
        <f t="shared" si="178"/>
        <v>0</v>
      </c>
      <c r="P1475" s="34">
        <f t="shared" si="181"/>
        <v>49894.790338838706</v>
      </c>
      <c r="Q1475" s="34" t="str">
        <f t="shared" si="179"/>
        <v>0</v>
      </c>
      <c r="R1475" s="34">
        <f t="shared" si="182"/>
        <v>30832.516184937514</v>
      </c>
    </row>
    <row r="1476" spans="12:18" x14ac:dyDescent="0.2">
      <c r="L1476" s="27">
        <v>40183</v>
      </c>
      <c r="M1476" s="34" t="str">
        <f t="shared" si="177"/>
        <v>0</v>
      </c>
      <c r="N1476" s="34">
        <f t="shared" si="180"/>
        <v>77417.60804548231</v>
      </c>
      <c r="O1476" s="34" t="str">
        <f t="shared" si="178"/>
        <v>0</v>
      </c>
      <c r="P1476" s="34">
        <f t="shared" si="181"/>
        <v>49894.790338838706</v>
      </c>
      <c r="Q1476" s="34" t="str">
        <f t="shared" si="179"/>
        <v>0</v>
      </c>
      <c r="R1476" s="34">
        <f t="shared" si="182"/>
        <v>30832.516184937514</v>
      </c>
    </row>
    <row r="1477" spans="12:18" x14ac:dyDescent="0.2">
      <c r="L1477" s="27">
        <v>40184</v>
      </c>
      <c r="M1477" s="34" t="str">
        <f t="shared" si="177"/>
        <v>0</v>
      </c>
      <c r="N1477" s="34">
        <f t="shared" si="180"/>
        <v>77417.60804548231</v>
      </c>
      <c r="O1477" s="34" t="str">
        <f t="shared" si="178"/>
        <v>0</v>
      </c>
      <c r="P1477" s="34">
        <f t="shared" si="181"/>
        <v>49894.790338838706</v>
      </c>
      <c r="Q1477" s="34" t="str">
        <f t="shared" si="179"/>
        <v>0</v>
      </c>
      <c r="R1477" s="34">
        <f t="shared" si="182"/>
        <v>30832.516184937514</v>
      </c>
    </row>
    <row r="1478" spans="12:18" x14ac:dyDescent="0.2">
      <c r="L1478" s="27">
        <v>40185</v>
      </c>
      <c r="M1478" s="34" t="str">
        <f t="shared" si="177"/>
        <v>0</v>
      </c>
      <c r="N1478" s="34">
        <f t="shared" si="180"/>
        <v>77417.60804548231</v>
      </c>
      <c r="O1478" s="34" t="str">
        <f t="shared" si="178"/>
        <v>0</v>
      </c>
      <c r="P1478" s="34">
        <f t="shared" si="181"/>
        <v>49894.790338838706</v>
      </c>
      <c r="Q1478" s="34" t="str">
        <f t="shared" si="179"/>
        <v>0</v>
      </c>
      <c r="R1478" s="34">
        <f t="shared" si="182"/>
        <v>30832.516184937514</v>
      </c>
    </row>
    <row r="1479" spans="12:18" x14ac:dyDescent="0.2">
      <c r="L1479" s="27">
        <v>40186</v>
      </c>
      <c r="M1479" s="34" t="str">
        <f t="shared" si="177"/>
        <v>0</v>
      </c>
      <c r="N1479" s="34">
        <f t="shared" si="180"/>
        <v>77417.60804548231</v>
      </c>
      <c r="O1479" s="34" t="str">
        <f t="shared" si="178"/>
        <v>0</v>
      </c>
      <c r="P1479" s="34">
        <f t="shared" si="181"/>
        <v>49894.790338838706</v>
      </c>
      <c r="Q1479" s="34" t="str">
        <f t="shared" si="179"/>
        <v>0</v>
      </c>
      <c r="R1479" s="34">
        <f t="shared" si="182"/>
        <v>30832.516184937514</v>
      </c>
    </row>
    <row r="1480" spans="12:18" x14ac:dyDescent="0.2">
      <c r="L1480" s="27">
        <v>40187</v>
      </c>
      <c r="M1480" s="34" t="str">
        <f t="shared" si="177"/>
        <v>0</v>
      </c>
      <c r="N1480" s="34">
        <f t="shared" si="180"/>
        <v>77417.60804548231</v>
      </c>
      <c r="O1480" s="34" t="str">
        <f t="shared" si="178"/>
        <v>0</v>
      </c>
      <c r="P1480" s="34">
        <f t="shared" si="181"/>
        <v>49894.790338838706</v>
      </c>
      <c r="Q1480" s="34" t="str">
        <f t="shared" si="179"/>
        <v>0</v>
      </c>
      <c r="R1480" s="34">
        <f t="shared" si="182"/>
        <v>30832.516184937514</v>
      </c>
    </row>
    <row r="1481" spans="12:18" x14ac:dyDescent="0.2">
      <c r="L1481" s="27">
        <v>40188</v>
      </c>
      <c r="M1481" s="34" t="str">
        <f t="shared" si="177"/>
        <v>0</v>
      </c>
      <c r="N1481" s="34">
        <f t="shared" si="180"/>
        <v>77417.60804548231</v>
      </c>
      <c r="O1481" s="34" t="str">
        <f t="shared" si="178"/>
        <v>0</v>
      </c>
      <c r="P1481" s="34">
        <f t="shared" si="181"/>
        <v>49894.790338838706</v>
      </c>
      <c r="Q1481" s="34" t="str">
        <f t="shared" si="179"/>
        <v>0</v>
      </c>
      <c r="R1481" s="34">
        <f t="shared" si="182"/>
        <v>30832.516184937514</v>
      </c>
    </row>
    <row r="1482" spans="12:18" x14ac:dyDescent="0.2">
      <c r="L1482" s="27">
        <v>40189</v>
      </c>
      <c r="M1482" s="34" t="str">
        <f t="shared" si="177"/>
        <v>0</v>
      </c>
      <c r="N1482" s="34">
        <f t="shared" si="180"/>
        <v>77417.60804548231</v>
      </c>
      <c r="O1482" s="34" t="str">
        <f t="shared" si="178"/>
        <v>0</v>
      </c>
      <c r="P1482" s="34">
        <f t="shared" si="181"/>
        <v>49894.790338838706</v>
      </c>
      <c r="Q1482" s="34" t="str">
        <f t="shared" si="179"/>
        <v>0</v>
      </c>
      <c r="R1482" s="34">
        <f t="shared" si="182"/>
        <v>30832.516184937514</v>
      </c>
    </row>
    <row r="1483" spans="12:18" x14ac:dyDescent="0.2">
      <c r="L1483" s="27">
        <v>40190</v>
      </c>
      <c r="M1483" s="34" t="str">
        <f t="shared" si="177"/>
        <v>0</v>
      </c>
      <c r="N1483" s="34">
        <f t="shared" si="180"/>
        <v>77417.60804548231</v>
      </c>
      <c r="O1483" s="34" t="str">
        <f t="shared" si="178"/>
        <v>0</v>
      </c>
      <c r="P1483" s="34">
        <f t="shared" si="181"/>
        <v>49894.790338838706</v>
      </c>
      <c r="Q1483" s="34" t="str">
        <f t="shared" si="179"/>
        <v>0</v>
      </c>
      <c r="R1483" s="34">
        <f t="shared" si="182"/>
        <v>30832.516184937514</v>
      </c>
    </row>
    <row r="1484" spans="12:18" x14ac:dyDescent="0.2">
      <c r="L1484" s="27">
        <v>40191</v>
      </c>
      <c r="M1484" s="34" t="str">
        <f t="shared" ref="M1484:M1547" si="183">IF(ISERROR(VLOOKUP($L1484,$B$11:$C$1212,2,FALSE)),"0",VLOOKUP($L1484,$B$11:$C$1212,2,FALSE))</f>
        <v>0</v>
      </c>
      <c r="N1484" s="34">
        <f t="shared" si="180"/>
        <v>77417.60804548231</v>
      </c>
      <c r="O1484" s="34" t="str">
        <f t="shared" ref="O1484:O1547" si="184">IF(ISERROR(VLOOKUP($L1484,$E$11:$F$1212,2,FALSE)),"0",VLOOKUP($L1484,$E$11:$F$1212,2,FALSE))</f>
        <v>0</v>
      </c>
      <c r="P1484" s="34">
        <f t="shared" si="181"/>
        <v>49894.790338838706</v>
      </c>
      <c r="Q1484" s="34" t="str">
        <f t="shared" ref="Q1484:Q1547" si="185">IF(ISERROR(VLOOKUP($L1484,$H$11:$I$1212,2,FALSE)),"0",VLOOKUP($L1484,$H$11:$I$1212,2,FALSE))</f>
        <v>0</v>
      </c>
      <c r="R1484" s="34">
        <f t="shared" si="182"/>
        <v>30832.516184937514</v>
      </c>
    </row>
    <row r="1485" spans="12:18" x14ac:dyDescent="0.2">
      <c r="L1485" s="27">
        <v>40192</v>
      </c>
      <c r="M1485" s="34" t="str">
        <f t="shared" si="183"/>
        <v>0</v>
      </c>
      <c r="N1485" s="34">
        <f t="shared" si="180"/>
        <v>77417.60804548231</v>
      </c>
      <c r="O1485" s="34" t="str">
        <f t="shared" si="184"/>
        <v>0</v>
      </c>
      <c r="P1485" s="34">
        <f t="shared" si="181"/>
        <v>49894.790338838706</v>
      </c>
      <c r="Q1485" s="34" t="str">
        <f t="shared" si="185"/>
        <v>0</v>
      </c>
      <c r="R1485" s="34">
        <f t="shared" si="182"/>
        <v>30832.516184937514</v>
      </c>
    </row>
    <row r="1486" spans="12:18" x14ac:dyDescent="0.2">
      <c r="L1486" s="27">
        <v>40193</v>
      </c>
      <c r="M1486" s="34" t="str">
        <f t="shared" si="183"/>
        <v>0</v>
      </c>
      <c r="N1486" s="34">
        <f t="shared" si="180"/>
        <v>77417.60804548231</v>
      </c>
      <c r="O1486" s="34" t="str">
        <f t="shared" si="184"/>
        <v>0</v>
      </c>
      <c r="P1486" s="34">
        <f t="shared" si="181"/>
        <v>49894.790338838706</v>
      </c>
      <c r="Q1486" s="34" t="str">
        <f t="shared" si="185"/>
        <v>0</v>
      </c>
      <c r="R1486" s="34">
        <f t="shared" si="182"/>
        <v>30832.516184937514</v>
      </c>
    </row>
    <row r="1487" spans="12:18" x14ac:dyDescent="0.2">
      <c r="L1487" s="27">
        <v>40194</v>
      </c>
      <c r="M1487" s="34" t="str">
        <f t="shared" si="183"/>
        <v>0</v>
      </c>
      <c r="N1487" s="34">
        <f t="shared" si="180"/>
        <v>77417.60804548231</v>
      </c>
      <c r="O1487" s="34" t="str">
        <f t="shared" si="184"/>
        <v>0</v>
      </c>
      <c r="P1487" s="34">
        <f t="shared" si="181"/>
        <v>49894.790338838706</v>
      </c>
      <c r="Q1487" s="34" t="str">
        <f t="shared" si="185"/>
        <v>0</v>
      </c>
      <c r="R1487" s="34">
        <f t="shared" si="182"/>
        <v>30832.516184937514</v>
      </c>
    </row>
    <row r="1488" spans="12:18" x14ac:dyDescent="0.2">
      <c r="L1488" s="27">
        <v>40195</v>
      </c>
      <c r="M1488" s="34" t="str">
        <f t="shared" si="183"/>
        <v>0</v>
      </c>
      <c r="N1488" s="34">
        <f t="shared" si="180"/>
        <v>77417.60804548231</v>
      </c>
      <c r="O1488" s="34" t="str">
        <f t="shared" si="184"/>
        <v>0</v>
      </c>
      <c r="P1488" s="34">
        <f t="shared" si="181"/>
        <v>49894.790338838706</v>
      </c>
      <c r="Q1488" s="34" t="str">
        <f t="shared" si="185"/>
        <v>0</v>
      </c>
      <c r="R1488" s="34">
        <f t="shared" si="182"/>
        <v>30832.516184937514</v>
      </c>
    </row>
    <row r="1489" spans="12:18" x14ac:dyDescent="0.2">
      <c r="L1489" s="27">
        <v>40196</v>
      </c>
      <c r="M1489" s="34" t="str">
        <f t="shared" si="183"/>
        <v>0</v>
      </c>
      <c r="N1489" s="34">
        <f t="shared" si="180"/>
        <v>77417.60804548231</v>
      </c>
      <c r="O1489" s="34" t="str">
        <f t="shared" si="184"/>
        <v>0</v>
      </c>
      <c r="P1489" s="34">
        <f t="shared" si="181"/>
        <v>49894.790338838706</v>
      </c>
      <c r="Q1489" s="34" t="str">
        <f t="shared" si="185"/>
        <v>0</v>
      </c>
      <c r="R1489" s="34">
        <f t="shared" si="182"/>
        <v>30832.516184937514</v>
      </c>
    </row>
    <row r="1490" spans="12:18" x14ac:dyDescent="0.2">
      <c r="L1490" s="27">
        <v>40197</v>
      </c>
      <c r="M1490" s="34" t="str">
        <f t="shared" si="183"/>
        <v>0</v>
      </c>
      <c r="N1490" s="34">
        <f t="shared" si="180"/>
        <v>77417.60804548231</v>
      </c>
      <c r="O1490" s="34" t="str">
        <f t="shared" si="184"/>
        <v>0</v>
      </c>
      <c r="P1490" s="34">
        <f t="shared" si="181"/>
        <v>49894.790338838706</v>
      </c>
      <c r="Q1490" s="34" t="str">
        <f t="shared" si="185"/>
        <v>0</v>
      </c>
      <c r="R1490" s="34">
        <f t="shared" si="182"/>
        <v>30832.516184937514</v>
      </c>
    </row>
    <row r="1491" spans="12:18" x14ac:dyDescent="0.2">
      <c r="L1491" s="27">
        <v>40198</v>
      </c>
      <c r="M1491" s="34" t="str">
        <f t="shared" si="183"/>
        <v>0</v>
      </c>
      <c r="N1491" s="34">
        <f t="shared" si="180"/>
        <v>77417.60804548231</v>
      </c>
      <c r="O1491" s="34" t="str">
        <f t="shared" si="184"/>
        <v>0</v>
      </c>
      <c r="P1491" s="34">
        <f t="shared" si="181"/>
        <v>49894.790338838706</v>
      </c>
      <c r="Q1491" s="34" t="str">
        <f t="shared" si="185"/>
        <v>0</v>
      </c>
      <c r="R1491" s="34">
        <f t="shared" si="182"/>
        <v>30832.516184937514</v>
      </c>
    </row>
    <row r="1492" spans="12:18" x14ac:dyDescent="0.2">
      <c r="L1492" s="27">
        <v>40199</v>
      </c>
      <c r="M1492" s="34" t="str">
        <f t="shared" si="183"/>
        <v>0</v>
      </c>
      <c r="N1492" s="34">
        <f t="shared" si="180"/>
        <v>77417.60804548231</v>
      </c>
      <c r="O1492" s="34" t="str">
        <f t="shared" si="184"/>
        <v>0</v>
      </c>
      <c r="P1492" s="34">
        <f t="shared" si="181"/>
        <v>49894.790338838706</v>
      </c>
      <c r="Q1492" s="34" t="str">
        <f t="shared" si="185"/>
        <v>0</v>
      </c>
      <c r="R1492" s="34">
        <f t="shared" si="182"/>
        <v>30832.516184937514</v>
      </c>
    </row>
    <row r="1493" spans="12:18" x14ac:dyDescent="0.2">
      <c r="L1493" s="27">
        <v>40200</v>
      </c>
      <c r="M1493" s="34" t="str">
        <f t="shared" si="183"/>
        <v>0</v>
      </c>
      <c r="N1493" s="34">
        <f t="shared" si="180"/>
        <v>77417.60804548231</v>
      </c>
      <c r="O1493" s="34" t="str">
        <f t="shared" si="184"/>
        <v>0</v>
      </c>
      <c r="P1493" s="34">
        <f t="shared" si="181"/>
        <v>49894.790338838706</v>
      </c>
      <c r="Q1493" s="34" t="str">
        <f t="shared" si="185"/>
        <v>0</v>
      </c>
      <c r="R1493" s="34">
        <f t="shared" si="182"/>
        <v>30832.516184937514</v>
      </c>
    </row>
    <row r="1494" spans="12:18" x14ac:dyDescent="0.2">
      <c r="L1494" s="27">
        <v>40201</v>
      </c>
      <c r="M1494" s="34" t="str">
        <f t="shared" si="183"/>
        <v>0</v>
      </c>
      <c r="N1494" s="34">
        <f t="shared" si="180"/>
        <v>77417.60804548231</v>
      </c>
      <c r="O1494" s="34" t="str">
        <f t="shared" si="184"/>
        <v>0</v>
      </c>
      <c r="P1494" s="34">
        <f t="shared" si="181"/>
        <v>49894.790338838706</v>
      </c>
      <c r="Q1494" s="34" t="str">
        <f t="shared" si="185"/>
        <v>0</v>
      </c>
      <c r="R1494" s="34">
        <f t="shared" si="182"/>
        <v>30832.516184937514</v>
      </c>
    </row>
    <row r="1495" spans="12:18" x14ac:dyDescent="0.2">
      <c r="L1495" s="27">
        <v>40202</v>
      </c>
      <c r="M1495" s="34" t="str">
        <f t="shared" si="183"/>
        <v>0</v>
      </c>
      <c r="N1495" s="34">
        <f t="shared" si="180"/>
        <v>77417.60804548231</v>
      </c>
      <c r="O1495" s="34" t="str">
        <f t="shared" si="184"/>
        <v>0</v>
      </c>
      <c r="P1495" s="34">
        <f t="shared" si="181"/>
        <v>49894.790338838706</v>
      </c>
      <c r="Q1495" s="34" t="str">
        <f t="shared" si="185"/>
        <v>0</v>
      </c>
      <c r="R1495" s="34">
        <f t="shared" si="182"/>
        <v>30832.516184937514</v>
      </c>
    </row>
    <row r="1496" spans="12:18" x14ac:dyDescent="0.2">
      <c r="L1496" s="27">
        <v>40203</v>
      </c>
      <c r="M1496" s="34" t="str">
        <f t="shared" si="183"/>
        <v>0</v>
      </c>
      <c r="N1496" s="34">
        <f t="shared" si="180"/>
        <v>77417.60804548231</v>
      </c>
      <c r="O1496" s="34" t="str">
        <f t="shared" si="184"/>
        <v>0</v>
      </c>
      <c r="P1496" s="34">
        <f t="shared" si="181"/>
        <v>49894.790338838706</v>
      </c>
      <c r="Q1496" s="34" t="str">
        <f t="shared" si="185"/>
        <v>0</v>
      </c>
      <c r="R1496" s="34">
        <f t="shared" si="182"/>
        <v>30832.516184937514</v>
      </c>
    </row>
    <row r="1497" spans="12:18" x14ac:dyDescent="0.2">
      <c r="L1497" s="27">
        <v>40204</v>
      </c>
      <c r="M1497" s="34" t="str">
        <f t="shared" si="183"/>
        <v>0</v>
      </c>
      <c r="N1497" s="34">
        <f t="shared" si="180"/>
        <v>77417.60804548231</v>
      </c>
      <c r="O1497" s="34" t="str">
        <f t="shared" si="184"/>
        <v>0</v>
      </c>
      <c r="P1497" s="34">
        <f t="shared" si="181"/>
        <v>49894.790338838706</v>
      </c>
      <c r="Q1497" s="34" t="str">
        <f t="shared" si="185"/>
        <v>0</v>
      </c>
      <c r="R1497" s="34">
        <f t="shared" si="182"/>
        <v>30832.516184937514</v>
      </c>
    </row>
    <row r="1498" spans="12:18" x14ac:dyDescent="0.2">
      <c r="L1498" s="27">
        <v>40205</v>
      </c>
      <c r="M1498" s="34" t="str">
        <f t="shared" si="183"/>
        <v>0</v>
      </c>
      <c r="N1498" s="34">
        <f t="shared" si="180"/>
        <v>77417.60804548231</v>
      </c>
      <c r="O1498" s="34" t="str">
        <f t="shared" si="184"/>
        <v>0</v>
      </c>
      <c r="P1498" s="34">
        <f t="shared" si="181"/>
        <v>49894.790338838706</v>
      </c>
      <c r="Q1498" s="34" t="str">
        <f t="shared" si="185"/>
        <v>0</v>
      </c>
      <c r="R1498" s="34">
        <f t="shared" si="182"/>
        <v>30832.516184937514</v>
      </c>
    </row>
    <row r="1499" spans="12:18" x14ac:dyDescent="0.2">
      <c r="L1499" s="27">
        <v>40206</v>
      </c>
      <c r="M1499" s="34" t="str">
        <f t="shared" si="183"/>
        <v>0</v>
      </c>
      <c r="N1499" s="34">
        <f t="shared" si="180"/>
        <v>77417.60804548231</v>
      </c>
      <c r="O1499" s="34" t="str">
        <f t="shared" si="184"/>
        <v>0</v>
      </c>
      <c r="P1499" s="34">
        <f t="shared" si="181"/>
        <v>49894.790338838706</v>
      </c>
      <c r="Q1499" s="34" t="str">
        <f t="shared" si="185"/>
        <v>0</v>
      </c>
      <c r="R1499" s="34">
        <f t="shared" si="182"/>
        <v>30832.516184937514</v>
      </c>
    </row>
    <row r="1500" spans="12:18" x14ac:dyDescent="0.2">
      <c r="L1500" s="27">
        <v>40207</v>
      </c>
      <c r="M1500" s="34" t="str">
        <f t="shared" si="183"/>
        <v>0</v>
      </c>
      <c r="N1500" s="34">
        <f t="shared" si="180"/>
        <v>77417.60804548231</v>
      </c>
      <c r="O1500" s="34" t="str">
        <f t="shared" si="184"/>
        <v>0</v>
      </c>
      <c r="P1500" s="34">
        <f t="shared" si="181"/>
        <v>49894.790338838706</v>
      </c>
      <c r="Q1500" s="34" t="str">
        <f t="shared" si="185"/>
        <v>0</v>
      </c>
      <c r="R1500" s="34">
        <f t="shared" si="182"/>
        <v>30832.516184937514</v>
      </c>
    </row>
    <row r="1501" spans="12:18" x14ac:dyDescent="0.2">
      <c r="L1501" s="27">
        <v>40208</v>
      </c>
      <c r="M1501" s="34" t="str">
        <f t="shared" si="183"/>
        <v>0</v>
      </c>
      <c r="N1501" s="34">
        <f t="shared" si="180"/>
        <v>77417.60804548231</v>
      </c>
      <c r="O1501" s="34" t="str">
        <f t="shared" si="184"/>
        <v>0</v>
      </c>
      <c r="P1501" s="34">
        <f t="shared" si="181"/>
        <v>49894.790338838706</v>
      </c>
      <c r="Q1501" s="34" t="str">
        <f t="shared" si="185"/>
        <v>0</v>
      </c>
      <c r="R1501" s="34">
        <f t="shared" si="182"/>
        <v>30832.516184937514</v>
      </c>
    </row>
    <row r="1502" spans="12:18" x14ac:dyDescent="0.2">
      <c r="L1502" s="27">
        <v>40209</v>
      </c>
      <c r="M1502" s="34" t="str">
        <f t="shared" si="183"/>
        <v>0</v>
      </c>
      <c r="N1502" s="34">
        <f t="shared" si="180"/>
        <v>77417.60804548231</v>
      </c>
      <c r="O1502" s="34" t="str">
        <f t="shared" si="184"/>
        <v>0</v>
      </c>
      <c r="P1502" s="34">
        <f t="shared" si="181"/>
        <v>49894.790338838706</v>
      </c>
      <c r="Q1502" s="34" t="str">
        <f t="shared" si="185"/>
        <v>0</v>
      </c>
      <c r="R1502" s="34">
        <f t="shared" si="182"/>
        <v>30832.516184937514</v>
      </c>
    </row>
    <row r="1503" spans="12:18" x14ac:dyDescent="0.2">
      <c r="L1503" s="27">
        <v>40210</v>
      </c>
      <c r="M1503" s="34" t="str">
        <f t="shared" si="183"/>
        <v>0</v>
      </c>
      <c r="N1503" s="34">
        <f t="shared" si="180"/>
        <v>77417.60804548231</v>
      </c>
      <c r="O1503" s="34" t="str">
        <f t="shared" si="184"/>
        <v>0</v>
      </c>
      <c r="P1503" s="34">
        <f t="shared" si="181"/>
        <v>49894.790338838706</v>
      </c>
      <c r="Q1503" s="34" t="str">
        <f t="shared" si="185"/>
        <v>0</v>
      </c>
      <c r="R1503" s="34">
        <f t="shared" si="182"/>
        <v>30832.516184937514</v>
      </c>
    </row>
    <row r="1504" spans="12:18" x14ac:dyDescent="0.2">
      <c r="L1504" s="27">
        <v>40211</v>
      </c>
      <c r="M1504" s="34" t="str">
        <f t="shared" si="183"/>
        <v>0</v>
      </c>
      <c r="N1504" s="34">
        <f t="shared" si="180"/>
        <v>77417.60804548231</v>
      </c>
      <c r="O1504" s="34" t="str">
        <f t="shared" si="184"/>
        <v>0</v>
      </c>
      <c r="P1504" s="34">
        <f t="shared" si="181"/>
        <v>49894.790338838706</v>
      </c>
      <c r="Q1504" s="34" t="str">
        <f t="shared" si="185"/>
        <v>0</v>
      </c>
      <c r="R1504" s="34">
        <f t="shared" si="182"/>
        <v>30832.516184937514</v>
      </c>
    </row>
    <row r="1505" spans="12:18" x14ac:dyDescent="0.2">
      <c r="L1505" s="27">
        <v>40212</v>
      </c>
      <c r="M1505" s="34" t="str">
        <f t="shared" si="183"/>
        <v>0</v>
      </c>
      <c r="N1505" s="34">
        <f t="shared" si="180"/>
        <v>77417.60804548231</v>
      </c>
      <c r="O1505" s="34">
        <f t="shared" si="184"/>
        <v>-512.5</v>
      </c>
      <c r="P1505" s="34">
        <f t="shared" si="181"/>
        <v>49382.290338838706</v>
      </c>
      <c r="Q1505" s="34">
        <f t="shared" si="185"/>
        <v>-512.5</v>
      </c>
      <c r="R1505" s="34">
        <f t="shared" si="182"/>
        <v>30320.016184937514</v>
      </c>
    </row>
    <row r="1506" spans="12:18" x14ac:dyDescent="0.2">
      <c r="L1506" s="27">
        <v>40213</v>
      </c>
      <c r="M1506" s="34" t="str">
        <f t="shared" si="183"/>
        <v>0</v>
      </c>
      <c r="N1506" s="34">
        <f t="shared" si="180"/>
        <v>77417.60804548231</v>
      </c>
      <c r="O1506" s="34">
        <f t="shared" si="184"/>
        <v>4650</v>
      </c>
      <c r="P1506" s="34">
        <f t="shared" si="181"/>
        <v>54032.290338838706</v>
      </c>
      <c r="Q1506" s="34">
        <f t="shared" si="185"/>
        <v>4650</v>
      </c>
      <c r="R1506" s="34">
        <f t="shared" si="182"/>
        <v>34970.016184937514</v>
      </c>
    </row>
    <row r="1507" spans="12:18" x14ac:dyDescent="0.2">
      <c r="L1507" s="27">
        <v>40214</v>
      </c>
      <c r="M1507" s="34" t="str">
        <f t="shared" si="183"/>
        <v>0</v>
      </c>
      <c r="N1507" s="34">
        <f t="shared" si="180"/>
        <v>77417.60804548231</v>
      </c>
      <c r="O1507" s="34" t="str">
        <f t="shared" si="184"/>
        <v>0</v>
      </c>
      <c r="P1507" s="34">
        <f t="shared" si="181"/>
        <v>54032.290338838706</v>
      </c>
      <c r="Q1507" s="34" t="str">
        <f t="shared" si="185"/>
        <v>0</v>
      </c>
      <c r="R1507" s="34">
        <f t="shared" si="182"/>
        <v>34970.016184937514</v>
      </c>
    </row>
    <row r="1508" spans="12:18" x14ac:dyDescent="0.2">
      <c r="L1508" s="27">
        <v>40215</v>
      </c>
      <c r="M1508" s="34" t="str">
        <f t="shared" si="183"/>
        <v>0</v>
      </c>
      <c r="N1508" s="34">
        <f t="shared" si="180"/>
        <v>77417.60804548231</v>
      </c>
      <c r="O1508" s="34" t="str">
        <f t="shared" si="184"/>
        <v>0</v>
      </c>
      <c r="P1508" s="34">
        <f t="shared" si="181"/>
        <v>54032.290338838706</v>
      </c>
      <c r="Q1508" s="34" t="str">
        <f t="shared" si="185"/>
        <v>0</v>
      </c>
      <c r="R1508" s="34">
        <f t="shared" si="182"/>
        <v>34970.016184937514</v>
      </c>
    </row>
    <row r="1509" spans="12:18" x14ac:dyDescent="0.2">
      <c r="L1509" s="27">
        <v>40216</v>
      </c>
      <c r="M1509" s="34" t="str">
        <f t="shared" si="183"/>
        <v>0</v>
      </c>
      <c r="N1509" s="34">
        <f t="shared" ref="N1509:N1572" si="186">M1509+N1508</f>
        <v>77417.60804548231</v>
      </c>
      <c r="O1509" s="34" t="str">
        <f t="shared" si="184"/>
        <v>0</v>
      </c>
      <c r="P1509" s="34">
        <f t="shared" ref="P1509:P1572" si="187">O1509+P1508</f>
        <v>54032.290338838706</v>
      </c>
      <c r="Q1509" s="34" t="str">
        <f t="shared" si="185"/>
        <v>0</v>
      </c>
      <c r="R1509" s="34">
        <f t="shared" ref="R1509:R1572" si="188">Q1509+R1508</f>
        <v>34970.016184937514</v>
      </c>
    </row>
    <row r="1510" spans="12:18" x14ac:dyDescent="0.2">
      <c r="L1510" s="27">
        <v>40217</v>
      </c>
      <c r="M1510" s="34" t="str">
        <f t="shared" si="183"/>
        <v>0</v>
      </c>
      <c r="N1510" s="34">
        <f t="shared" si="186"/>
        <v>77417.60804548231</v>
      </c>
      <c r="O1510" s="34" t="str">
        <f t="shared" si="184"/>
        <v>0</v>
      </c>
      <c r="P1510" s="34">
        <f t="shared" si="187"/>
        <v>54032.290338838706</v>
      </c>
      <c r="Q1510" s="34" t="str">
        <f t="shared" si="185"/>
        <v>0</v>
      </c>
      <c r="R1510" s="34">
        <f t="shared" si="188"/>
        <v>34970.016184937514</v>
      </c>
    </row>
    <row r="1511" spans="12:18" x14ac:dyDescent="0.2">
      <c r="L1511" s="27">
        <v>40218</v>
      </c>
      <c r="M1511" s="34" t="str">
        <f t="shared" si="183"/>
        <v>0</v>
      </c>
      <c r="N1511" s="34">
        <f t="shared" si="186"/>
        <v>77417.60804548231</v>
      </c>
      <c r="O1511" s="34" t="str">
        <f t="shared" si="184"/>
        <v>0</v>
      </c>
      <c r="P1511" s="34">
        <f t="shared" si="187"/>
        <v>54032.290338838706</v>
      </c>
      <c r="Q1511" s="34" t="str">
        <f t="shared" si="185"/>
        <v>0</v>
      </c>
      <c r="R1511" s="34">
        <f t="shared" si="188"/>
        <v>34970.016184937514</v>
      </c>
    </row>
    <row r="1512" spans="12:18" x14ac:dyDescent="0.2">
      <c r="L1512" s="27">
        <v>40219</v>
      </c>
      <c r="M1512" s="34" t="str">
        <f t="shared" si="183"/>
        <v>0</v>
      </c>
      <c r="N1512" s="34">
        <f t="shared" si="186"/>
        <v>77417.60804548231</v>
      </c>
      <c r="O1512" s="34" t="str">
        <f t="shared" si="184"/>
        <v>0</v>
      </c>
      <c r="P1512" s="34">
        <f t="shared" si="187"/>
        <v>54032.290338838706</v>
      </c>
      <c r="Q1512" s="34" t="str">
        <f t="shared" si="185"/>
        <v>0</v>
      </c>
      <c r="R1512" s="34">
        <f t="shared" si="188"/>
        <v>34970.016184937514</v>
      </c>
    </row>
    <row r="1513" spans="12:18" x14ac:dyDescent="0.2">
      <c r="L1513" s="27">
        <v>40220</v>
      </c>
      <c r="M1513" s="34" t="str">
        <f t="shared" si="183"/>
        <v>0</v>
      </c>
      <c r="N1513" s="34">
        <f t="shared" si="186"/>
        <v>77417.60804548231</v>
      </c>
      <c r="O1513" s="34">
        <f t="shared" si="184"/>
        <v>-125</v>
      </c>
      <c r="P1513" s="34">
        <f t="shared" si="187"/>
        <v>53907.290338838706</v>
      </c>
      <c r="Q1513" s="34" t="str">
        <f t="shared" si="185"/>
        <v>0</v>
      </c>
      <c r="R1513" s="34">
        <f t="shared" si="188"/>
        <v>34970.016184937514</v>
      </c>
    </row>
    <row r="1514" spans="12:18" x14ac:dyDescent="0.2">
      <c r="L1514" s="27">
        <v>40221</v>
      </c>
      <c r="M1514" s="34" t="str">
        <f t="shared" si="183"/>
        <v>0</v>
      </c>
      <c r="N1514" s="34">
        <f t="shared" si="186"/>
        <v>77417.60804548231</v>
      </c>
      <c r="O1514" s="34" t="str">
        <f t="shared" si="184"/>
        <v>0</v>
      </c>
      <c r="P1514" s="34">
        <f t="shared" si="187"/>
        <v>53907.290338838706</v>
      </c>
      <c r="Q1514" s="34" t="str">
        <f t="shared" si="185"/>
        <v>0</v>
      </c>
      <c r="R1514" s="34">
        <f t="shared" si="188"/>
        <v>34970.016184937514</v>
      </c>
    </row>
    <row r="1515" spans="12:18" x14ac:dyDescent="0.2">
      <c r="L1515" s="27">
        <v>40222</v>
      </c>
      <c r="M1515" s="34" t="str">
        <f t="shared" si="183"/>
        <v>0</v>
      </c>
      <c r="N1515" s="34">
        <f t="shared" si="186"/>
        <v>77417.60804548231</v>
      </c>
      <c r="O1515" s="34" t="str">
        <f t="shared" si="184"/>
        <v>0</v>
      </c>
      <c r="P1515" s="34">
        <f t="shared" si="187"/>
        <v>53907.290338838706</v>
      </c>
      <c r="Q1515" s="34" t="str">
        <f t="shared" si="185"/>
        <v>0</v>
      </c>
      <c r="R1515" s="34">
        <f t="shared" si="188"/>
        <v>34970.016184937514</v>
      </c>
    </row>
    <row r="1516" spans="12:18" x14ac:dyDescent="0.2">
      <c r="L1516" s="27">
        <v>40223</v>
      </c>
      <c r="M1516" s="34" t="str">
        <f t="shared" si="183"/>
        <v>0</v>
      </c>
      <c r="N1516" s="34">
        <f t="shared" si="186"/>
        <v>77417.60804548231</v>
      </c>
      <c r="O1516" s="34" t="str">
        <f t="shared" si="184"/>
        <v>0</v>
      </c>
      <c r="P1516" s="34">
        <f t="shared" si="187"/>
        <v>53907.290338838706</v>
      </c>
      <c r="Q1516" s="34" t="str">
        <f t="shared" si="185"/>
        <v>0</v>
      </c>
      <c r="R1516" s="34">
        <f t="shared" si="188"/>
        <v>34970.016184937514</v>
      </c>
    </row>
    <row r="1517" spans="12:18" x14ac:dyDescent="0.2">
      <c r="L1517" s="27">
        <v>40224</v>
      </c>
      <c r="M1517" s="34" t="str">
        <f t="shared" si="183"/>
        <v>0</v>
      </c>
      <c r="N1517" s="34">
        <f t="shared" si="186"/>
        <v>77417.60804548231</v>
      </c>
      <c r="O1517" s="34" t="str">
        <f t="shared" si="184"/>
        <v>0</v>
      </c>
      <c r="P1517" s="34">
        <f t="shared" si="187"/>
        <v>53907.290338838706</v>
      </c>
      <c r="Q1517" s="34" t="str">
        <f t="shared" si="185"/>
        <v>0</v>
      </c>
      <c r="R1517" s="34">
        <f t="shared" si="188"/>
        <v>34970.016184937514</v>
      </c>
    </row>
    <row r="1518" spans="12:18" x14ac:dyDescent="0.2">
      <c r="L1518" s="27">
        <v>40225</v>
      </c>
      <c r="M1518" s="34" t="str">
        <f t="shared" si="183"/>
        <v>0</v>
      </c>
      <c r="N1518" s="34">
        <f t="shared" si="186"/>
        <v>77417.60804548231</v>
      </c>
      <c r="O1518" s="34">
        <f t="shared" si="184"/>
        <v>925</v>
      </c>
      <c r="P1518" s="34">
        <f t="shared" si="187"/>
        <v>54832.290338838706</v>
      </c>
      <c r="Q1518" s="34">
        <f t="shared" si="185"/>
        <v>925</v>
      </c>
      <c r="R1518" s="34">
        <f t="shared" si="188"/>
        <v>35895.016184937514</v>
      </c>
    </row>
    <row r="1519" spans="12:18" x14ac:dyDescent="0.2">
      <c r="L1519" s="27">
        <v>40226</v>
      </c>
      <c r="M1519" s="34" t="str">
        <f t="shared" si="183"/>
        <v>0</v>
      </c>
      <c r="N1519" s="34">
        <f t="shared" si="186"/>
        <v>77417.60804548231</v>
      </c>
      <c r="O1519" s="34" t="str">
        <f t="shared" si="184"/>
        <v>0</v>
      </c>
      <c r="P1519" s="34">
        <f t="shared" si="187"/>
        <v>54832.290338838706</v>
      </c>
      <c r="Q1519" s="34" t="str">
        <f t="shared" si="185"/>
        <v>0</v>
      </c>
      <c r="R1519" s="34">
        <f t="shared" si="188"/>
        <v>35895.016184937514</v>
      </c>
    </row>
    <row r="1520" spans="12:18" x14ac:dyDescent="0.2">
      <c r="L1520" s="27">
        <v>40227</v>
      </c>
      <c r="M1520" s="34" t="str">
        <f t="shared" si="183"/>
        <v>0</v>
      </c>
      <c r="N1520" s="34">
        <f t="shared" si="186"/>
        <v>77417.60804548231</v>
      </c>
      <c r="O1520" s="34" t="str">
        <f t="shared" si="184"/>
        <v>0</v>
      </c>
      <c r="P1520" s="34">
        <f t="shared" si="187"/>
        <v>54832.290338838706</v>
      </c>
      <c r="Q1520" s="34" t="str">
        <f t="shared" si="185"/>
        <v>0</v>
      </c>
      <c r="R1520" s="34">
        <f t="shared" si="188"/>
        <v>35895.016184937514</v>
      </c>
    </row>
    <row r="1521" spans="12:18" x14ac:dyDescent="0.2">
      <c r="L1521" s="27">
        <v>40228</v>
      </c>
      <c r="M1521" s="34" t="str">
        <f t="shared" si="183"/>
        <v>0</v>
      </c>
      <c r="N1521" s="34">
        <f t="shared" si="186"/>
        <v>77417.60804548231</v>
      </c>
      <c r="O1521" s="34" t="str">
        <f t="shared" si="184"/>
        <v>0</v>
      </c>
      <c r="P1521" s="34">
        <f t="shared" si="187"/>
        <v>54832.290338838706</v>
      </c>
      <c r="Q1521" s="34" t="str">
        <f t="shared" si="185"/>
        <v>0</v>
      </c>
      <c r="R1521" s="34">
        <f t="shared" si="188"/>
        <v>35895.016184937514</v>
      </c>
    </row>
    <row r="1522" spans="12:18" x14ac:dyDescent="0.2">
      <c r="L1522" s="27">
        <v>40229</v>
      </c>
      <c r="M1522" s="34" t="str">
        <f t="shared" si="183"/>
        <v>0</v>
      </c>
      <c r="N1522" s="34">
        <f t="shared" si="186"/>
        <v>77417.60804548231</v>
      </c>
      <c r="O1522" s="34" t="str">
        <f t="shared" si="184"/>
        <v>0</v>
      </c>
      <c r="P1522" s="34">
        <f t="shared" si="187"/>
        <v>54832.290338838706</v>
      </c>
      <c r="Q1522" s="34" t="str">
        <f t="shared" si="185"/>
        <v>0</v>
      </c>
      <c r="R1522" s="34">
        <f t="shared" si="188"/>
        <v>35895.016184937514</v>
      </c>
    </row>
    <row r="1523" spans="12:18" x14ac:dyDescent="0.2">
      <c r="L1523" s="27">
        <v>40230</v>
      </c>
      <c r="M1523" s="34" t="str">
        <f t="shared" si="183"/>
        <v>0</v>
      </c>
      <c r="N1523" s="34">
        <f t="shared" si="186"/>
        <v>77417.60804548231</v>
      </c>
      <c r="O1523" s="34" t="str">
        <f t="shared" si="184"/>
        <v>0</v>
      </c>
      <c r="P1523" s="34">
        <f t="shared" si="187"/>
        <v>54832.290338838706</v>
      </c>
      <c r="Q1523" s="34" t="str">
        <f t="shared" si="185"/>
        <v>0</v>
      </c>
      <c r="R1523" s="34">
        <f t="shared" si="188"/>
        <v>35895.016184937514</v>
      </c>
    </row>
    <row r="1524" spans="12:18" x14ac:dyDescent="0.2">
      <c r="L1524" s="27">
        <v>40231</v>
      </c>
      <c r="M1524" s="34">
        <f t="shared" si="183"/>
        <v>-462.5</v>
      </c>
      <c r="N1524" s="34">
        <f t="shared" si="186"/>
        <v>76955.10804548231</v>
      </c>
      <c r="O1524" s="34" t="str">
        <f t="shared" si="184"/>
        <v>0</v>
      </c>
      <c r="P1524" s="34">
        <f t="shared" si="187"/>
        <v>54832.290338838706</v>
      </c>
      <c r="Q1524" s="34" t="str">
        <f t="shared" si="185"/>
        <v>0</v>
      </c>
      <c r="R1524" s="34">
        <f t="shared" si="188"/>
        <v>35895.016184937514</v>
      </c>
    </row>
    <row r="1525" spans="12:18" x14ac:dyDescent="0.2">
      <c r="L1525" s="27">
        <v>40232</v>
      </c>
      <c r="M1525" s="34">
        <f t="shared" si="183"/>
        <v>-100</v>
      </c>
      <c r="N1525" s="34">
        <f t="shared" si="186"/>
        <v>76855.10804548231</v>
      </c>
      <c r="O1525" s="34" t="str">
        <f t="shared" si="184"/>
        <v>0</v>
      </c>
      <c r="P1525" s="34">
        <f t="shared" si="187"/>
        <v>54832.290338838706</v>
      </c>
      <c r="Q1525" s="34" t="str">
        <f t="shared" si="185"/>
        <v>0</v>
      </c>
      <c r="R1525" s="34">
        <f t="shared" si="188"/>
        <v>35895.016184937514</v>
      </c>
    </row>
    <row r="1526" spans="12:18" x14ac:dyDescent="0.2">
      <c r="L1526" s="27">
        <v>40233</v>
      </c>
      <c r="M1526" s="34" t="str">
        <f t="shared" si="183"/>
        <v>0</v>
      </c>
      <c r="N1526" s="34">
        <f t="shared" si="186"/>
        <v>76855.10804548231</v>
      </c>
      <c r="O1526" s="34">
        <f t="shared" si="184"/>
        <v>-687.5</v>
      </c>
      <c r="P1526" s="34">
        <f t="shared" si="187"/>
        <v>54144.790338838706</v>
      </c>
      <c r="Q1526" s="34">
        <f t="shared" si="185"/>
        <v>-601.99413158720745</v>
      </c>
      <c r="R1526" s="34">
        <f t="shared" si="188"/>
        <v>35293.022053350309</v>
      </c>
    </row>
    <row r="1527" spans="12:18" x14ac:dyDescent="0.2">
      <c r="L1527" s="27">
        <v>40234</v>
      </c>
      <c r="M1527" s="34">
        <f t="shared" si="183"/>
        <v>562.5</v>
      </c>
      <c r="N1527" s="34">
        <f t="shared" si="186"/>
        <v>77417.60804548231</v>
      </c>
      <c r="O1527" s="34">
        <f t="shared" si="184"/>
        <v>-812.5</v>
      </c>
      <c r="P1527" s="34">
        <f t="shared" si="187"/>
        <v>53332.290338838706</v>
      </c>
      <c r="Q1527" s="34">
        <f t="shared" si="185"/>
        <v>-837.5</v>
      </c>
      <c r="R1527" s="34">
        <f t="shared" si="188"/>
        <v>34455.522053350309</v>
      </c>
    </row>
    <row r="1528" spans="12:18" x14ac:dyDescent="0.2">
      <c r="L1528" s="27">
        <v>40235</v>
      </c>
      <c r="M1528" s="34" t="str">
        <f t="shared" si="183"/>
        <v>0</v>
      </c>
      <c r="N1528" s="34">
        <f t="shared" si="186"/>
        <v>77417.60804548231</v>
      </c>
      <c r="O1528" s="34">
        <f t="shared" si="184"/>
        <v>-762.5</v>
      </c>
      <c r="P1528" s="34">
        <f t="shared" si="187"/>
        <v>52569.790338838706</v>
      </c>
      <c r="Q1528" s="34">
        <f t="shared" si="185"/>
        <v>-737.5</v>
      </c>
      <c r="R1528" s="34">
        <f t="shared" si="188"/>
        <v>33718.022053350309</v>
      </c>
    </row>
    <row r="1529" spans="12:18" x14ac:dyDescent="0.2">
      <c r="L1529" s="27">
        <v>40236</v>
      </c>
      <c r="M1529" s="34" t="str">
        <f t="shared" si="183"/>
        <v>0</v>
      </c>
      <c r="N1529" s="34">
        <f t="shared" si="186"/>
        <v>77417.60804548231</v>
      </c>
      <c r="O1529" s="34" t="str">
        <f t="shared" si="184"/>
        <v>0</v>
      </c>
      <c r="P1529" s="34">
        <f t="shared" si="187"/>
        <v>52569.790338838706</v>
      </c>
      <c r="Q1529" s="34" t="str">
        <f t="shared" si="185"/>
        <v>0</v>
      </c>
      <c r="R1529" s="34">
        <f t="shared" si="188"/>
        <v>33718.022053350309</v>
      </c>
    </row>
    <row r="1530" spans="12:18" x14ac:dyDescent="0.2">
      <c r="L1530" s="27">
        <v>40237</v>
      </c>
      <c r="M1530" s="34" t="str">
        <f t="shared" si="183"/>
        <v>0</v>
      </c>
      <c r="N1530" s="34">
        <f t="shared" si="186"/>
        <v>77417.60804548231</v>
      </c>
      <c r="O1530" s="34" t="str">
        <f t="shared" si="184"/>
        <v>0</v>
      </c>
      <c r="P1530" s="34">
        <f t="shared" si="187"/>
        <v>52569.790338838706</v>
      </c>
      <c r="Q1530" s="34" t="str">
        <f t="shared" si="185"/>
        <v>0</v>
      </c>
      <c r="R1530" s="34">
        <f t="shared" si="188"/>
        <v>33718.022053350309</v>
      </c>
    </row>
    <row r="1531" spans="12:18" x14ac:dyDescent="0.2">
      <c r="L1531" s="27">
        <v>40238</v>
      </c>
      <c r="M1531" s="34">
        <f t="shared" si="183"/>
        <v>3800</v>
      </c>
      <c r="N1531" s="34">
        <f t="shared" si="186"/>
        <v>81217.60804548231</v>
      </c>
      <c r="O1531" s="34">
        <f t="shared" si="184"/>
        <v>2075</v>
      </c>
      <c r="P1531" s="34">
        <f t="shared" si="187"/>
        <v>54644.790338838706</v>
      </c>
      <c r="Q1531" s="34">
        <f t="shared" si="185"/>
        <v>2100</v>
      </c>
      <c r="R1531" s="34">
        <f t="shared" si="188"/>
        <v>35818.022053350309</v>
      </c>
    </row>
    <row r="1532" spans="12:18" x14ac:dyDescent="0.2">
      <c r="L1532" s="27">
        <v>40239</v>
      </c>
      <c r="M1532" s="34" t="str">
        <f t="shared" si="183"/>
        <v>0</v>
      </c>
      <c r="N1532" s="34">
        <f t="shared" si="186"/>
        <v>81217.60804548231</v>
      </c>
      <c r="O1532" s="34" t="str">
        <f t="shared" si="184"/>
        <v>0</v>
      </c>
      <c r="P1532" s="34">
        <f t="shared" si="187"/>
        <v>54644.790338838706</v>
      </c>
      <c r="Q1532" s="34" t="str">
        <f t="shared" si="185"/>
        <v>0</v>
      </c>
      <c r="R1532" s="34">
        <f t="shared" si="188"/>
        <v>35818.022053350309</v>
      </c>
    </row>
    <row r="1533" spans="12:18" x14ac:dyDescent="0.2">
      <c r="L1533" s="27">
        <v>40240</v>
      </c>
      <c r="M1533" s="34" t="str">
        <f t="shared" si="183"/>
        <v>0</v>
      </c>
      <c r="N1533" s="34">
        <f t="shared" si="186"/>
        <v>81217.60804548231</v>
      </c>
      <c r="O1533" s="34" t="str">
        <f t="shared" si="184"/>
        <v>0</v>
      </c>
      <c r="P1533" s="34">
        <f t="shared" si="187"/>
        <v>54644.790338838706</v>
      </c>
      <c r="Q1533" s="34" t="str">
        <f t="shared" si="185"/>
        <v>0</v>
      </c>
      <c r="R1533" s="34">
        <f t="shared" si="188"/>
        <v>35818.022053350309</v>
      </c>
    </row>
    <row r="1534" spans="12:18" x14ac:dyDescent="0.2">
      <c r="L1534" s="27">
        <v>40241</v>
      </c>
      <c r="M1534" s="34" t="str">
        <f t="shared" si="183"/>
        <v>0</v>
      </c>
      <c r="N1534" s="34">
        <f t="shared" si="186"/>
        <v>81217.60804548231</v>
      </c>
      <c r="O1534" s="34" t="str">
        <f t="shared" si="184"/>
        <v>0</v>
      </c>
      <c r="P1534" s="34">
        <f t="shared" si="187"/>
        <v>54644.790338838706</v>
      </c>
      <c r="Q1534" s="34" t="str">
        <f t="shared" si="185"/>
        <v>0</v>
      </c>
      <c r="R1534" s="34">
        <f t="shared" si="188"/>
        <v>35818.022053350309</v>
      </c>
    </row>
    <row r="1535" spans="12:18" x14ac:dyDescent="0.2">
      <c r="L1535" s="27">
        <v>40242</v>
      </c>
      <c r="M1535" s="34" t="str">
        <f t="shared" si="183"/>
        <v>0</v>
      </c>
      <c r="N1535" s="34">
        <f t="shared" si="186"/>
        <v>81217.60804548231</v>
      </c>
      <c r="O1535" s="34" t="str">
        <f t="shared" si="184"/>
        <v>0</v>
      </c>
      <c r="P1535" s="34">
        <f t="shared" si="187"/>
        <v>54644.790338838706</v>
      </c>
      <c r="Q1535" s="34" t="str">
        <f t="shared" si="185"/>
        <v>0</v>
      </c>
      <c r="R1535" s="34">
        <f t="shared" si="188"/>
        <v>35818.022053350309</v>
      </c>
    </row>
    <row r="1536" spans="12:18" x14ac:dyDescent="0.2">
      <c r="L1536" s="27">
        <v>40243</v>
      </c>
      <c r="M1536" s="34" t="str">
        <f t="shared" si="183"/>
        <v>0</v>
      </c>
      <c r="N1536" s="34">
        <f t="shared" si="186"/>
        <v>81217.60804548231</v>
      </c>
      <c r="O1536" s="34" t="str">
        <f t="shared" si="184"/>
        <v>0</v>
      </c>
      <c r="P1536" s="34">
        <f t="shared" si="187"/>
        <v>54644.790338838706</v>
      </c>
      <c r="Q1536" s="34" t="str">
        <f t="shared" si="185"/>
        <v>0</v>
      </c>
      <c r="R1536" s="34">
        <f t="shared" si="188"/>
        <v>35818.022053350309</v>
      </c>
    </row>
    <row r="1537" spans="12:18" x14ac:dyDescent="0.2">
      <c r="L1537" s="27">
        <v>40244</v>
      </c>
      <c r="M1537" s="34" t="str">
        <f t="shared" si="183"/>
        <v>0</v>
      </c>
      <c r="N1537" s="34">
        <f t="shared" si="186"/>
        <v>81217.60804548231</v>
      </c>
      <c r="O1537" s="34" t="str">
        <f t="shared" si="184"/>
        <v>0</v>
      </c>
      <c r="P1537" s="34">
        <f t="shared" si="187"/>
        <v>54644.790338838706</v>
      </c>
      <c r="Q1537" s="34" t="str">
        <f t="shared" si="185"/>
        <v>0</v>
      </c>
      <c r="R1537" s="34">
        <f t="shared" si="188"/>
        <v>35818.022053350309</v>
      </c>
    </row>
    <row r="1538" spans="12:18" x14ac:dyDescent="0.2">
      <c r="L1538" s="27">
        <v>40245</v>
      </c>
      <c r="M1538" s="34" t="str">
        <f t="shared" si="183"/>
        <v>0</v>
      </c>
      <c r="N1538" s="34">
        <f t="shared" si="186"/>
        <v>81217.60804548231</v>
      </c>
      <c r="O1538" s="34" t="str">
        <f t="shared" si="184"/>
        <v>0</v>
      </c>
      <c r="P1538" s="34">
        <f t="shared" si="187"/>
        <v>54644.790338838706</v>
      </c>
      <c r="Q1538" s="34" t="str">
        <f t="shared" si="185"/>
        <v>0</v>
      </c>
      <c r="R1538" s="34">
        <f t="shared" si="188"/>
        <v>35818.022053350309</v>
      </c>
    </row>
    <row r="1539" spans="12:18" x14ac:dyDescent="0.2">
      <c r="L1539" s="27">
        <v>40246</v>
      </c>
      <c r="M1539" s="34" t="str">
        <f t="shared" si="183"/>
        <v>0</v>
      </c>
      <c r="N1539" s="34">
        <f t="shared" si="186"/>
        <v>81217.60804548231</v>
      </c>
      <c r="O1539" s="34" t="str">
        <f t="shared" si="184"/>
        <v>0</v>
      </c>
      <c r="P1539" s="34">
        <f t="shared" si="187"/>
        <v>54644.790338838706</v>
      </c>
      <c r="Q1539" s="34" t="str">
        <f t="shared" si="185"/>
        <v>0</v>
      </c>
      <c r="R1539" s="34">
        <f t="shared" si="188"/>
        <v>35818.022053350309</v>
      </c>
    </row>
    <row r="1540" spans="12:18" x14ac:dyDescent="0.2">
      <c r="L1540" s="27">
        <v>40247</v>
      </c>
      <c r="M1540" s="34" t="str">
        <f t="shared" si="183"/>
        <v>0</v>
      </c>
      <c r="N1540" s="34">
        <f t="shared" si="186"/>
        <v>81217.60804548231</v>
      </c>
      <c r="O1540" s="34" t="str">
        <f t="shared" si="184"/>
        <v>0</v>
      </c>
      <c r="P1540" s="34">
        <f t="shared" si="187"/>
        <v>54644.790338838706</v>
      </c>
      <c r="Q1540" s="34" t="str">
        <f t="shared" si="185"/>
        <v>0</v>
      </c>
      <c r="R1540" s="34">
        <f t="shared" si="188"/>
        <v>35818.022053350309</v>
      </c>
    </row>
    <row r="1541" spans="12:18" x14ac:dyDescent="0.2">
      <c r="L1541" s="27">
        <v>40248</v>
      </c>
      <c r="M1541" s="34" t="str">
        <f t="shared" si="183"/>
        <v>0</v>
      </c>
      <c r="N1541" s="34">
        <f t="shared" si="186"/>
        <v>81217.60804548231</v>
      </c>
      <c r="O1541" s="34" t="str">
        <f t="shared" si="184"/>
        <v>0</v>
      </c>
      <c r="P1541" s="34">
        <f t="shared" si="187"/>
        <v>54644.790338838706</v>
      </c>
      <c r="Q1541" s="34" t="str">
        <f t="shared" si="185"/>
        <v>0</v>
      </c>
      <c r="R1541" s="34">
        <f t="shared" si="188"/>
        <v>35818.022053350309</v>
      </c>
    </row>
    <row r="1542" spans="12:18" x14ac:dyDescent="0.2">
      <c r="L1542" s="27">
        <v>40249</v>
      </c>
      <c r="M1542" s="34" t="str">
        <f t="shared" si="183"/>
        <v>0</v>
      </c>
      <c r="N1542" s="34">
        <f t="shared" si="186"/>
        <v>81217.60804548231</v>
      </c>
      <c r="O1542" s="34" t="str">
        <f t="shared" si="184"/>
        <v>0</v>
      </c>
      <c r="P1542" s="34">
        <f t="shared" si="187"/>
        <v>54644.790338838706</v>
      </c>
      <c r="Q1542" s="34" t="str">
        <f t="shared" si="185"/>
        <v>0</v>
      </c>
      <c r="R1542" s="34">
        <f t="shared" si="188"/>
        <v>35818.022053350309</v>
      </c>
    </row>
    <row r="1543" spans="12:18" x14ac:dyDescent="0.2">
      <c r="L1543" s="27">
        <v>40250</v>
      </c>
      <c r="M1543" s="34" t="str">
        <f t="shared" si="183"/>
        <v>0</v>
      </c>
      <c r="N1543" s="34">
        <f t="shared" si="186"/>
        <v>81217.60804548231</v>
      </c>
      <c r="O1543" s="34" t="str">
        <f t="shared" si="184"/>
        <v>0</v>
      </c>
      <c r="P1543" s="34">
        <f t="shared" si="187"/>
        <v>54644.790338838706</v>
      </c>
      <c r="Q1543" s="34" t="str">
        <f t="shared" si="185"/>
        <v>0</v>
      </c>
      <c r="R1543" s="34">
        <f t="shared" si="188"/>
        <v>35818.022053350309</v>
      </c>
    </row>
    <row r="1544" spans="12:18" x14ac:dyDescent="0.2">
      <c r="L1544" s="27">
        <v>40251</v>
      </c>
      <c r="M1544" s="34" t="str">
        <f t="shared" si="183"/>
        <v>0</v>
      </c>
      <c r="N1544" s="34">
        <f t="shared" si="186"/>
        <v>81217.60804548231</v>
      </c>
      <c r="O1544" s="34" t="str">
        <f t="shared" si="184"/>
        <v>0</v>
      </c>
      <c r="P1544" s="34">
        <f t="shared" si="187"/>
        <v>54644.790338838706</v>
      </c>
      <c r="Q1544" s="34" t="str">
        <f t="shared" si="185"/>
        <v>0</v>
      </c>
      <c r="R1544" s="34">
        <f t="shared" si="188"/>
        <v>35818.022053350309</v>
      </c>
    </row>
    <row r="1545" spans="12:18" x14ac:dyDescent="0.2">
      <c r="L1545" s="27">
        <v>40252</v>
      </c>
      <c r="M1545" s="34" t="str">
        <f t="shared" si="183"/>
        <v>0</v>
      </c>
      <c r="N1545" s="34">
        <f t="shared" si="186"/>
        <v>81217.60804548231</v>
      </c>
      <c r="O1545" s="34" t="str">
        <f t="shared" si="184"/>
        <v>0</v>
      </c>
      <c r="P1545" s="34">
        <f t="shared" si="187"/>
        <v>54644.790338838706</v>
      </c>
      <c r="Q1545" s="34" t="str">
        <f t="shared" si="185"/>
        <v>0</v>
      </c>
      <c r="R1545" s="34">
        <f t="shared" si="188"/>
        <v>35818.022053350309</v>
      </c>
    </row>
    <row r="1546" spans="12:18" x14ac:dyDescent="0.2">
      <c r="L1546" s="27">
        <v>40253</v>
      </c>
      <c r="M1546" s="34" t="str">
        <f t="shared" si="183"/>
        <v>0</v>
      </c>
      <c r="N1546" s="34">
        <f t="shared" si="186"/>
        <v>81217.60804548231</v>
      </c>
      <c r="O1546" s="34" t="str">
        <f t="shared" si="184"/>
        <v>0</v>
      </c>
      <c r="P1546" s="34">
        <f t="shared" si="187"/>
        <v>54644.790338838706</v>
      </c>
      <c r="Q1546" s="34" t="str">
        <f t="shared" si="185"/>
        <v>0</v>
      </c>
      <c r="R1546" s="34">
        <f t="shared" si="188"/>
        <v>35818.022053350309</v>
      </c>
    </row>
    <row r="1547" spans="12:18" x14ac:dyDescent="0.2">
      <c r="L1547" s="27">
        <v>40254</v>
      </c>
      <c r="M1547" s="34" t="str">
        <f t="shared" si="183"/>
        <v>0</v>
      </c>
      <c r="N1547" s="34">
        <f t="shared" si="186"/>
        <v>81217.60804548231</v>
      </c>
      <c r="O1547" s="34" t="str">
        <f t="shared" si="184"/>
        <v>0</v>
      </c>
      <c r="P1547" s="34">
        <f t="shared" si="187"/>
        <v>54644.790338838706</v>
      </c>
      <c r="Q1547" s="34" t="str">
        <f t="shared" si="185"/>
        <v>0</v>
      </c>
      <c r="R1547" s="34">
        <f t="shared" si="188"/>
        <v>35818.022053350309</v>
      </c>
    </row>
    <row r="1548" spans="12:18" x14ac:dyDescent="0.2">
      <c r="L1548" s="27">
        <v>40255</v>
      </c>
      <c r="M1548" s="34" t="str">
        <f t="shared" ref="M1548:M1611" si="189">IF(ISERROR(VLOOKUP($L1548,$B$11:$C$1212,2,FALSE)),"0",VLOOKUP($L1548,$B$11:$C$1212,2,FALSE))</f>
        <v>0</v>
      </c>
      <c r="N1548" s="34">
        <f t="shared" si="186"/>
        <v>81217.60804548231</v>
      </c>
      <c r="O1548" s="34" t="str">
        <f t="shared" ref="O1548:O1611" si="190">IF(ISERROR(VLOOKUP($L1548,$E$11:$F$1212,2,FALSE)),"0",VLOOKUP($L1548,$E$11:$F$1212,2,FALSE))</f>
        <v>0</v>
      </c>
      <c r="P1548" s="34">
        <f t="shared" si="187"/>
        <v>54644.790338838706</v>
      </c>
      <c r="Q1548" s="34" t="str">
        <f t="shared" ref="Q1548:Q1611" si="191">IF(ISERROR(VLOOKUP($L1548,$H$11:$I$1212,2,FALSE)),"0",VLOOKUP($L1548,$H$11:$I$1212,2,FALSE))</f>
        <v>0</v>
      </c>
      <c r="R1548" s="34">
        <f t="shared" si="188"/>
        <v>35818.022053350309</v>
      </c>
    </row>
    <row r="1549" spans="12:18" x14ac:dyDescent="0.2">
      <c r="L1549" s="27">
        <v>40256</v>
      </c>
      <c r="M1549" s="34" t="str">
        <f t="shared" si="189"/>
        <v>0</v>
      </c>
      <c r="N1549" s="34">
        <f t="shared" si="186"/>
        <v>81217.60804548231</v>
      </c>
      <c r="O1549" s="34" t="str">
        <f t="shared" si="190"/>
        <v>0</v>
      </c>
      <c r="P1549" s="34">
        <f t="shared" si="187"/>
        <v>54644.790338838706</v>
      </c>
      <c r="Q1549" s="34" t="str">
        <f t="shared" si="191"/>
        <v>0</v>
      </c>
      <c r="R1549" s="34">
        <f t="shared" si="188"/>
        <v>35818.022053350309</v>
      </c>
    </row>
    <row r="1550" spans="12:18" x14ac:dyDescent="0.2">
      <c r="L1550" s="27">
        <v>40257</v>
      </c>
      <c r="M1550" s="34" t="str">
        <f t="shared" si="189"/>
        <v>0</v>
      </c>
      <c r="N1550" s="34">
        <f t="shared" si="186"/>
        <v>81217.60804548231</v>
      </c>
      <c r="O1550" s="34" t="str">
        <f t="shared" si="190"/>
        <v>0</v>
      </c>
      <c r="P1550" s="34">
        <f t="shared" si="187"/>
        <v>54644.790338838706</v>
      </c>
      <c r="Q1550" s="34" t="str">
        <f t="shared" si="191"/>
        <v>0</v>
      </c>
      <c r="R1550" s="34">
        <f t="shared" si="188"/>
        <v>35818.022053350309</v>
      </c>
    </row>
    <row r="1551" spans="12:18" x14ac:dyDescent="0.2">
      <c r="L1551" s="27">
        <v>40258</v>
      </c>
      <c r="M1551" s="34" t="str">
        <f t="shared" si="189"/>
        <v>0</v>
      </c>
      <c r="N1551" s="34">
        <f t="shared" si="186"/>
        <v>81217.60804548231</v>
      </c>
      <c r="O1551" s="34" t="str">
        <f t="shared" si="190"/>
        <v>0</v>
      </c>
      <c r="P1551" s="34">
        <f t="shared" si="187"/>
        <v>54644.790338838706</v>
      </c>
      <c r="Q1551" s="34" t="str">
        <f t="shared" si="191"/>
        <v>0</v>
      </c>
      <c r="R1551" s="34">
        <f t="shared" si="188"/>
        <v>35818.022053350309</v>
      </c>
    </row>
    <row r="1552" spans="12:18" x14ac:dyDescent="0.2">
      <c r="L1552" s="27">
        <v>40259</v>
      </c>
      <c r="M1552" s="34" t="str">
        <f t="shared" si="189"/>
        <v>0</v>
      </c>
      <c r="N1552" s="34">
        <f t="shared" si="186"/>
        <v>81217.60804548231</v>
      </c>
      <c r="O1552" s="34" t="str">
        <f t="shared" si="190"/>
        <v>0</v>
      </c>
      <c r="P1552" s="34">
        <f t="shared" si="187"/>
        <v>54644.790338838706</v>
      </c>
      <c r="Q1552" s="34" t="str">
        <f t="shared" si="191"/>
        <v>0</v>
      </c>
      <c r="R1552" s="34">
        <f t="shared" si="188"/>
        <v>35818.022053350309</v>
      </c>
    </row>
    <row r="1553" spans="12:18" x14ac:dyDescent="0.2">
      <c r="L1553" s="27">
        <v>40260</v>
      </c>
      <c r="M1553" s="34" t="str">
        <f t="shared" si="189"/>
        <v>0</v>
      </c>
      <c r="N1553" s="34">
        <f t="shared" si="186"/>
        <v>81217.60804548231</v>
      </c>
      <c r="O1553" s="34">
        <f t="shared" si="190"/>
        <v>-125</v>
      </c>
      <c r="P1553" s="34">
        <f t="shared" si="187"/>
        <v>54519.790338838706</v>
      </c>
      <c r="Q1553" s="34" t="str">
        <f t="shared" si="191"/>
        <v>0</v>
      </c>
      <c r="R1553" s="34">
        <f t="shared" si="188"/>
        <v>35818.022053350309</v>
      </c>
    </row>
    <row r="1554" spans="12:18" x14ac:dyDescent="0.2">
      <c r="L1554" s="27">
        <v>40261</v>
      </c>
      <c r="M1554" s="34" t="str">
        <f t="shared" si="189"/>
        <v>0</v>
      </c>
      <c r="N1554" s="34">
        <f t="shared" si="186"/>
        <v>81217.60804548231</v>
      </c>
      <c r="O1554" s="34" t="str">
        <f t="shared" si="190"/>
        <v>0</v>
      </c>
      <c r="P1554" s="34">
        <f t="shared" si="187"/>
        <v>54519.790338838706</v>
      </c>
      <c r="Q1554" s="34" t="str">
        <f t="shared" si="191"/>
        <v>0</v>
      </c>
      <c r="R1554" s="34">
        <f t="shared" si="188"/>
        <v>35818.022053350309</v>
      </c>
    </row>
    <row r="1555" spans="12:18" x14ac:dyDescent="0.2">
      <c r="L1555" s="27">
        <v>40262</v>
      </c>
      <c r="M1555" s="34" t="str">
        <f t="shared" si="189"/>
        <v>0</v>
      </c>
      <c r="N1555" s="34">
        <f t="shared" si="186"/>
        <v>81217.60804548231</v>
      </c>
      <c r="O1555" s="34" t="str">
        <f t="shared" si="190"/>
        <v>0</v>
      </c>
      <c r="P1555" s="34">
        <f t="shared" si="187"/>
        <v>54519.790338838706</v>
      </c>
      <c r="Q1555" s="34" t="str">
        <f t="shared" si="191"/>
        <v>0</v>
      </c>
      <c r="R1555" s="34">
        <f t="shared" si="188"/>
        <v>35818.022053350309</v>
      </c>
    </row>
    <row r="1556" spans="12:18" x14ac:dyDescent="0.2">
      <c r="L1556" s="27">
        <v>40263</v>
      </c>
      <c r="M1556" s="34" t="str">
        <f t="shared" si="189"/>
        <v>0</v>
      </c>
      <c r="N1556" s="34">
        <f t="shared" si="186"/>
        <v>81217.60804548231</v>
      </c>
      <c r="O1556" s="34" t="str">
        <f t="shared" si="190"/>
        <v>0</v>
      </c>
      <c r="P1556" s="34">
        <f t="shared" si="187"/>
        <v>54519.790338838706</v>
      </c>
      <c r="Q1556" s="34" t="str">
        <f t="shared" si="191"/>
        <v>0</v>
      </c>
      <c r="R1556" s="34">
        <f t="shared" si="188"/>
        <v>35818.022053350309</v>
      </c>
    </row>
    <row r="1557" spans="12:18" x14ac:dyDescent="0.2">
      <c r="L1557" s="27">
        <v>40264</v>
      </c>
      <c r="M1557" s="34" t="str">
        <f t="shared" si="189"/>
        <v>0</v>
      </c>
      <c r="N1557" s="34">
        <f t="shared" si="186"/>
        <v>81217.60804548231</v>
      </c>
      <c r="O1557" s="34" t="str">
        <f t="shared" si="190"/>
        <v>0</v>
      </c>
      <c r="P1557" s="34">
        <f t="shared" si="187"/>
        <v>54519.790338838706</v>
      </c>
      <c r="Q1557" s="34" t="str">
        <f t="shared" si="191"/>
        <v>0</v>
      </c>
      <c r="R1557" s="34">
        <f t="shared" si="188"/>
        <v>35818.022053350309</v>
      </c>
    </row>
    <row r="1558" spans="12:18" x14ac:dyDescent="0.2">
      <c r="L1558" s="27">
        <v>40265</v>
      </c>
      <c r="M1558" s="34" t="str">
        <f t="shared" si="189"/>
        <v>0</v>
      </c>
      <c r="N1558" s="34">
        <f t="shared" si="186"/>
        <v>81217.60804548231</v>
      </c>
      <c r="O1558" s="34" t="str">
        <f t="shared" si="190"/>
        <v>0</v>
      </c>
      <c r="P1558" s="34">
        <f t="shared" si="187"/>
        <v>54519.790338838706</v>
      </c>
      <c r="Q1558" s="34" t="str">
        <f t="shared" si="191"/>
        <v>0</v>
      </c>
      <c r="R1558" s="34">
        <f t="shared" si="188"/>
        <v>35818.022053350309</v>
      </c>
    </row>
    <row r="1559" spans="12:18" x14ac:dyDescent="0.2">
      <c r="L1559" s="27">
        <v>40266</v>
      </c>
      <c r="M1559" s="34" t="str">
        <f t="shared" si="189"/>
        <v>0</v>
      </c>
      <c r="N1559" s="34">
        <f t="shared" si="186"/>
        <v>81217.60804548231</v>
      </c>
      <c r="O1559" s="34" t="str">
        <f t="shared" si="190"/>
        <v>0</v>
      </c>
      <c r="P1559" s="34">
        <f t="shared" si="187"/>
        <v>54519.790338838706</v>
      </c>
      <c r="Q1559" s="34" t="str">
        <f t="shared" si="191"/>
        <v>0</v>
      </c>
      <c r="R1559" s="34">
        <f t="shared" si="188"/>
        <v>35818.022053350309</v>
      </c>
    </row>
    <row r="1560" spans="12:18" x14ac:dyDescent="0.2">
      <c r="L1560" s="27">
        <v>40267</v>
      </c>
      <c r="M1560" s="34" t="str">
        <f t="shared" si="189"/>
        <v>0</v>
      </c>
      <c r="N1560" s="34">
        <f t="shared" si="186"/>
        <v>81217.60804548231</v>
      </c>
      <c r="O1560" s="34" t="str">
        <f t="shared" si="190"/>
        <v>0</v>
      </c>
      <c r="P1560" s="34">
        <f t="shared" si="187"/>
        <v>54519.790338838706</v>
      </c>
      <c r="Q1560" s="34" t="str">
        <f t="shared" si="191"/>
        <v>0</v>
      </c>
      <c r="R1560" s="34">
        <f t="shared" si="188"/>
        <v>35818.022053350309</v>
      </c>
    </row>
    <row r="1561" spans="12:18" x14ac:dyDescent="0.2">
      <c r="L1561" s="27">
        <v>40268</v>
      </c>
      <c r="M1561" s="34" t="str">
        <f t="shared" si="189"/>
        <v>0</v>
      </c>
      <c r="N1561" s="34">
        <f t="shared" si="186"/>
        <v>81217.60804548231</v>
      </c>
      <c r="O1561" s="34" t="str">
        <f t="shared" si="190"/>
        <v>0</v>
      </c>
      <c r="P1561" s="34">
        <f t="shared" si="187"/>
        <v>54519.790338838706</v>
      </c>
      <c r="Q1561" s="34" t="str">
        <f t="shared" si="191"/>
        <v>0</v>
      </c>
      <c r="R1561" s="34">
        <f t="shared" si="188"/>
        <v>35818.022053350309</v>
      </c>
    </row>
    <row r="1562" spans="12:18" x14ac:dyDescent="0.2">
      <c r="L1562" s="27">
        <v>40269</v>
      </c>
      <c r="M1562" s="34" t="str">
        <f t="shared" si="189"/>
        <v>0</v>
      </c>
      <c r="N1562" s="34">
        <f t="shared" si="186"/>
        <v>81217.60804548231</v>
      </c>
      <c r="O1562" s="34" t="str">
        <f t="shared" si="190"/>
        <v>0</v>
      </c>
      <c r="P1562" s="34">
        <f t="shared" si="187"/>
        <v>54519.790338838706</v>
      </c>
      <c r="Q1562" s="34" t="str">
        <f t="shared" si="191"/>
        <v>0</v>
      </c>
      <c r="R1562" s="34">
        <f t="shared" si="188"/>
        <v>35818.022053350309</v>
      </c>
    </row>
    <row r="1563" spans="12:18" x14ac:dyDescent="0.2">
      <c r="L1563" s="27">
        <v>40270</v>
      </c>
      <c r="M1563" s="34" t="str">
        <f t="shared" si="189"/>
        <v>0</v>
      </c>
      <c r="N1563" s="34">
        <f t="shared" si="186"/>
        <v>81217.60804548231</v>
      </c>
      <c r="O1563" s="34" t="str">
        <f t="shared" si="190"/>
        <v>0</v>
      </c>
      <c r="P1563" s="34">
        <f t="shared" si="187"/>
        <v>54519.790338838706</v>
      </c>
      <c r="Q1563" s="34" t="str">
        <f t="shared" si="191"/>
        <v>0</v>
      </c>
      <c r="R1563" s="34">
        <f t="shared" si="188"/>
        <v>35818.022053350309</v>
      </c>
    </row>
    <row r="1564" spans="12:18" x14ac:dyDescent="0.2">
      <c r="L1564" s="27">
        <v>40271</v>
      </c>
      <c r="M1564" s="34" t="str">
        <f t="shared" si="189"/>
        <v>0</v>
      </c>
      <c r="N1564" s="34">
        <f t="shared" si="186"/>
        <v>81217.60804548231</v>
      </c>
      <c r="O1564" s="34" t="str">
        <f t="shared" si="190"/>
        <v>0</v>
      </c>
      <c r="P1564" s="34">
        <f t="shared" si="187"/>
        <v>54519.790338838706</v>
      </c>
      <c r="Q1564" s="34" t="str">
        <f t="shared" si="191"/>
        <v>0</v>
      </c>
      <c r="R1564" s="34">
        <f t="shared" si="188"/>
        <v>35818.022053350309</v>
      </c>
    </row>
    <row r="1565" spans="12:18" x14ac:dyDescent="0.2">
      <c r="L1565" s="27">
        <v>40272</v>
      </c>
      <c r="M1565" s="34" t="str">
        <f t="shared" si="189"/>
        <v>0</v>
      </c>
      <c r="N1565" s="34">
        <f t="shared" si="186"/>
        <v>81217.60804548231</v>
      </c>
      <c r="O1565" s="34" t="str">
        <f t="shared" si="190"/>
        <v>0</v>
      </c>
      <c r="P1565" s="34">
        <f t="shared" si="187"/>
        <v>54519.790338838706</v>
      </c>
      <c r="Q1565" s="34" t="str">
        <f t="shared" si="191"/>
        <v>0</v>
      </c>
      <c r="R1565" s="34">
        <f t="shared" si="188"/>
        <v>35818.022053350309</v>
      </c>
    </row>
    <row r="1566" spans="12:18" x14ac:dyDescent="0.2">
      <c r="L1566" s="27">
        <v>40273</v>
      </c>
      <c r="M1566" s="34" t="str">
        <f t="shared" si="189"/>
        <v>0</v>
      </c>
      <c r="N1566" s="34">
        <f t="shared" si="186"/>
        <v>81217.60804548231</v>
      </c>
      <c r="O1566" s="34" t="str">
        <f t="shared" si="190"/>
        <v>0</v>
      </c>
      <c r="P1566" s="34">
        <f t="shared" si="187"/>
        <v>54519.790338838706</v>
      </c>
      <c r="Q1566" s="34" t="str">
        <f t="shared" si="191"/>
        <v>0</v>
      </c>
      <c r="R1566" s="34">
        <f t="shared" si="188"/>
        <v>35818.022053350309</v>
      </c>
    </row>
    <row r="1567" spans="12:18" x14ac:dyDescent="0.2">
      <c r="L1567" s="27">
        <v>40274</v>
      </c>
      <c r="M1567" s="34" t="str">
        <f t="shared" si="189"/>
        <v>0</v>
      </c>
      <c r="N1567" s="34">
        <f t="shared" si="186"/>
        <v>81217.60804548231</v>
      </c>
      <c r="O1567" s="34" t="str">
        <f t="shared" si="190"/>
        <v>0</v>
      </c>
      <c r="P1567" s="34">
        <f t="shared" si="187"/>
        <v>54519.790338838706</v>
      </c>
      <c r="Q1567" s="34" t="str">
        <f t="shared" si="191"/>
        <v>0</v>
      </c>
      <c r="R1567" s="34">
        <f t="shared" si="188"/>
        <v>35818.022053350309</v>
      </c>
    </row>
    <row r="1568" spans="12:18" x14ac:dyDescent="0.2">
      <c r="L1568" s="27">
        <v>40275</v>
      </c>
      <c r="M1568" s="34" t="str">
        <f t="shared" si="189"/>
        <v>0</v>
      </c>
      <c r="N1568" s="34">
        <f t="shared" si="186"/>
        <v>81217.60804548231</v>
      </c>
      <c r="O1568" s="34" t="str">
        <f t="shared" si="190"/>
        <v>0</v>
      </c>
      <c r="P1568" s="34">
        <f t="shared" si="187"/>
        <v>54519.790338838706</v>
      </c>
      <c r="Q1568" s="34" t="str">
        <f t="shared" si="191"/>
        <v>0</v>
      </c>
      <c r="R1568" s="34">
        <f t="shared" si="188"/>
        <v>35818.022053350309</v>
      </c>
    </row>
    <row r="1569" spans="12:18" x14ac:dyDescent="0.2">
      <c r="L1569" s="27">
        <v>40276</v>
      </c>
      <c r="M1569" s="34" t="str">
        <f t="shared" si="189"/>
        <v>0</v>
      </c>
      <c r="N1569" s="34">
        <f t="shared" si="186"/>
        <v>81217.60804548231</v>
      </c>
      <c r="O1569" s="34" t="str">
        <f t="shared" si="190"/>
        <v>0</v>
      </c>
      <c r="P1569" s="34">
        <f t="shared" si="187"/>
        <v>54519.790338838706</v>
      </c>
      <c r="Q1569" s="34" t="str">
        <f t="shared" si="191"/>
        <v>0</v>
      </c>
      <c r="R1569" s="34">
        <f t="shared" si="188"/>
        <v>35818.022053350309</v>
      </c>
    </row>
    <row r="1570" spans="12:18" x14ac:dyDescent="0.2">
      <c r="L1570" s="27">
        <v>40277</v>
      </c>
      <c r="M1570" s="34" t="str">
        <f t="shared" si="189"/>
        <v>0</v>
      </c>
      <c r="N1570" s="34">
        <f t="shared" si="186"/>
        <v>81217.60804548231</v>
      </c>
      <c r="O1570" s="34" t="str">
        <f t="shared" si="190"/>
        <v>0</v>
      </c>
      <c r="P1570" s="34">
        <f t="shared" si="187"/>
        <v>54519.790338838706</v>
      </c>
      <c r="Q1570" s="34" t="str">
        <f t="shared" si="191"/>
        <v>0</v>
      </c>
      <c r="R1570" s="34">
        <f t="shared" si="188"/>
        <v>35818.022053350309</v>
      </c>
    </row>
    <row r="1571" spans="12:18" x14ac:dyDescent="0.2">
      <c r="L1571" s="27">
        <v>40278</v>
      </c>
      <c r="M1571" s="34" t="str">
        <f t="shared" si="189"/>
        <v>0</v>
      </c>
      <c r="N1571" s="34">
        <f t="shared" si="186"/>
        <v>81217.60804548231</v>
      </c>
      <c r="O1571" s="34" t="str">
        <f t="shared" si="190"/>
        <v>0</v>
      </c>
      <c r="P1571" s="34">
        <f t="shared" si="187"/>
        <v>54519.790338838706</v>
      </c>
      <c r="Q1571" s="34" t="str">
        <f t="shared" si="191"/>
        <v>0</v>
      </c>
      <c r="R1571" s="34">
        <f t="shared" si="188"/>
        <v>35818.022053350309</v>
      </c>
    </row>
    <row r="1572" spans="12:18" x14ac:dyDescent="0.2">
      <c r="L1572" s="27">
        <v>40279</v>
      </c>
      <c r="M1572" s="34" t="str">
        <f t="shared" si="189"/>
        <v>0</v>
      </c>
      <c r="N1572" s="34">
        <f t="shared" si="186"/>
        <v>81217.60804548231</v>
      </c>
      <c r="O1572" s="34" t="str">
        <f t="shared" si="190"/>
        <v>0</v>
      </c>
      <c r="P1572" s="34">
        <f t="shared" si="187"/>
        <v>54519.790338838706</v>
      </c>
      <c r="Q1572" s="34" t="str">
        <f t="shared" si="191"/>
        <v>0</v>
      </c>
      <c r="R1572" s="34">
        <f t="shared" si="188"/>
        <v>35818.022053350309</v>
      </c>
    </row>
    <row r="1573" spans="12:18" x14ac:dyDescent="0.2">
      <c r="L1573" s="27">
        <v>40280</v>
      </c>
      <c r="M1573" s="34" t="str">
        <f t="shared" si="189"/>
        <v>0</v>
      </c>
      <c r="N1573" s="34">
        <f t="shared" ref="N1573:N1636" si="192">M1573+N1572</f>
        <v>81217.60804548231</v>
      </c>
      <c r="O1573" s="34" t="str">
        <f t="shared" si="190"/>
        <v>0</v>
      </c>
      <c r="P1573" s="34">
        <f t="shared" ref="P1573:P1636" si="193">O1573+P1572</f>
        <v>54519.790338838706</v>
      </c>
      <c r="Q1573" s="34" t="str">
        <f t="shared" si="191"/>
        <v>0</v>
      </c>
      <c r="R1573" s="34">
        <f t="shared" ref="R1573:R1636" si="194">Q1573+R1572</f>
        <v>35818.022053350309</v>
      </c>
    </row>
    <row r="1574" spans="12:18" x14ac:dyDescent="0.2">
      <c r="L1574" s="27">
        <v>40281</v>
      </c>
      <c r="M1574" s="34" t="str">
        <f t="shared" si="189"/>
        <v>0</v>
      </c>
      <c r="N1574" s="34">
        <f t="shared" si="192"/>
        <v>81217.60804548231</v>
      </c>
      <c r="O1574" s="34" t="str">
        <f t="shared" si="190"/>
        <v>0</v>
      </c>
      <c r="P1574" s="34">
        <f t="shared" si="193"/>
        <v>54519.790338838706</v>
      </c>
      <c r="Q1574" s="34" t="str">
        <f t="shared" si="191"/>
        <v>0</v>
      </c>
      <c r="R1574" s="34">
        <f t="shared" si="194"/>
        <v>35818.022053350309</v>
      </c>
    </row>
    <row r="1575" spans="12:18" x14ac:dyDescent="0.2">
      <c r="L1575" s="27">
        <v>40282</v>
      </c>
      <c r="M1575" s="34" t="str">
        <f t="shared" si="189"/>
        <v>0</v>
      </c>
      <c r="N1575" s="34">
        <f t="shared" si="192"/>
        <v>81217.60804548231</v>
      </c>
      <c r="O1575" s="34" t="str">
        <f t="shared" si="190"/>
        <v>0</v>
      </c>
      <c r="P1575" s="34">
        <f t="shared" si="193"/>
        <v>54519.790338838706</v>
      </c>
      <c r="Q1575" s="34" t="str">
        <f t="shared" si="191"/>
        <v>0</v>
      </c>
      <c r="R1575" s="34">
        <f t="shared" si="194"/>
        <v>35818.022053350309</v>
      </c>
    </row>
    <row r="1576" spans="12:18" x14ac:dyDescent="0.2">
      <c r="L1576" s="27">
        <v>40283</v>
      </c>
      <c r="M1576" s="34" t="str">
        <f t="shared" si="189"/>
        <v>0</v>
      </c>
      <c r="N1576" s="34">
        <f t="shared" si="192"/>
        <v>81217.60804548231</v>
      </c>
      <c r="O1576" s="34" t="str">
        <f t="shared" si="190"/>
        <v>0</v>
      </c>
      <c r="P1576" s="34">
        <f t="shared" si="193"/>
        <v>54519.790338838706</v>
      </c>
      <c r="Q1576" s="34" t="str">
        <f t="shared" si="191"/>
        <v>0</v>
      </c>
      <c r="R1576" s="34">
        <f t="shared" si="194"/>
        <v>35818.022053350309</v>
      </c>
    </row>
    <row r="1577" spans="12:18" x14ac:dyDescent="0.2">
      <c r="L1577" s="27">
        <v>40284</v>
      </c>
      <c r="M1577" s="34" t="str">
        <f t="shared" si="189"/>
        <v>0</v>
      </c>
      <c r="N1577" s="34">
        <f t="shared" si="192"/>
        <v>81217.60804548231</v>
      </c>
      <c r="O1577" s="34" t="str">
        <f t="shared" si="190"/>
        <v>0</v>
      </c>
      <c r="P1577" s="34">
        <f t="shared" si="193"/>
        <v>54519.790338838706</v>
      </c>
      <c r="Q1577" s="34" t="str">
        <f t="shared" si="191"/>
        <v>0</v>
      </c>
      <c r="R1577" s="34">
        <f t="shared" si="194"/>
        <v>35818.022053350309</v>
      </c>
    </row>
    <row r="1578" spans="12:18" x14ac:dyDescent="0.2">
      <c r="L1578" s="27">
        <v>40285</v>
      </c>
      <c r="M1578" s="34" t="str">
        <f t="shared" si="189"/>
        <v>0</v>
      </c>
      <c r="N1578" s="34">
        <f t="shared" si="192"/>
        <v>81217.60804548231</v>
      </c>
      <c r="O1578" s="34" t="str">
        <f t="shared" si="190"/>
        <v>0</v>
      </c>
      <c r="P1578" s="34">
        <f t="shared" si="193"/>
        <v>54519.790338838706</v>
      </c>
      <c r="Q1578" s="34" t="str">
        <f t="shared" si="191"/>
        <v>0</v>
      </c>
      <c r="R1578" s="34">
        <f t="shared" si="194"/>
        <v>35818.022053350309</v>
      </c>
    </row>
    <row r="1579" spans="12:18" x14ac:dyDescent="0.2">
      <c r="L1579" s="27">
        <v>40286</v>
      </c>
      <c r="M1579" s="34" t="str">
        <f t="shared" si="189"/>
        <v>0</v>
      </c>
      <c r="N1579" s="34">
        <f t="shared" si="192"/>
        <v>81217.60804548231</v>
      </c>
      <c r="O1579" s="34" t="str">
        <f t="shared" si="190"/>
        <v>0</v>
      </c>
      <c r="P1579" s="34">
        <f t="shared" si="193"/>
        <v>54519.790338838706</v>
      </c>
      <c r="Q1579" s="34" t="str">
        <f t="shared" si="191"/>
        <v>0</v>
      </c>
      <c r="R1579" s="34">
        <f t="shared" si="194"/>
        <v>35818.022053350309</v>
      </c>
    </row>
    <row r="1580" spans="12:18" x14ac:dyDescent="0.2">
      <c r="L1580" s="27">
        <v>40287</v>
      </c>
      <c r="M1580" s="34" t="str">
        <f t="shared" si="189"/>
        <v>0</v>
      </c>
      <c r="N1580" s="34">
        <f t="shared" si="192"/>
        <v>81217.60804548231</v>
      </c>
      <c r="O1580" s="34">
        <f t="shared" si="190"/>
        <v>-712.5</v>
      </c>
      <c r="P1580" s="34">
        <f t="shared" si="193"/>
        <v>53807.290338838706</v>
      </c>
      <c r="Q1580" s="34">
        <f t="shared" si="191"/>
        <v>-675</v>
      </c>
      <c r="R1580" s="34">
        <f t="shared" si="194"/>
        <v>35143.022053350309</v>
      </c>
    </row>
    <row r="1581" spans="12:18" x14ac:dyDescent="0.2">
      <c r="L1581" s="27">
        <v>40288</v>
      </c>
      <c r="M1581" s="34" t="str">
        <f t="shared" si="189"/>
        <v>0</v>
      </c>
      <c r="N1581" s="34">
        <f t="shared" si="192"/>
        <v>81217.60804548231</v>
      </c>
      <c r="O1581" s="34">
        <f t="shared" si="190"/>
        <v>587.5</v>
      </c>
      <c r="P1581" s="34">
        <f t="shared" si="193"/>
        <v>54394.790338838706</v>
      </c>
      <c r="Q1581" s="34">
        <f t="shared" si="191"/>
        <v>425</v>
      </c>
      <c r="R1581" s="34">
        <f t="shared" si="194"/>
        <v>35568.022053350309</v>
      </c>
    </row>
    <row r="1582" spans="12:18" x14ac:dyDescent="0.2">
      <c r="L1582" s="27">
        <v>40289</v>
      </c>
      <c r="M1582" s="34" t="str">
        <f t="shared" si="189"/>
        <v>0</v>
      </c>
      <c r="N1582" s="34">
        <f t="shared" si="192"/>
        <v>81217.60804548231</v>
      </c>
      <c r="O1582" s="34">
        <f t="shared" si="190"/>
        <v>-575</v>
      </c>
      <c r="P1582" s="34">
        <f t="shared" si="193"/>
        <v>53819.790338838706</v>
      </c>
      <c r="Q1582" s="34">
        <f t="shared" si="191"/>
        <v>-575</v>
      </c>
      <c r="R1582" s="34">
        <f t="shared" si="194"/>
        <v>34993.022053350309</v>
      </c>
    </row>
    <row r="1583" spans="12:18" x14ac:dyDescent="0.2">
      <c r="L1583" s="27">
        <v>40290</v>
      </c>
      <c r="M1583" s="34" t="str">
        <f t="shared" si="189"/>
        <v>0</v>
      </c>
      <c r="N1583" s="34">
        <f t="shared" si="192"/>
        <v>81217.60804548231</v>
      </c>
      <c r="O1583" s="34">
        <f t="shared" si="190"/>
        <v>-912.5</v>
      </c>
      <c r="P1583" s="34">
        <f t="shared" si="193"/>
        <v>52907.290338838706</v>
      </c>
      <c r="Q1583" s="34">
        <f t="shared" si="191"/>
        <v>-900</v>
      </c>
      <c r="R1583" s="34">
        <f t="shared" si="194"/>
        <v>34093.022053350309</v>
      </c>
    </row>
    <row r="1584" spans="12:18" x14ac:dyDescent="0.2">
      <c r="L1584" s="27">
        <v>40291</v>
      </c>
      <c r="M1584" s="34" t="str">
        <f t="shared" si="189"/>
        <v>0</v>
      </c>
      <c r="N1584" s="34">
        <f t="shared" si="192"/>
        <v>81217.60804548231</v>
      </c>
      <c r="O1584" s="34">
        <f t="shared" si="190"/>
        <v>2275</v>
      </c>
      <c r="P1584" s="34">
        <f t="shared" si="193"/>
        <v>55182.290338838706</v>
      </c>
      <c r="Q1584" s="34">
        <f t="shared" si="191"/>
        <v>2275</v>
      </c>
      <c r="R1584" s="34">
        <f t="shared" si="194"/>
        <v>36368.022053350309</v>
      </c>
    </row>
    <row r="1585" spans="12:18" x14ac:dyDescent="0.2">
      <c r="L1585" s="27">
        <v>40292</v>
      </c>
      <c r="M1585" s="34" t="str">
        <f t="shared" si="189"/>
        <v>0</v>
      </c>
      <c r="N1585" s="34">
        <f t="shared" si="192"/>
        <v>81217.60804548231</v>
      </c>
      <c r="O1585" s="34" t="str">
        <f t="shared" si="190"/>
        <v>0</v>
      </c>
      <c r="P1585" s="34">
        <f t="shared" si="193"/>
        <v>55182.290338838706</v>
      </c>
      <c r="Q1585" s="34" t="str">
        <f t="shared" si="191"/>
        <v>0</v>
      </c>
      <c r="R1585" s="34">
        <f t="shared" si="194"/>
        <v>36368.022053350309</v>
      </c>
    </row>
    <row r="1586" spans="12:18" x14ac:dyDescent="0.2">
      <c r="L1586" s="27">
        <v>40293</v>
      </c>
      <c r="M1586" s="34" t="str">
        <f t="shared" si="189"/>
        <v>0</v>
      </c>
      <c r="N1586" s="34">
        <f t="shared" si="192"/>
        <v>81217.60804548231</v>
      </c>
      <c r="O1586" s="34" t="str">
        <f t="shared" si="190"/>
        <v>0</v>
      </c>
      <c r="P1586" s="34">
        <f t="shared" si="193"/>
        <v>55182.290338838706</v>
      </c>
      <c r="Q1586" s="34" t="str">
        <f t="shared" si="191"/>
        <v>0</v>
      </c>
      <c r="R1586" s="34">
        <f t="shared" si="194"/>
        <v>36368.022053350309</v>
      </c>
    </row>
    <row r="1587" spans="12:18" x14ac:dyDescent="0.2">
      <c r="L1587" s="27">
        <v>40294</v>
      </c>
      <c r="M1587" s="34" t="str">
        <f t="shared" si="189"/>
        <v>0</v>
      </c>
      <c r="N1587" s="34">
        <f t="shared" si="192"/>
        <v>81217.60804548231</v>
      </c>
      <c r="O1587" s="34" t="str">
        <f t="shared" si="190"/>
        <v>0</v>
      </c>
      <c r="P1587" s="34">
        <f t="shared" si="193"/>
        <v>55182.290338838706</v>
      </c>
      <c r="Q1587" s="34" t="str">
        <f t="shared" si="191"/>
        <v>0</v>
      </c>
      <c r="R1587" s="34">
        <f t="shared" si="194"/>
        <v>36368.022053350309</v>
      </c>
    </row>
    <row r="1588" spans="12:18" x14ac:dyDescent="0.2">
      <c r="L1588" s="27">
        <v>40295</v>
      </c>
      <c r="M1588" s="34" t="str">
        <f t="shared" si="189"/>
        <v>0</v>
      </c>
      <c r="N1588" s="34">
        <f t="shared" si="192"/>
        <v>81217.60804548231</v>
      </c>
      <c r="O1588" s="34" t="str">
        <f t="shared" si="190"/>
        <v>0</v>
      </c>
      <c r="P1588" s="34">
        <f t="shared" si="193"/>
        <v>55182.290338838706</v>
      </c>
      <c r="Q1588" s="34" t="str">
        <f t="shared" si="191"/>
        <v>0</v>
      </c>
      <c r="R1588" s="34">
        <f t="shared" si="194"/>
        <v>36368.022053350309</v>
      </c>
    </row>
    <row r="1589" spans="12:18" x14ac:dyDescent="0.2">
      <c r="L1589" s="27">
        <v>40296</v>
      </c>
      <c r="M1589" s="34" t="str">
        <f t="shared" si="189"/>
        <v>0</v>
      </c>
      <c r="N1589" s="34">
        <f t="shared" si="192"/>
        <v>81217.60804548231</v>
      </c>
      <c r="O1589" s="34">
        <f t="shared" si="190"/>
        <v>62.5</v>
      </c>
      <c r="P1589" s="34">
        <f t="shared" si="193"/>
        <v>55244.790338838706</v>
      </c>
      <c r="Q1589" s="34">
        <f t="shared" si="191"/>
        <v>62.5</v>
      </c>
      <c r="R1589" s="34">
        <f t="shared" si="194"/>
        <v>36430.522053350309</v>
      </c>
    </row>
    <row r="1590" spans="12:18" x14ac:dyDescent="0.2">
      <c r="L1590" s="27">
        <v>40297</v>
      </c>
      <c r="M1590" s="34" t="str">
        <f t="shared" si="189"/>
        <v>0</v>
      </c>
      <c r="N1590" s="34">
        <f t="shared" si="192"/>
        <v>81217.60804548231</v>
      </c>
      <c r="O1590" s="34" t="str">
        <f t="shared" si="190"/>
        <v>0</v>
      </c>
      <c r="P1590" s="34">
        <f t="shared" si="193"/>
        <v>55244.790338838706</v>
      </c>
      <c r="Q1590" s="34" t="str">
        <f t="shared" si="191"/>
        <v>0</v>
      </c>
      <c r="R1590" s="34">
        <f t="shared" si="194"/>
        <v>36430.522053350309</v>
      </c>
    </row>
    <row r="1591" spans="12:18" x14ac:dyDescent="0.2">
      <c r="L1591" s="27">
        <v>40298</v>
      </c>
      <c r="M1591" s="34">
        <f t="shared" si="189"/>
        <v>-1925</v>
      </c>
      <c r="N1591" s="34">
        <f t="shared" si="192"/>
        <v>79292.60804548231</v>
      </c>
      <c r="O1591" s="34" t="str">
        <f t="shared" si="190"/>
        <v>0</v>
      </c>
      <c r="P1591" s="34">
        <f t="shared" si="193"/>
        <v>55244.790338838706</v>
      </c>
      <c r="Q1591" s="34" t="str">
        <f t="shared" si="191"/>
        <v>0</v>
      </c>
      <c r="R1591" s="34">
        <f t="shared" si="194"/>
        <v>36430.522053350309</v>
      </c>
    </row>
    <row r="1592" spans="12:18" x14ac:dyDescent="0.2">
      <c r="L1592" s="27">
        <v>40299</v>
      </c>
      <c r="M1592" s="34" t="str">
        <f t="shared" si="189"/>
        <v>0</v>
      </c>
      <c r="N1592" s="34">
        <f t="shared" si="192"/>
        <v>79292.60804548231</v>
      </c>
      <c r="O1592" s="34" t="str">
        <f t="shared" si="190"/>
        <v>0</v>
      </c>
      <c r="P1592" s="34">
        <f t="shared" si="193"/>
        <v>55244.790338838706</v>
      </c>
      <c r="Q1592" s="34" t="str">
        <f t="shared" si="191"/>
        <v>0</v>
      </c>
      <c r="R1592" s="34">
        <f t="shared" si="194"/>
        <v>36430.522053350309</v>
      </c>
    </row>
    <row r="1593" spans="12:18" x14ac:dyDescent="0.2">
      <c r="L1593" s="27">
        <v>40300</v>
      </c>
      <c r="M1593" s="34" t="str">
        <f t="shared" si="189"/>
        <v>0</v>
      </c>
      <c r="N1593" s="34">
        <f t="shared" si="192"/>
        <v>79292.60804548231</v>
      </c>
      <c r="O1593" s="34" t="str">
        <f t="shared" si="190"/>
        <v>0</v>
      </c>
      <c r="P1593" s="34">
        <f t="shared" si="193"/>
        <v>55244.790338838706</v>
      </c>
      <c r="Q1593" s="34" t="str">
        <f t="shared" si="191"/>
        <v>0</v>
      </c>
      <c r="R1593" s="34">
        <f t="shared" si="194"/>
        <v>36430.522053350309</v>
      </c>
    </row>
    <row r="1594" spans="12:18" x14ac:dyDescent="0.2">
      <c r="L1594" s="27">
        <v>40301</v>
      </c>
      <c r="M1594" s="34">
        <f t="shared" si="189"/>
        <v>-450</v>
      </c>
      <c r="N1594" s="34">
        <f t="shared" si="192"/>
        <v>78842.60804548231</v>
      </c>
      <c r="O1594" s="34" t="str">
        <f t="shared" si="190"/>
        <v>0</v>
      </c>
      <c r="P1594" s="34">
        <f t="shared" si="193"/>
        <v>55244.790338838706</v>
      </c>
      <c r="Q1594" s="34" t="str">
        <f t="shared" si="191"/>
        <v>0</v>
      </c>
      <c r="R1594" s="34">
        <f t="shared" si="194"/>
        <v>36430.522053350309</v>
      </c>
    </row>
    <row r="1595" spans="12:18" x14ac:dyDescent="0.2">
      <c r="L1595" s="27">
        <v>40302</v>
      </c>
      <c r="M1595" s="34">
        <f t="shared" si="189"/>
        <v>4300</v>
      </c>
      <c r="N1595" s="34">
        <f t="shared" si="192"/>
        <v>83142.60804548231</v>
      </c>
      <c r="O1595" s="34" t="str">
        <f t="shared" si="190"/>
        <v>0</v>
      </c>
      <c r="P1595" s="34">
        <f t="shared" si="193"/>
        <v>55244.790338838706</v>
      </c>
      <c r="Q1595" s="34" t="str">
        <f t="shared" si="191"/>
        <v>0</v>
      </c>
      <c r="R1595" s="34">
        <f t="shared" si="194"/>
        <v>36430.522053350309</v>
      </c>
    </row>
    <row r="1596" spans="12:18" x14ac:dyDescent="0.2">
      <c r="L1596" s="27">
        <v>40303</v>
      </c>
      <c r="M1596" s="34" t="str">
        <f t="shared" si="189"/>
        <v>0</v>
      </c>
      <c r="N1596" s="34">
        <f t="shared" si="192"/>
        <v>83142.60804548231</v>
      </c>
      <c r="O1596" s="34" t="str">
        <f t="shared" si="190"/>
        <v>0</v>
      </c>
      <c r="P1596" s="34">
        <f t="shared" si="193"/>
        <v>55244.790338838706</v>
      </c>
      <c r="Q1596" s="34" t="str">
        <f t="shared" si="191"/>
        <v>0</v>
      </c>
      <c r="R1596" s="34">
        <f t="shared" si="194"/>
        <v>36430.522053350309</v>
      </c>
    </row>
    <row r="1597" spans="12:18" x14ac:dyDescent="0.2">
      <c r="L1597" s="27">
        <v>40304</v>
      </c>
      <c r="M1597" s="34" t="str">
        <f t="shared" si="189"/>
        <v>0</v>
      </c>
      <c r="N1597" s="34">
        <f t="shared" si="192"/>
        <v>83142.60804548231</v>
      </c>
      <c r="O1597" s="34" t="str">
        <f t="shared" si="190"/>
        <v>0</v>
      </c>
      <c r="P1597" s="34">
        <f t="shared" si="193"/>
        <v>55244.790338838706</v>
      </c>
      <c r="Q1597" s="34" t="str">
        <f t="shared" si="191"/>
        <v>0</v>
      </c>
      <c r="R1597" s="34">
        <f t="shared" si="194"/>
        <v>36430.522053350309</v>
      </c>
    </row>
    <row r="1598" spans="12:18" x14ac:dyDescent="0.2">
      <c r="L1598" s="27">
        <v>40305</v>
      </c>
      <c r="M1598" s="34" t="str">
        <f t="shared" si="189"/>
        <v>0</v>
      </c>
      <c r="N1598" s="34">
        <f t="shared" si="192"/>
        <v>83142.60804548231</v>
      </c>
      <c r="O1598" s="34" t="str">
        <f t="shared" si="190"/>
        <v>0</v>
      </c>
      <c r="P1598" s="34">
        <f t="shared" si="193"/>
        <v>55244.790338838706</v>
      </c>
      <c r="Q1598" s="34" t="str">
        <f t="shared" si="191"/>
        <v>0</v>
      </c>
      <c r="R1598" s="34">
        <f t="shared" si="194"/>
        <v>36430.522053350309</v>
      </c>
    </row>
    <row r="1599" spans="12:18" x14ac:dyDescent="0.2">
      <c r="L1599" s="27">
        <v>40306</v>
      </c>
      <c r="M1599" s="34" t="str">
        <f t="shared" si="189"/>
        <v>0</v>
      </c>
      <c r="N1599" s="34">
        <f t="shared" si="192"/>
        <v>83142.60804548231</v>
      </c>
      <c r="O1599" s="34" t="str">
        <f t="shared" si="190"/>
        <v>0</v>
      </c>
      <c r="P1599" s="34">
        <f t="shared" si="193"/>
        <v>55244.790338838706</v>
      </c>
      <c r="Q1599" s="34" t="str">
        <f t="shared" si="191"/>
        <v>0</v>
      </c>
      <c r="R1599" s="34">
        <f t="shared" si="194"/>
        <v>36430.522053350309</v>
      </c>
    </row>
    <row r="1600" spans="12:18" x14ac:dyDescent="0.2">
      <c r="L1600" s="27">
        <v>40307</v>
      </c>
      <c r="M1600" s="34" t="str">
        <f t="shared" si="189"/>
        <v>0</v>
      </c>
      <c r="N1600" s="34">
        <f t="shared" si="192"/>
        <v>83142.60804548231</v>
      </c>
      <c r="O1600" s="34" t="str">
        <f t="shared" si="190"/>
        <v>0</v>
      </c>
      <c r="P1600" s="34">
        <f t="shared" si="193"/>
        <v>55244.790338838706</v>
      </c>
      <c r="Q1600" s="34" t="str">
        <f t="shared" si="191"/>
        <v>0</v>
      </c>
      <c r="R1600" s="34">
        <f t="shared" si="194"/>
        <v>36430.522053350309</v>
      </c>
    </row>
    <row r="1601" spans="12:18" x14ac:dyDescent="0.2">
      <c r="L1601" s="27">
        <v>40308</v>
      </c>
      <c r="M1601" s="34" t="str">
        <f t="shared" si="189"/>
        <v>0</v>
      </c>
      <c r="N1601" s="34">
        <f t="shared" si="192"/>
        <v>83142.60804548231</v>
      </c>
      <c r="O1601" s="34" t="str">
        <f t="shared" si="190"/>
        <v>0</v>
      </c>
      <c r="P1601" s="34">
        <f t="shared" si="193"/>
        <v>55244.790338838706</v>
      </c>
      <c r="Q1601" s="34" t="str">
        <f t="shared" si="191"/>
        <v>0</v>
      </c>
      <c r="R1601" s="34">
        <f t="shared" si="194"/>
        <v>36430.522053350309</v>
      </c>
    </row>
    <row r="1602" spans="12:18" x14ac:dyDescent="0.2">
      <c r="L1602" s="27">
        <v>40309</v>
      </c>
      <c r="M1602" s="34" t="str">
        <f t="shared" si="189"/>
        <v>0</v>
      </c>
      <c r="N1602" s="34">
        <f t="shared" si="192"/>
        <v>83142.60804548231</v>
      </c>
      <c r="O1602" s="34" t="str">
        <f t="shared" si="190"/>
        <v>0</v>
      </c>
      <c r="P1602" s="34">
        <f t="shared" si="193"/>
        <v>55244.790338838706</v>
      </c>
      <c r="Q1602" s="34" t="str">
        <f t="shared" si="191"/>
        <v>0</v>
      </c>
      <c r="R1602" s="34">
        <f t="shared" si="194"/>
        <v>36430.522053350309</v>
      </c>
    </row>
    <row r="1603" spans="12:18" x14ac:dyDescent="0.2">
      <c r="L1603" s="27">
        <v>40310</v>
      </c>
      <c r="M1603" s="34" t="str">
        <f t="shared" si="189"/>
        <v>0</v>
      </c>
      <c r="N1603" s="34">
        <f t="shared" si="192"/>
        <v>83142.60804548231</v>
      </c>
      <c r="O1603" s="34">
        <f t="shared" si="190"/>
        <v>450</v>
      </c>
      <c r="P1603" s="34">
        <f t="shared" si="193"/>
        <v>55694.790338838706</v>
      </c>
      <c r="Q1603" s="34">
        <f t="shared" si="191"/>
        <v>-12.5</v>
      </c>
      <c r="R1603" s="34">
        <f t="shared" si="194"/>
        <v>36418.022053350309</v>
      </c>
    </row>
    <row r="1604" spans="12:18" x14ac:dyDescent="0.2">
      <c r="L1604" s="27">
        <v>40311</v>
      </c>
      <c r="M1604" s="34" t="str">
        <f t="shared" si="189"/>
        <v>0</v>
      </c>
      <c r="N1604" s="34">
        <f t="shared" si="192"/>
        <v>83142.60804548231</v>
      </c>
      <c r="O1604" s="34" t="str">
        <f t="shared" si="190"/>
        <v>0</v>
      </c>
      <c r="P1604" s="34">
        <f t="shared" si="193"/>
        <v>55694.790338838706</v>
      </c>
      <c r="Q1604" s="34" t="str">
        <f t="shared" si="191"/>
        <v>0</v>
      </c>
      <c r="R1604" s="34">
        <f t="shared" si="194"/>
        <v>36418.022053350309</v>
      </c>
    </row>
    <row r="1605" spans="12:18" x14ac:dyDescent="0.2">
      <c r="L1605" s="27">
        <v>40312</v>
      </c>
      <c r="M1605" s="34">
        <f t="shared" si="189"/>
        <v>-1000</v>
      </c>
      <c r="N1605" s="34">
        <f t="shared" si="192"/>
        <v>82142.60804548231</v>
      </c>
      <c r="O1605" s="34" t="str">
        <f t="shared" si="190"/>
        <v>0</v>
      </c>
      <c r="P1605" s="34">
        <f t="shared" si="193"/>
        <v>55694.790338838706</v>
      </c>
      <c r="Q1605" s="34" t="str">
        <f t="shared" si="191"/>
        <v>0</v>
      </c>
      <c r="R1605" s="34">
        <f t="shared" si="194"/>
        <v>36418.022053350309</v>
      </c>
    </row>
    <row r="1606" spans="12:18" x14ac:dyDescent="0.2">
      <c r="L1606" s="27">
        <v>40313</v>
      </c>
      <c r="M1606" s="34" t="str">
        <f t="shared" si="189"/>
        <v>0</v>
      </c>
      <c r="N1606" s="34">
        <f t="shared" si="192"/>
        <v>82142.60804548231</v>
      </c>
      <c r="O1606" s="34" t="str">
        <f t="shared" si="190"/>
        <v>0</v>
      </c>
      <c r="P1606" s="34">
        <f t="shared" si="193"/>
        <v>55694.790338838706</v>
      </c>
      <c r="Q1606" s="34" t="str">
        <f t="shared" si="191"/>
        <v>0</v>
      </c>
      <c r="R1606" s="34">
        <f t="shared" si="194"/>
        <v>36418.022053350309</v>
      </c>
    </row>
    <row r="1607" spans="12:18" x14ac:dyDescent="0.2">
      <c r="L1607" s="27">
        <v>40314</v>
      </c>
      <c r="M1607" s="34" t="str">
        <f t="shared" si="189"/>
        <v>0</v>
      </c>
      <c r="N1607" s="34">
        <f t="shared" si="192"/>
        <v>82142.60804548231</v>
      </c>
      <c r="O1607" s="34" t="str">
        <f t="shared" si="190"/>
        <v>0</v>
      </c>
      <c r="P1607" s="34">
        <f t="shared" si="193"/>
        <v>55694.790338838706</v>
      </c>
      <c r="Q1607" s="34" t="str">
        <f t="shared" si="191"/>
        <v>0</v>
      </c>
      <c r="R1607" s="34">
        <f t="shared" si="194"/>
        <v>36418.022053350309</v>
      </c>
    </row>
    <row r="1608" spans="12:18" x14ac:dyDescent="0.2">
      <c r="L1608" s="27">
        <v>40315</v>
      </c>
      <c r="M1608" s="34">
        <f t="shared" si="189"/>
        <v>-5175</v>
      </c>
      <c r="N1608" s="34">
        <f t="shared" si="192"/>
        <v>76967.60804548231</v>
      </c>
      <c r="O1608" s="34">
        <f t="shared" si="190"/>
        <v>-2525</v>
      </c>
      <c r="P1608" s="34">
        <f t="shared" si="193"/>
        <v>53169.790338838706</v>
      </c>
      <c r="Q1608" s="34">
        <f t="shared" si="191"/>
        <v>-2812.5</v>
      </c>
      <c r="R1608" s="34">
        <f t="shared" si="194"/>
        <v>33605.522053350309</v>
      </c>
    </row>
    <row r="1609" spans="12:18" x14ac:dyDescent="0.2">
      <c r="L1609" s="27">
        <v>40316</v>
      </c>
      <c r="M1609" s="34">
        <f t="shared" si="189"/>
        <v>-1487.5</v>
      </c>
      <c r="N1609" s="34">
        <f t="shared" si="192"/>
        <v>75480.10804548231</v>
      </c>
      <c r="O1609" s="34">
        <f t="shared" si="190"/>
        <v>-1200</v>
      </c>
      <c r="P1609" s="34">
        <f t="shared" si="193"/>
        <v>51969.790338838706</v>
      </c>
      <c r="Q1609" s="34">
        <f t="shared" si="191"/>
        <v>-1200</v>
      </c>
      <c r="R1609" s="34">
        <f t="shared" si="194"/>
        <v>32405.522053350309</v>
      </c>
    </row>
    <row r="1610" spans="12:18" x14ac:dyDescent="0.2">
      <c r="L1610" s="27">
        <v>40317</v>
      </c>
      <c r="M1610" s="34">
        <f t="shared" si="189"/>
        <v>7950</v>
      </c>
      <c r="N1610" s="34">
        <f t="shared" si="192"/>
        <v>83430.10804548231</v>
      </c>
      <c r="O1610" s="34">
        <f t="shared" si="190"/>
        <v>4875</v>
      </c>
      <c r="P1610" s="34">
        <f t="shared" si="193"/>
        <v>56844.790338838706</v>
      </c>
      <c r="Q1610" s="34">
        <f t="shared" si="191"/>
        <v>4262.5</v>
      </c>
      <c r="R1610" s="34">
        <f t="shared" si="194"/>
        <v>36668.022053350309</v>
      </c>
    </row>
    <row r="1611" spans="12:18" x14ac:dyDescent="0.2">
      <c r="L1611" s="27">
        <v>40318</v>
      </c>
      <c r="M1611" s="34" t="str">
        <f t="shared" si="189"/>
        <v>0</v>
      </c>
      <c r="N1611" s="34">
        <f t="shared" si="192"/>
        <v>83430.10804548231</v>
      </c>
      <c r="O1611" s="34" t="str">
        <f t="shared" si="190"/>
        <v>0</v>
      </c>
      <c r="P1611" s="34">
        <f t="shared" si="193"/>
        <v>56844.790338838706</v>
      </c>
      <c r="Q1611" s="34" t="str">
        <f t="shared" si="191"/>
        <v>0</v>
      </c>
      <c r="R1611" s="34">
        <f t="shared" si="194"/>
        <v>36668.022053350309</v>
      </c>
    </row>
    <row r="1612" spans="12:18" x14ac:dyDescent="0.2">
      <c r="L1612" s="27">
        <v>40319</v>
      </c>
      <c r="M1612" s="34" t="str">
        <f t="shared" ref="M1612:M1675" si="195">IF(ISERROR(VLOOKUP($L1612,$B$11:$C$1212,2,FALSE)),"0",VLOOKUP($L1612,$B$11:$C$1212,2,FALSE))</f>
        <v>0</v>
      </c>
      <c r="N1612" s="34">
        <f t="shared" si="192"/>
        <v>83430.10804548231</v>
      </c>
      <c r="O1612" s="34" t="str">
        <f t="shared" ref="O1612:O1675" si="196">IF(ISERROR(VLOOKUP($L1612,$E$11:$F$1212,2,FALSE)),"0",VLOOKUP($L1612,$E$11:$F$1212,2,FALSE))</f>
        <v>0</v>
      </c>
      <c r="P1612" s="34">
        <f t="shared" si="193"/>
        <v>56844.790338838706</v>
      </c>
      <c r="Q1612" s="34" t="str">
        <f t="shared" ref="Q1612:Q1675" si="197">IF(ISERROR(VLOOKUP($L1612,$H$11:$I$1212,2,FALSE)),"0",VLOOKUP($L1612,$H$11:$I$1212,2,FALSE))</f>
        <v>0</v>
      </c>
      <c r="R1612" s="34">
        <f t="shared" si="194"/>
        <v>36668.022053350309</v>
      </c>
    </row>
    <row r="1613" spans="12:18" x14ac:dyDescent="0.2">
      <c r="L1613" s="27">
        <v>40320</v>
      </c>
      <c r="M1613" s="34" t="str">
        <f t="shared" si="195"/>
        <v>0</v>
      </c>
      <c r="N1613" s="34">
        <f t="shared" si="192"/>
        <v>83430.10804548231</v>
      </c>
      <c r="O1613" s="34" t="str">
        <f t="shared" si="196"/>
        <v>0</v>
      </c>
      <c r="P1613" s="34">
        <f t="shared" si="193"/>
        <v>56844.790338838706</v>
      </c>
      <c r="Q1613" s="34" t="str">
        <f t="shared" si="197"/>
        <v>0</v>
      </c>
      <c r="R1613" s="34">
        <f t="shared" si="194"/>
        <v>36668.022053350309</v>
      </c>
    </row>
    <row r="1614" spans="12:18" x14ac:dyDescent="0.2">
      <c r="L1614" s="27">
        <v>40321</v>
      </c>
      <c r="M1614" s="34" t="str">
        <f t="shared" si="195"/>
        <v>0</v>
      </c>
      <c r="N1614" s="34">
        <f t="shared" si="192"/>
        <v>83430.10804548231</v>
      </c>
      <c r="O1614" s="34" t="str">
        <f t="shared" si="196"/>
        <v>0</v>
      </c>
      <c r="P1614" s="34">
        <f t="shared" si="193"/>
        <v>56844.790338838706</v>
      </c>
      <c r="Q1614" s="34" t="str">
        <f t="shared" si="197"/>
        <v>0</v>
      </c>
      <c r="R1614" s="34">
        <f t="shared" si="194"/>
        <v>36668.022053350309</v>
      </c>
    </row>
    <row r="1615" spans="12:18" x14ac:dyDescent="0.2">
      <c r="L1615" s="27">
        <v>40322</v>
      </c>
      <c r="M1615" s="34" t="str">
        <f t="shared" si="195"/>
        <v>0</v>
      </c>
      <c r="N1615" s="34">
        <f t="shared" si="192"/>
        <v>83430.10804548231</v>
      </c>
      <c r="O1615" s="34" t="str">
        <f t="shared" si="196"/>
        <v>0</v>
      </c>
      <c r="P1615" s="34">
        <f t="shared" si="193"/>
        <v>56844.790338838706</v>
      </c>
      <c r="Q1615" s="34" t="str">
        <f t="shared" si="197"/>
        <v>0</v>
      </c>
      <c r="R1615" s="34">
        <f t="shared" si="194"/>
        <v>36668.022053350309</v>
      </c>
    </row>
    <row r="1616" spans="12:18" x14ac:dyDescent="0.2">
      <c r="L1616" s="27">
        <v>40323</v>
      </c>
      <c r="M1616" s="34" t="str">
        <f t="shared" si="195"/>
        <v>0</v>
      </c>
      <c r="N1616" s="34">
        <f t="shared" si="192"/>
        <v>83430.10804548231</v>
      </c>
      <c r="O1616" s="34" t="str">
        <f t="shared" si="196"/>
        <v>0</v>
      </c>
      <c r="P1616" s="34">
        <f t="shared" si="193"/>
        <v>56844.790338838706</v>
      </c>
      <c r="Q1616" s="34" t="str">
        <f t="shared" si="197"/>
        <v>0</v>
      </c>
      <c r="R1616" s="34">
        <f t="shared" si="194"/>
        <v>36668.022053350309</v>
      </c>
    </row>
    <row r="1617" spans="12:18" x14ac:dyDescent="0.2">
      <c r="L1617" s="27">
        <v>40324</v>
      </c>
      <c r="M1617" s="34" t="str">
        <f t="shared" si="195"/>
        <v>0</v>
      </c>
      <c r="N1617" s="34">
        <f t="shared" si="192"/>
        <v>83430.10804548231</v>
      </c>
      <c r="O1617" s="34" t="str">
        <f t="shared" si="196"/>
        <v>0</v>
      </c>
      <c r="P1617" s="34">
        <f t="shared" si="193"/>
        <v>56844.790338838706</v>
      </c>
      <c r="Q1617" s="34" t="str">
        <f t="shared" si="197"/>
        <v>0</v>
      </c>
      <c r="R1617" s="34">
        <f t="shared" si="194"/>
        <v>36668.022053350309</v>
      </c>
    </row>
    <row r="1618" spans="12:18" x14ac:dyDescent="0.2">
      <c r="L1618" s="27">
        <v>40325</v>
      </c>
      <c r="M1618" s="34" t="str">
        <f t="shared" si="195"/>
        <v>0</v>
      </c>
      <c r="N1618" s="34">
        <f t="shared" si="192"/>
        <v>83430.10804548231</v>
      </c>
      <c r="O1618" s="34" t="str">
        <f t="shared" si="196"/>
        <v>0</v>
      </c>
      <c r="P1618" s="34">
        <f t="shared" si="193"/>
        <v>56844.790338838706</v>
      </c>
      <c r="Q1618" s="34" t="str">
        <f t="shared" si="197"/>
        <v>0</v>
      </c>
      <c r="R1618" s="34">
        <f t="shared" si="194"/>
        <v>36668.022053350309</v>
      </c>
    </row>
    <row r="1619" spans="12:18" x14ac:dyDescent="0.2">
      <c r="L1619" s="27">
        <v>40326</v>
      </c>
      <c r="M1619" s="34" t="str">
        <f t="shared" si="195"/>
        <v>0</v>
      </c>
      <c r="N1619" s="34">
        <f t="shared" si="192"/>
        <v>83430.10804548231</v>
      </c>
      <c r="O1619" s="34">
        <f t="shared" si="196"/>
        <v>-1925</v>
      </c>
      <c r="P1619" s="34">
        <f t="shared" si="193"/>
        <v>54919.790338838706</v>
      </c>
      <c r="Q1619" s="34">
        <f t="shared" si="197"/>
        <v>-1762.5</v>
      </c>
      <c r="R1619" s="34">
        <f t="shared" si="194"/>
        <v>34905.522053350309</v>
      </c>
    </row>
    <row r="1620" spans="12:18" x14ac:dyDescent="0.2">
      <c r="L1620" s="27">
        <v>40327</v>
      </c>
      <c r="M1620" s="34" t="str">
        <f t="shared" si="195"/>
        <v>0</v>
      </c>
      <c r="N1620" s="34">
        <f t="shared" si="192"/>
        <v>83430.10804548231</v>
      </c>
      <c r="O1620" s="34" t="str">
        <f t="shared" si="196"/>
        <v>0</v>
      </c>
      <c r="P1620" s="34">
        <f t="shared" si="193"/>
        <v>54919.790338838706</v>
      </c>
      <c r="Q1620" s="34" t="str">
        <f t="shared" si="197"/>
        <v>0</v>
      </c>
      <c r="R1620" s="34">
        <f t="shared" si="194"/>
        <v>34905.522053350309</v>
      </c>
    </row>
    <row r="1621" spans="12:18" x14ac:dyDescent="0.2">
      <c r="L1621" s="27">
        <v>40328</v>
      </c>
      <c r="M1621" s="34" t="str">
        <f t="shared" si="195"/>
        <v>0</v>
      </c>
      <c r="N1621" s="34">
        <f t="shared" si="192"/>
        <v>83430.10804548231</v>
      </c>
      <c r="O1621" s="34" t="str">
        <f t="shared" si="196"/>
        <v>0</v>
      </c>
      <c r="P1621" s="34">
        <f t="shared" si="193"/>
        <v>54919.790338838706</v>
      </c>
      <c r="Q1621" s="34" t="str">
        <f t="shared" si="197"/>
        <v>0</v>
      </c>
      <c r="R1621" s="34">
        <f t="shared" si="194"/>
        <v>34905.522053350309</v>
      </c>
    </row>
    <row r="1622" spans="12:18" x14ac:dyDescent="0.2">
      <c r="L1622" s="27">
        <v>40329</v>
      </c>
      <c r="M1622" s="34" t="str">
        <f t="shared" si="195"/>
        <v>0</v>
      </c>
      <c r="N1622" s="34">
        <f t="shared" si="192"/>
        <v>83430.10804548231</v>
      </c>
      <c r="O1622" s="34">
        <f t="shared" si="196"/>
        <v>-937.5</v>
      </c>
      <c r="P1622" s="34">
        <f t="shared" si="193"/>
        <v>53982.290338838706</v>
      </c>
      <c r="Q1622" s="34">
        <f t="shared" si="197"/>
        <v>-937.5</v>
      </c>
      <c r="R1622" s="34">
        <f t="shared" si="194"/>
        <v>33968.022053350309</v>
      </c>
    </row>
    <row r="1623" spans="12:18" x14ac:dyDescent="0.2">
      <c r="L1623" s="27">
        <v>40330</v>
      </c>
      <c r="M1623" s="34" t="str">
        <f t="shared" si="195"/>
        <v>0</v>
      </c>
      <c r="N1623" s="34">
        <f t="shared" si="192"/>
        <v>83430.10804548231</v>
      </c>
      <c r="O1623" s="34">
        <f t="shared" si="196"/>
        <v>-1587.5</v>
      </c>
      <c r="P1623" s="34">
        <f t="shared" si="193"/>
        <v>52394.790338838706</v>
      </c>
      <c r="Q1623" s="34">
        <f t="shared" si="197"/>
        <v>-1550</v>
      </c>
      <c r="R1623" s="34">
        <f t="shared" si="194"/>
        <v>32418.022053350309</v>
      </c>
    </row>
    <row r="1624" spans="12:18" x14ac:dyDescent="0.2">
      <c r="L1624" s="27">
        <v>40331</v>
      </c>
      <c r="M1624" s="34" t="str">
        <f t="shared" si="195"/>
        <v>0</v>
      </c>
      <c r="N1624" s="34">
        <f t="shared" si="192"/>
        <v>83430.10804548231</v>
      </c>
      <c r="O1624" s="34">
        <f t="shared" si="196"/>
        <v>12.5</v>
      </c>
      <c r="P1624" s="34">
        <f t="shared" si="193"/>
        <v>52407.290338838706</v>
      </c>
      <c r="Q1624" s="34">
        <f t="shared" si="197"/>
        <v>175</v>
      </c>
      <c r="R1624" s="34">
        <f t="shared" si="194"/>
        <v>32593.022053350309</v>
      </c>
    </row>
    <row r="1625" spans="12:18" x14ac:dyDescent="0.2">
      <c r="L1625" s="27">
        <v>40332</v>
      </c>
      <c r="M1625" s="34" t="str">
        <f t="shared" si="195"/>
        <v>0</v>
      </c>
      <c r="N1625" s="34">
        <f t="shared" si="192"/>
        <v>83430.10804548231</v>
      </c>
      <c r="O1625" s="34" t="str">
        <f t="shared" si="196"/>
        <v>0</v>
      </c>
      <c r="P1625" s="34">
        <f t="shared" si="193"/>
        <v>52407.290338838706</v>
      </c>
      <c r="Q1625" s="34" t="str">
        <f t="shared" si="197"/>
        <v>0</v>
      </c>
      <c r="R1625" s="34">
        <f t="shared" si="194"/>
        <v>32593.022053350309</v>
      </c>
    </row>
    <row r="1626" spans="12:18" x14ac:dyDescent="0.2">
      <c r="L1626" s="27">
        <v>40333</v>
      </c>
      <c r="M1626" s="34">
        <f t="shared" si="195"/>
        <v>-162.5</v>
      </c>
      <c r="N1626" s="34">
        <f t="shared" si="192"/>
        <v>83267.60804548231</v>
      </c>
      <c r="O1626" s="34" t="str">
        <f t="shared" si="196"/>
        <v>0</v>
      </c>
      <c r="P1626" s="34">
        <f t="shared" si="193"/>
        <v>52407.290338838706</v>
      </c>
      <c r="Q1626" s="34" t="str">
        <f t="shared" si="197"/>
        <v>0</v>
      </c>
      <c r="R1626" s="34">
        <f t="shared" si="194"/>
        <v>32593.022053350309</v>
      </c>
    </row>
    <row r="1627" spans="12:18" x14ac:dyDescent="0.2">
      <c r="L1627" s="27">
        <v>40334</v>
      </c>
      <c r="M1627" s="34" t="str">
        <f t="shared" si="195"/>
        <v>0</v>
      </c>
      <c r="N1627" s="34">
        <f t="shared" si="192"/>
        <v>83267.60804548231</v>
      </c>
      <c r="O1627" s="34" t="str">
        <f t="shared" si="196"/>
        <v>0</v>
      </c>
      <c r="P1627" s="34">
        <f t="shared" si="193"/>
        <v>52407.290338838706</v>
      </c>
      <c r="Q1627" s="34" t="str">
        <f t="shared" si="197"/>
        <v>0</v>
      </c>
      <c r="R1627" s="34">
        <f t="shared" si="194"/>
        <v>32593.022053350309</v>
      </c>
    </row>
    <row r="1628" spans="12:18" x14ac:dyDescent="0.2">
      <c r="L1628" s="27">
        <v>40335</v>
      </c>
      <c r="M1628" s="34" t="str">
        <f t="shared" si="195"/>
        <v>0</v>
      </c>
      <c r="N1628" s="34">
        <f t="shared" si="192"/>
        <v>83267.60804548231</v>
      </c>
      <c r="O1628" s="34" t="str">
        <f t="shared" si="196"/>
        <v>0</v>
      </c>
      <c r="P1628" s="34">
        <f t="shared" si="193"/>
        <v>52407.290338838706</v>
      </c>
      <c r="Q1628" s="34" t="str">
        <f t="shared" si="197"/>
        <v>0</v>
      </c>
      <c r="R1628" s="34">
        <f t="shared" si="194"/>
        <v>32593.022053350309</v>
      </c>
    </row>
    <row r="1629" spans="12:18" x14ac:dyDescent="0.2">
      <c r="L1629" s="27">
        <v>40336</v>
      </c>
      <c r="M1629" s="34" t="str">
        <f t="shared" si="195"/>
        <v>0</v>
      </c>
      <c r="N1629" s="34">
        <f t="shared" si="192"/>
        <v>83267.60804548231</v>
      </c>
      <c r="O1629" s="34">
        <f t="shared" si="196"/>
        <v>362.5</v>
      </c>
      <c r="P1629" s="34">
        <f t="shared" si="193"/>
        <v>52769.790338838706</v>
      </c>
      <c r="Q1629" s="34">
        <f t="shared" si="197"/>
        <v>362.5</v>
      </c>
      <c r="R1629" s="34">
        <f t="shared" si="194"/>
        <v>32955.522053350309</v>
      </c>
    </row>
    <row r="1630" spans="12:18" x14ac:dyDescent="0.2">
      <c r="L1630" s="27">
        <v>40337</v>
      </c>
      <c r="M1630" s="34" t="str">
        <f t="shared" si="195"/>
        <v>0</v>
      </c>
      <c r="N1630" s="34">
        <f t="shared" si="192"/>
        <v>83267.60804548231</v>
      </c>
      <c r="O1630" s="34" t="str">
        <f t="shared" si="196"/>
        <v>0</v>
      </c>
      <c r="P1630" s="34">
        <f t="shared" si="193"/>
        <v>52769.790338838706</v>
      </c>
      <c r="Q1630" s="34" t="str">
        <f t="shared" si="197"/>
        <v>0</v>
      </c>
      <c r="R1630" s="34">
        <f t="shared" si="194"/>
        <v>32955.522053350309</v>
      </c>
    </row>
    <row r="1631" spans="12:18" x14ac:dyDescent="0.2">
      <c r="L1631" s="27">
        <v>40338</v>
      </c>
      <c r="M1631" s="34">
        <f t="shared" si="195"/>
        <v>-1400</v>
      </c>
      <c r="N1631" s="34">
        <f t="shared" si="192"/>
        <v>81867.60804548231</v>
      </c>
      <c r="O1631" s="34">
        <f t="shared" si="196"/>
        <v>-800</v>
      </c>
      <c r="P1631" s="34">
        <f t="shared" si="193"/>
        <v>51969.790338838706</v>
      </c>
      <c r="Q1631" s="34">
        <f t="shared" si="197"/>
        <v>-800</v>
      </c>
      <c r="R1631" s="34">
        <f t="shared" si="194"/>
        <v>32155.522053350309</v>
      </c>
    </row>
    <row r="1632" spans="12:18" x14ac:dyDescent="0.2">
      <c r="L1632" s="27">
        <v>40339</v>
      </c>
      <c r="M1632" s="34" t="str">
        <f t="shared" si="195"/>
        <v>0</v>
      </c>
      <c r="N1632" s="34">
        <f t="shared" si="192"/>
        <v>81867.60804548231</v>
      </c>
      <c r="O1632" s="34">
        <f t="shared" si="196"/>
        <v>450</v>
      </c>
      <c r="P1632" s="34">
        <f t="shared" si="193"/>
        <v>52419.790338838706</v>
      </c>
      <c r="Q1632" s="34">
        <f t="shared" si="197"/>
        <v>450</v>
      </c>
      <c r="R1632" s="34">
        <f t="shared" si="194"/>
        <v>32605.522053350309</v>
      </c>
    </row>
    <row r="1633" spans="12:18" x14ac:dyDescent="0.2">
      <c r="L1633" s="27">
        <v>40340</v>
      </c>
      <c r="M1633" s="34">
        <f t="shared" si="195"/>
        <v>2650</v>
      </c>
      <c r="N1633" s="34">
        <f t="shared" si="192"/>
        <v>84517.60804548231</v>
      </c>
      <c r="O1633" s="34" t="str">
        <f t="shared" si="196"/>
        <v>0</v>
      </c>
      <c r="P1633" s="34">
        <f t="shared" si="193"/>
        <v>52419.790338838706</v>
      </c>
      <c r="Q1633" s="34" t="str">
        <f t="shared" si="197"/>
        <v>0</v>
      </c>
      <c r="R1633" s="34">
        <f t="shared" si="194"/>
        <v>32605.522053350309</v>
      </c>
    </row>
    <row r="1634" spans="12:18" x14ac:dyDescent="0.2">
      <c r="L1634" s="27">
        <v>40341</v>
      </c>
      <c r="M1634" s="34" t="str">
        <f t="shared" si="195"/>
        <v>0</v>
      </c>
      <c r="N1634" s="34">
        <f t="shared" si="192"/>
        <v>84517.60804548231</v>
      </c>
      <c r="O1634" s="34" t="str">
        <f t="shared" si="196"/>
        <v>0</v>
      </c>
      <c r="P1634" s="34">
        <f t="shared" si="193"/>
        <v>52419.790338838706</v>
      </c>
      <c r="Q1634" s="34" t="str">
        <f t="shared" si="197"/>
        <v>0</v>
      </c>
      <c r="R1634" s="34">
        <f t="shared" si="194"/>
        <v>32605.522053350309</v>
      </c>
    </row>
    <row r="1635" spans="12:18" x14ac:dyDescent="0.2">
      <c r="L1635" s="27">
        <v>40342</v>
      </c>
      <c r="M1635" s="34" t="str">
        <f t="shared" si="195"/>
        <v>0</v>
      </c>
      <c r="N1635" s="34">
        <f t="shared" si="192"/>
        <v>84517.60804548231</v>
      </c>
      <c r="O1635" s="34" t="str">
        <f t="shared" si="196"/>
        <v>0</v>
      </c>
      <c r="P1635" s="34">
        <f t="shared" si="193"/>
        <v>52419.790338838706</v>
      </c>
      <c r="Q1635" s="34" t="str">
        <f t="shared" si="197"/>
        <v>0</v>
      </c>
      <c r="R1635" s="34">
        <f t="shared" si="194"/>
        <v>32605.522053350309</v>
      </c>
    </row>
    <row r="1636" spans="12:18" x14ac:dyDescent="0.2">
      <c r="L1636" s="27">
        <v>40343</v>
      </c>
      <c r="M1636" s="34" t="str">
        <f t="shared" si="195"/>
        <v>0</v>
      </c>
      <c r="N1636" s="34">
        <f t="shared" si="192"/>
        <v>84517.60804548231</v>
      </c>
      <c r="O1636" s="34" t="str">
        <f t="shared" si="196"/>
        <v>0</v>
      </c>
      <c r="P1636" s="34">
        <f t="shared" si="193"/>
        <v>52419.790338838706</v>
      </c>
      <c r="Q1636" s="34" t="str">
        <f t="shared" si="197"/>
        <v>0</v>
      </c>
      <c r="R1636" s="34">
        <f t="shared" si="194"/>
        <v>32605.522053350309</v>
      </c>
    </row>
    <row r="1637" spans="12:18" x14ac:dyDescent="0.2">
      <c r="L1637" s="27">
        <v>40344</v>
      </c>
      <c r="M1637" s="34" t="str">
        <f t="shared" si="195"/>
        <v>0</v>
      </c>
      <c r="N1637" s="34">
        <f t="shared" ref="N1637:N1700" si="198">M1637+N1636</f>
        <v>84517.60804548231</v>
      </c>
      <c r="O1637" s="34" t="str">
        <f t="shared" si="196"/>
        <v>0</v>
      </c>
      <c r="P1637" s="34">
        <f t="shared" ref="P1637:P1700" si="199">O1637+P1636</f>
        <v>52419.790338838706</v>
      </c>
      <c r="Q1637" s="34" t="str">
        <f t="shared" si="197"/>
        <v>0</v>
      </c>
      <c r="R1637" s="34">
        <f t="shared" ref="R1637:R1700" si="200">Q1637+R1636</f>
        <v>32605.522053350309</v>
      </c>
    </row>
    <row r="1638" spans="12:18" x14ac:dyDescent="0.2">
      <c r="L1638" s="27">
        <v>40345</v>
      </c>
      <c r="M1638" s="34" t="str">
        <f t="shared" si="195"/>
        <v>0</v>
      </c>
      <c r="N1638" s="34">
        <f t="shared" si="198"/>
        <v>84517.60804548231</v>
      </c>
      <c r="O1638" s="34" t="str">
        <f t="shared" si="196"/>
        <v>0</v>
      </c>
      <c r="P1638" s="34">
        <f t="shared" si="199"/>
        <v>52419.790338838706</v>
      </c>
      <c r="Q1638" s="34" t="str">
        <f t="shared" si="197"/>
        <v>0</v>
      </c>
      <c r="R1638" s="34">
        <f t="shared" si="200"/>
        <v>32605.522053350309</v>
      </c>
    </row>
    <row r="1639" spans="12:18" x14ac:dyDescent="0.2">
      <c r="L1639" s="27">
        <v>40346</v>
      </c>
      <c r="M1639" s="34" t="str">
        <f t="shared" si="195"/>
        <v>0</v>
      </c>
      <c r="N1639" s="34">
        <f t="shared" si="198"/>
        <v>84517.60804548231</v>
      </c>
      <c r="O1639" s="34" t="str">
        <f t="shared" si="196"/>
        <v>0</v>
      </c>
      <c r="P1639" s="34">
        <f t="shared" si="199"/>
        <v>52419.790338838706</v>
      </c>
      <c r="Q1639" s="34" t="str">
        <f t="shared" si="197"/>
        <v>0</v>
      </c>
      <c r="R1639" s="34">
        <f t="shared" si="200"/>
        <v>32605.522053350309</v>
      </c>
    </row>
    <row r="1640" spans="12:18" x14ac:dyDescent="0.2">
      <c r="L1640" s="27">
        <v>40347</v>
      </c>
      <c r="M1640" s="34" t="str">
        <f t="shared" si="195"/>
        <v>0</v>
      </c>
      <c r="N1640" s="34">
        <f t="shared" si="198"/>
        <v>84517.60804548231</v>
      </c>
      <c r="O1640" s="34" t="str">
        <f t="shared" si="196"/>
        <v>0</v>
      </c>
      <c r="P1640" s="34">
        <f t="shared" si="199"/>
        <v>52419.790338838706</v>
      </c>
      <c r="Q1640" s="34" t="str">
        <f t="shared" si="197"/>
        <v>0</v>
      </c>
      <c r="R1640" s="34">
        <f t="shared" si="200"/>
        <v>32605.522053350309</v>
      </c>
    </row>
    <row r="1641" spans="12:18" x14ac:dyDescent="0.2">
      <c r="L1641" s="27">
        <v>40348</v>
      </c>
      <c r="M1641" s="34" t="str">
        <f t="shared" si="195"/>
        <v>0</v>
      </c>
      <c r="N1641" s="34">
        <f t="shared" si="198"/>
        <v>84517.60804548231</v>
      </c>
      <c r="O1641" s="34" t="str">
        <f t="shared" si="196"/>
        <v>0</v>
      </c>
      <c r="P1641" s="34">
        <f t="shared" si="199"/>
        <v>52419.790338838706</v>
      </c>
      <c r="Q1641" s="34" t="str">
        <f t="shared" si="197"/>
        <v>0</v>
      </c>
      <c r="R1641" s="34">
        <f t="shared" si="200"/>
        <v>32605.522053350309</v>
      </c>
    </row>
    <row r="1642" spans="12:18" x14ac:dyDescent="0.2">
      <c r="L1642" s="27">
        <v>40349</v>
      </c>
      <c r="M1642" s="34" t="str">
        <f t="shared" si="195"/>
        <v>0</v>
      </c>
      <c r="N1642" s="34">
        <f t="shared" si="198"/>
        <v>84517.60804548231</v>
      </c>
      <c r="O1642" s="34" t="str">
        <f t="shared" si="196"/>
        <v>0</v>
      </c>
      <c r="P1642" s="34">
        <f t="shared" si="199"/>
        <v>52419.790338838706</v>
      </c>
      <c r="Q1642" s="34" t="str">
        <f t="shared" si="197"/>
        <v>0</v>
      </c>
      <c r="R1642" s="34">
        <f t="shared" si="200"/>
        <v>32605.522053350309</v>
      </c>
    </row>
    <row r="1643" spans="12:18" x14ac:dyDescent="0.2">
      <c r="L1643" s="27">
        <v>40350</v>
      </c>
      <c r="M1643" s="34" t="str">
        <f t="shared" si="195"/>
        <v>0</v>
      </c>
      <c r="N1643" s="34">
        <f t="shared" si="198"/>
        <v>84517.60804548231</v>
      </c>
      <c r="O1643" s="34" t="str">
        <f t="shared" si="196"/>
        <v>0</v>
      </c>
      <c r="P1643" s="34">
        <f t="shared" si="199"/>
        <v>52419.790338838706</v>
      </c>
      <c r="Q1643" s="34" t="str">
        <f t="shared" si="197"/>
        <v>0</v>
      </c>
      <c r="R1643" s="34">
        <f t="shared" si="200"/>
        <v>32605.522053350309</v>
      </c>
    </row>
    <row r="1644" spans="12:18" x14ac:dyDescent="0.2">
      <c r="L1644" s="27">
        <v>40351</v>
      </c>
      <c r="M1644" s="34" t="str">
        <f t="shared" si="195"/>
        <v>0</v>
      </c>
      <c r="N1644" s="34">
        <f t="shared" si="198"/>
        <v>84517.60804548231</v>
      </c>
      <c r="O1644" s="34" t="str">
        <f t="shared" si="196"/>
        <v>0</v>
      </c>
      <c r="P1644" s="34">
        <f t="shared" si="199"/>
        <v>52419.790338838706</v>
      </c>
      <c r="Q1644" s="34" t="str">
        <f t="shared" si="197"/>
        <v>0</v>
      </c>
      <c r="R1644" s="34">
        <f t="shared" si="200"/>
        <v>32605.522053350309</v>
      </c>
    </row>
    <row r="1645" spans="12:18" x14ac:dyDescent="0.2">
      <c r="L1645" s="27">
        <v>40352</v>
      </c>
      <c r="M1645" s="34" t="str">
        <f t="shared" si="195"/>
        <v>0</v>
      </c>
      <c r="N1645" s="34">
        <f t="shared" si="198"/>
        <v>84517.60804548231</v>
      </c>
      <c r="O1645" s="34" t="str">
        <f t="shared" si="196"/>
        <v>0</v>
      </c>
      <c r="P1645" s="34">
        <f t="shared" si="199"/>
        <v>52419.790338838706</v>
      </c>
      <c r="Q1645" s="34" t="str">
        <f t="shared" si="197"/>
        <v>0</v>
      </c>
      <c r="R1645" s="34">
        <f t="shared" si="200"/>
        <v>32605.522053350309</v>
      </c>
    </row>
    <row r="1646" spans="12:18" x14ac:dyDescent="0.2">
      <c r="L1646" s="27">
        <v>40353</v>
      </c>
      <c r="M1646" s="34" t="str">
        <f t="shared" si="195"/>
        <v>0</v>
      </c>
      <c r="N1646" s="34">
        <f t="shared" si="198"/>
        <v>84517.60804548231</v>
      </c>
      <c r="O1646" s="34" t="str">
        <f t="shared" si="196"/>
        <v>0</v>
      </c>
      <c r="P1646" s="34">
        <f t="shared" si="199"/>
        <v>52419.790338838706</v>
      </c>
      <c r="Q1646" s="34" t="str">
        <f t="shared" si="197"/>
        <v>0</v>
      </c>
      <c r="R1646" s="34">
        <f t="shared" si="200"/>
        <v>32605.522053350309</v>
      </c>
    </row>
    <row r="1647" spans="12:18" x14ac:dyDescent="0.2">
      <c r="L1647" s="27">
        <v>40354</v>
      </c>
      <c r="M1647" s="34" t="str">
        <f t="shared" si="195"/>
        <v>0</v>
      </c>
      <c r="N1647" s="34">
        <f t="shared" si="198"/>
        <v>84517.60804548231</v>
      </c>
      <c r="O1647" s="34">
        <f t="shared" si="196"/>
        <v>275</v>
      </c>
      <c r="P1647" s="34">
        <f t="shared" si="199"/>
        <v>52694.790338838706</v>
      </c>
      <c r="Q1647" s="34">
        <f t="shared" si="197"/>
        <v>-925</v>
      </c>
      <c r="R1647" s="34">
        <f t="shared" si="200"/>
        <v>31680.522053350309</v>
      </c>
    </row>
    <row r="1648" spans="12:18" x14ac:dyDescent="0.2">
      <c r="L1648" s="27">
        <v>40355</v>
      </c>
      <c r="M1648" s="34" t="str">
        <f t="shared" si="195"/>
        <v>0</v>
      </c>
      <c r="N1648" s="34">
        <f t="shared" si="198"/>
        <v>84517.60804548231</v>
      </c>
      <c r="O1648" s="34" t="str">
        <f t="shared" si="196"/>
        <v>0</v>
      </c>
      <c r="P1648" s="34">
        <f t="shared" si="199"/>
        <v>52694.790338838706</v>
      </c>
      <c r="Q1648" s="34" t="str">
        <f t="shared" si="197"/>
        <v>0</v>
      </c>
      <c r="R1648" s="34">
        <f t="shared" si="200"/>
        <v>31680.522053350309</v>
      </c>
    </row>
    <row r="1649" spans="12:18" x14ac:dyDescent="0.2">
      <c r="L1649" s="27">
        <v>40356</v>
      </c>
      <c r="M1649" s="34" t="str">
        <f t="shared" si="195"/>
        <v>0</v>
      </c>
      <c r="N1649" s="34">
        <f t="shared" si="198"/>
        <v>84517.60804548231</v>
      </c>
      <c r="O1649" s="34" t="str">
        <f t="shared" si="196"/>
        <v>0</v>
      </c>
      <c r="P1649" s="34">
        <f t="shared" si="199"/>
        <v>52694.790338838706</v>
      </c>
      <c r="Q1649" s="34" t="str">
        <f t="shared" si="197"/>
        <v>0</v>
      </c>
      <c r="R1649" s="34">
        <f t="shared" si="200"/>
        <v>31680.522053350309</v>
      </c>
    </row>
    <row r="1650" spans="12:18" x14ac:dyDescent="0.2">
      <c r="L1650" s="27">
        <v>40357</v>
      </c>
      <c r="M1650" s="34" t="str">
        <f t="shared" si="195"/>
        <v>0</v>
      </c>
      <c r="N1650" s="34">
        <f t="shared" si="198"/>
        <v>84517.60804548231</v>
      </c>
      <c r="O1650" s="34">
        <f t="shared" si="196"/>
        <v>-1800</v>
      </c>
      <c r="P1650" s="34">
        <f t="shared" si="199"/>
        <v>50894.790338838706</v>
      </c>
      <c r="Q1650" s="34">
        <f t="shared" si="197"/>
        <v>-2425</v>
      </c>
      <c r="R1650" s="34">
        <f t="shared" si="200"/>
        <v>29255.522053350309</v>
      </c>
    </row>
    <row r="1651" spans="12:18" x14ac:dyDescent="0.2">
      <c r="L1651" s="27">
        <v>40358</v>
      </c>
      <c r="M1651" s="34">
        <f t="shared" si="195"/>
        <v>3587.5</v>
      </c>
      <c r="N1651" s="34">
        <f t="shared" si="198"/>
        <v>88105.10804548231</v>
      </c>
      <c r="O1651" s="34">
        <f t="shared" si="196"/>
        <v>2275</v>
      </c>
      <c r="P1651" s="34">
        <f t="shared" si="199"/>
        <v>53169.790338838706</v>
      </c>
      <c r="Q1651" s="34">
        <f t="shared" si="197"/>
        <v>3612.5</v>
      </c>
      <c r="R1651" s="34">
        <f t="shared" si="200"/>
        <v>32868.022053350309</v>
      </c>
    </row>
    <row r="1652" spans="12:18" x14ac:dyDescent="0.2">
      <c r="L1652" s="27">
        <v>40359</v>
      </c>
      <c r="M1652" s="34" t="str">
        <f t="shared" si="195"/>
        <v>0</v>
      </c>
      <c r="N1652" s="34">
        <f t="shared" si="198"/>
        <v>88105.10804548231</v>
      </c>
      <c r="O1652" s="34" t="str">
        <f t="shared" si="196"/>
        <v>0</v>
      </c>
      <c r="P1652" s="34">
        <f t="shared" si="199"/>
        <v>53169.790338838706</v>
      </c>
      <c r="Q1652" s="34" t="str">
        <f t="shared" si="197"/>
        <v>0</v>
      </c>
      <c r="R1652" s="34">
        <f t="shared" si="200"/>
        <v>32868.022053350309</v>
      </c>
    </row>
    <row r="1653" spans="12:18" x14ac:dyDescent="0.2">
      <c r="L1653" s="27">
        <v>40360</v>
      </c>
      <c r="M1653" s="34" t="str">
        <f t="shared" si="195"/>
        <v>0</v>
      </c>
      <c r="N1653" s="34">
        <f t="shared" si="198"/>
        <v>88105.10804548231</v>
      </c>
      <c r="O1653" s="34" t="str">
        <f t="shared" si="196"/>
        <v>0</v>
      </c>
      <c r="P1653" s="34">
        <f t="shared" si="199"/>
        <v>53169.790338838706</v>
      </c>
      <c r="Q1653" s="34" t="str">
        <f t="shared" si="197"/>
        <v>0</v>
      </c>
      <c r="R1653" s="34">
        <f t="shared" si="200"/>
        <v>32868.022053350309</v>
      </c>
    </row>
    <row r="1654" spans="12:18" x14ac:dyDescent="0.2">
      <c r="L1654" s="27">
        <v>40361</v>
      </c>
      <c r="M1654" s="34" t="str">
        <f t="shared" si="195"/>
        <v>0</v>
      </c>
      <c r="N1654" s="34">
        <f t="shared" si="198"/>
        <v>88105.10804548231</v>
      </c>
      <c r="O1654" s="34" t="str">
        <f t="shared" si="196"/>
        <v>0</v>
      </c>
      <c r="P1654" s="34">
        <f t="shared" si="199"/>
        <v>53169.790338838706</v>
      </c>
      <c r="Q1654" s="34" t="str">
        <f t="shared" si="197"/>
        <v>0</v>
      </c>
      <c r="R1654" s="34">
        <f t="shared" si="200"/>
        <v>32868.022053350309</v>
      </c>
    </row>
    <row r="1655" spans="12:18" x14ac:dyDescent="0.2">
      <c r="L1655" s="27">
        <v>40362</v>
      </c>
      <c r="M1655" s="34" t="str">
        <f t="shared" si="195"/>
        <v>0</v>
      </c>
      <c r="N1655" s="34">
        <f t="shared" si="198"/>
        <v>88105.10804548231</v>
      </c>
      <c r="O1655" s="34" t="str">
        <f t="shared" si="196"/>
        <v>0</v>
      </c>
      <c r="P1655" s="34">
        <f t="shared" si="199"/>
        <v>53169.790338838706</v>
      </c>
      <c r="Q1655" s="34" t="str">
        <f t="shared" si="197"/>
        <v>0</v>
      </c>
      <c r="R1655" s="34">
        <f t="shared" si="200"/>
        <v>32868.022053350309</v>
      </c>
    </row>
    <row r="1656" spans="12:18" x14ac:dyDescent="0.2">
      <c r="L1656" s="27">
        <v>40363</v>
      </c>
      <c r="M1656" s="34" t="str">
        <f t="shared" si="195"/>
        <v>0</v>
      </c>
      <c r="N1656" s="34">
        <f t="shared" si="198"/>
        <v>88105.10804548231</v>
      </c>
      <c r="O1656" s="34" t="str">
        <f t="shared" si="196"/>
        <v>0</v>
      </c>
      <c r="P1656" s="34">
        <f t="shared" si="199"/>
        <v>53169.790338838706</v>
      </c>
      <c r="Q1656" s="34" t="str">
        <f t="shared" si="197"/>
        <v>0</v>
      </c>
      <c r="R1656" s="34">
        <f t="shared" si="200"/>
        <v>32868.022053350309</v>
      </c>
    </row>
    <row r="1657" spans="12:18" x14ac:dyDescent="0.2">
      <c r="L1657" s="27">
        <v>40364</v>
      </c>
      <c r="M1657" s="34" t="str">
        <f t="shared" si="195"/>
        <v>0</v>
      </c>
      <c r="N1657" s="34">
        <f t="shared" si="198"/>
        <v>88105.10804548231</v>
      </c>
      <c r="O1657" s="34" t="str">
        <f t="shared" si="196"/>
        <v>0</v>
      </c>
      <c r="P1657" s="34">
        <f t="shared" si="199"/>
        <v>53169.790338838706</v>
      </c>
      <c r="Q1657" s="34" t="str">
        <f t="shared" si="197"/>
        <v>0</v>
      </c>
      <c r="R1657" s="34">
        <f t="shared" si="200"/>
        <v>32868.022053350309</v>
      </c>
    </row>
    <row r="1658" spans="12:18" x14ac:dyDescent="0.2">
      <c r="L1658" s="27">
        <v>40365</v>
      </c>
      <c r="M1658" s="34" t="str">
        <f t="shared" si="195"/>
        <v>0</v>
      </c>
      <c r="N1658" s="34">
        <f t="shared" si="198"/>
        <v>88105.10804548231</v>
      </c>
      <c r="O1658" s="34" t="str">
        <f t="shared" si="196"/>
        <v>0</v>
      </c>
      <c r="P1658" s="34">
        <f t="shared" si="199"/>
        <v>53169.790338838706</v>
      </c>
      <c r="Q1658" s="34" t="str">
        <f t="shared" si="197"/>
        <v>0</v>
      </c>
      <c r="R1658" s="34">
        <f t="shared" si="200"/>
        <v>32868.022053350309</v>
      </c>
    </row>
    <row r="1659" spans="12:18" x14ac:dyDescent="0.2">
      <c r="L1659" s="27">
        <v>40366</v>
      </c>
      <c r="M1659" s="34" t="str">
        <f t="shared" si="195"/>
        <v>0</v>
      </c>
      <c r="N1659" s="34">
        <f t="shared" si="198"/>
        <v>88105.10804548231</v>
      </c>
      <c r="O1659" s="34" t="str">
        <f t="shared" si="196"/>
        <v>0</v>
      </c>
      <c r="P1659" s="34">
        <f t="shared" si="199"/>
        <v>53169.790338838706</v>
      </c>
      <c r="Q1659" s="34" t="str">
        <f t="shared" si="197"/>
        <v>0</v>
      </c>
      <c r="R1659" s="34">
        <f t="shared" si="200"/>
        <v>32868.022053350309</v>
      </c>
    </row>
    <row r="1660" spans="12:18" x14ac:dyDescent="0.2">
      <c r="L1660" s="27">
        <v>40367</v>
      </c>
      <c r="M1660" s="34">
        <f t="shared" si="195"/>
        <v>2200</v>
      </c>
      <c r="N1660" s="34">
        <f t="shared" si="198"/>
        <v>90305.10804548231</v>
      </c>
      <c r="O1660" s="34" t="str">
        <f t="shared" si="196"/>
        <v>0</v>
      </c>
      <c r="P1660" s="34">
        <f t="shared" si="199"/>
        <v>53169.790338838706</v>
      </c>
      <c r="Q1660" s="34" t="str">
        <f t="shared" si="197"/>
        <v>0</v>
      </c>
      <c r="R1660" s="34">
        <f t="shared" si="200"/>
        <v>32868.022053350309</v>
      </c>
    </row>
    <row r="1661" spans="12:18" x14ac:dyDescent="0.2">
      <c r="L1661" s="27">
        <v>40368</v>
      </c>
      <c r="M1661" s="34" t="str">
        <f t="shared" si="195"/>
        <v>0</v>
      </c>
      <c r="N1661" s="34">
        <f t="shared" si="198"/>
        <v>90305.10804548231</v>
      </c>
      <c r="O1661" s="34" t="str">
        <f t="shared" si="196"/>
        <v>0</v>
      </c>
      <c r="P1661" s="34">
        <f t="shared" si="199"/>
        <v>53169.790338838706</v>
      </c>
      <c r="Q1661" s="34">
        <f t="shared" si="197"/>
        <v>-512.5</v>
      </c>
      <c r="R1661" s="34">
        <f t="shared" si="200"/>
        <v>32355.522053350309</v>
      </c>
    </row>
    <row r="1662" spans="12:18" x14ac:dyDescent="0.2">
      <c r="L1662" s="27">
        <v>40369</v>
      </c>
      <c r="M1662" s="34" t="str">
        <f t="shared" si="195"/>
        <v>0</v>
      </c>
      <c r="N1662" s="34">
        <f t="shared" si="198"/>
        <v>90305.10804548231</v>
      </c>
      <c r="O1662" s="34" t="str">
        <f t="shared" si="196"/>
        <v>0</v>
      </c>
      <c r="P1662" s="34">
        <f t="shared" si="199"/>
        <v>53169.790338838706</v>
      </c>
      <c r="Q1662" s="34" t="str">
        <f t="shared" si="197"/>
        <v>0</v>
      </c>
      <c r="R1662" s="34">
        <f t="shared" si="200"/>
        <v>32355.522053350309</v>
      </c>
    </row>
    <row r="1663" spans="12:18" x14ac:dyDescent="0.2">
      <c r="L1663" s="27">
        <v>40370</v>
      </c>
      <c r="M1663" s="34" t="str">
        <f t="shared" si="195"/>
        <v>0</v>
      </c>
      <c r="N1663" s="34">
        <f t="shared" si="198"/>
        <v>90305.10804548231</v>
      </c>
      <c r="O1663" s="34" t="str">
        <f t="shared" si="196"/>
        <v>0</v>
      </c>
      <c r="P1663" s="34">
        <f t="shared" si="199"/>
        <v>53169.790338838706</v>
      </c>
      <c r="Q1663" s="34" t="str">
        <f t="shared" si="197"/>
        <v>0</v>
      </c>
      <c r="R1663" s="34">
        <f t="shared" si="200"/>
        <v>32355.522053350309</v>
      </c>
    </row>
    <row r="1664" spans="12:18" x14ac:dyDescent="0.2">
      <c r="L1664" s="27">
        <v>40371</v>
      </c>
      <c r="M1664" s="34" t="str">
        <f t="shared" si="195"/>
        <v>0</v>
      </c>
      <c r="N1664" s="34">
        <f t="shared" si="198"/>
        <v>90305.10804548231</v>
      </c>
      <c r="O1664" s="34" t="str">
        <f t="shared" si="196"/>
        <v>0</v>
      </c>
      <c r="P1664" s="34">
        <f t="shared" si="199"/>
        <v>53169.790338838706</v>
      </c>
      <c r="Q1664" s="34">
        <f t="shared" si="197"/>
        <v>2012.5</v>
      </c>
      <c r="R1664" s="34">
        <f t="shared" si="200"/>
        <v>34368.022053350309</v>
      </c>
    </row>
    <row r="1665" spans="12:18" x14ac:dyDescent="0.2">
      <c r="L1665" s="27">
        <v>40372</v>
      </c>
      <c r="M1665" s="34" t="str">
        <f t="shared" si="195"/>
        <v>0</v>
      </c>
      <c r="N1665" s="34">
        <f t="shared" si="198"/>
        <v>90305.10804548231</v>
      </c>
      <c r="O1665" s="34" t="str">
        <f t="shared" si="196"/>
        <v>0</v>
      </c>
      <c r="P1665" s="34">
        <f t="shared" si="199"/>
        <v>53169.790338838706</v>
      </c>
      <c r="Q1665" s="34" t="str">
        <f t="shared" si="197"/>
        <v>0</v>
      </c>
      <c r="R1665" s="34">
        <f t="shared" si="200"/>
        <v>34368.022053350309</v>
      </c>
    </row>
    <row r="1666" spans="12:18" x14ac:dyDescent="0.2">
      <c r="L1666" s="27">
        <v>40373</v>
      </c>
      <c r="M1666" s="34" t="str">
        <f t="shared" si="195"/>
        <v>0</v>
      </c>
      <c r="N1666" s="34">
        <f t="shared" si="198"/>
        <v>90305.10804548231</v>
      </c>
      <c r="O1666" s="34" t="str">
        <f t="shared" si="196"/>
        <v>0</v>
      </c>
      <c r="P1666" s="34">
        <f t="shared" si="199"/>
        <v>53169.790338838706</v>
      </c>
      <c r="Q1666" s="34" t="str">
        <f t="shared" si="197"/>
        <v>0</v>
      </c>
      <c r="R1666" s="34">
        <f t="shared" si="200"/>
        <v>34368.022053350309</v>
      </c>
    </row>
    <row r="1667" spans="12:18" x14ac:dyDescent="0.2">
      <c r="L1667" s="27">
        <v>40374</v>
      </c>
      <c r="M1667" s="34" t="str">
        <f t="shared" si="195"/>
        <v>0</v>
      </c>
      <c r="N1667" s="34">
        <f t="shared" si="198"/>
        <v>90305.10804548231</v>
      </c>
      <c r="O1667" s="34" t="str">
        <f t="shared" si="196"/>
        <v>0</v>
      </c>
      <c r="P1667" s="34">
        <f t="shared" si="199"/>
        <v>53169.790338838706</v>
      </c>
      <c r="Q1667" s="34" t="str">
        <f t="shared" si="197"/>
        <v>0</v>
      </c>
      <c r="R1667" s="34">
        <f t="shared" si="200"/>
        <v>34368.022053350309</v>
      </c>
    </row>
    <row r="1668" spans="12:18" x14ac:dyDescent="0.2">
      <c r="L1668" s="27">
        <v>40375</v>
      </c>
      <c r="M1668" s="34" t="str">
        <f t="shared" si="195"/>
        <v>0</v>
      </c>
      <c r="N1668" s="34">
        <f t="shared" si="198"/>
        <v>90305.10804548231</v>
      </c>
      <c r="O1668" s="34" t="str">
        <f t="shared" si="196"/>
        <v>0</v>
      </c>
      <c r="P1668" s="34">
        <f t="shared" si="199"/>
        <v>53169.790338838706</v>
      </c>
      <c r="Q1668" s="34" t="str">
        <f t="shared" si="197"/>
        <v>0</v>
      </c>
      <c r="R1668" s="34">
        <f t="shared" si="200"/>
        <v>34368.022053350309</v>
      </c>
    </row>
    <row r="1669" spans="12:18" x14ac:dyDescent="0.2">
      <c r="L1669" s="27">
        <v>40376</v>
      </c>
      <c r="M1669" s="34" t="str">
        <f t="shared" si="195"/>
        <v>0</v>
      </c>
      <c r="N1669" s="34">
        <f t="shared" si="198"/>
        <v>90305.10804548231</v>
      </c>
      <c r="O1669" s="34" t="str">
        <f t="shared" si="196"/>
        <v>0</v>
      </c>
      <c r="P1669" s="34">
        <f t="shared" si="199"/>
        <v>53169.790338838706</v>
      </c>
      <c r="Q1669" s="34" t="str">
        <f t="shared" si="197"/>
        <v>0</v>
      </c>
      <c r="R1669" s="34">
        <f t="shared" si="200"/>
        <v>34368.022053350309</v>
      </c>
    </row>
    <row r="1670" spans="12:18" x14ac:dyDescent="0.2">
      <c r="L1670" s="27">
        <v>40377</v>
      </c>
      <c r="M1670" s="34" t="str">
        <f t="shared" si="195"/>
        <v>0</v>
      </c>
      <c r="N1670" s="34">
        <f t="shared" si="198"/>
        <v>90305.10804548231</v>
      </c>
      <c r="O1670" s="34" t="str">
        <f t="shared" si="196"/>
        <v>0</v>
      </c>
      <c r="P1670" s="34">
        <f t="shared" si="199"/>
        <v>53169.790338838706</v>
      </c>
      <c r="Q1670" s="34" t="str">
        <f t="shared" si="197"/>
        <v>0</v>
      </c>
      <c r="R1670" s="34">
        <f t="shared" si="200"/>
        <v>34368.022053350309</v>
      </c>
    </row>
    <row r="1671" spans="12:18" x14ac:dyDescent="0.2">
      <c r="L1671" s="27">
        <v>40378</v>
      </c>
      <c r="M1671" s="34" t="str">
        <f t="shared" si="195"/>
        <v>0</v>
      </c>
      <c r="N1671" s="34">
        <f t="shared" si="198"/>
        <v>90305.10804548231</v>
      </c>
      <c r="O1671" s="34">
        <f t="shared" si="196"/>
        <v>900</v>
      </c>
      <c r="P1671" s="34">
        <f t="shared" si="199"/>
        <v>54069.790338838706</v>
      </c>
      <c r="Q1671" s="34" t="str">
        <f t="shared" si="197"/>
        <v>0</v>
      </c>
      <c r="R1671" s="34">
        <f t="shared" si="200"/>
        <v>34368.022053350309</v>
      </c>
    </row>
    <row r="1672" spans="12:18" x14ac:dyDescent="0.2">
      <c r="L1672" s="27">
        <v>40379</v>
      </c>
      <c r="M1672" s="34">
        <f t="shared" si="195"/>
        <v>-1212.5</v>
      </c>
      <c r="N1672" s="34">
        <f t="shared" si="198"/>
        <v>89092.60804548231</v>
      </c>
      <c r="O1672" s="34" t="str">
        <f t="shared" si="196"/>
        <v>0</v>
      </c>
      <c r="P1672" s="34">
        <f t="shared" si="199"/>
        <v>54069.790338838706</v>
      </c>
      <c r="Q1672" s="34">
        <f t="shared" si="197"/>
        <v>-200</v>
      </c>
      <c r="R1672" s="34">
        <f t="shared" si="200"/>
        <v>34168.022053350309</v>
      </c>
    </row>
    <row r="1673" spans="12:18" x14ac:dyDescent="0.2">
      <c r="L1673" s="27">
        <v>40380</v>
      </c>
      <c r="M1673" s="34">
        <f t="shared" si="195"/>
        <v>-1587.5</v>
      </c>
      <c r="N1673" s="34">
        <f t="shared" si="198"/>
        <v>87505.10804548231</v>
      </c>
      <c r="O1673" s="34">
        <f t="shared" si="196"/>
        <v>-412.5</v>
      </c>
      <c r="P1673" s="34">
        <f t="shared" si="199"/>
        <v>53657.290338838706</v>
      </c>
      <c r="Q1673" s="34">
        <f t="shared" si="197"/>
        <v>-775</v>
      </c>
      <c r="R1673" s="34">
        <f t="shared" si="200"/>
        <v>33393.022053350309</v>
      </c>
    </row>
    <row r="1674" spans="12:18" x14ac:dyDescent="0.2">
      <c r="L1674" s="27">
        <v>40381</v>
      </c>
      <c r="M1674" s="34">
        <f t="shared" si="195"/>
        <v>2900</v>
      </c>
      <c r="N1674" s="34">
        <f t="shared" si="198"/>
        <v>90405.10804548231</v>
      </c>
      <c r="O1674" s="34">
        <f t="shared" si="196"/>
        <v>2262.5</v>
      </c>
      <c r="P1674" s="34">
        <f t="shared" si="199"/>
        <v>55919.790338838706</v>
      </c>
      <c r="Q1674" s="34">
        <f t="shared" si="197"/>
        <v>2112.5</v>
      </c>
      <c r="R1674" s="34">
        <f t="shared" si="200"/>
        <v>35505.522053350309</v>
      </c>
    </row>
    <row r="1675" spans="12:18" x14ac:dyDescent="0.2">
      <c r="L1675" s="27">
        <v>40382</v>
      </c>
      <c r="M1675" s="34" t="str">
        <f t="shared" si="195"/>
        <v>0</v>
      </c>
      <c r="N1675" s="34">
        <f t="shared" si="198"/>
        <v>90405.10804548231</v>
      </c>
      <c r="O1675" s="34" t="str">
        <f t="shared" si="196"/>
        <v>0</v>
      </c>
      <c r="P1675" s="34">
        <f t="shared" si="199"/>
        <v>55919.790338838706</v>
      </c>
      <c r="Q1675" s="34" t="str">
        <f t="shared" si="197"/>
        <v>0</v>
      </c>
      <c r="R1675" s="34">
        <f t="shared" si="200"/>
        <v>35505.522053350309</v>
      </c>
    </row>
    <row r="1676" spans="12:18" x14ac:dyDescent="0.2">
      <c r="L1676" s="27">
        <v>40383</v>
      </c>
      <c r="M1676" s="34" t="str">
        <f t="shared" ref="M1676:M1739" si="201">IF(ISERROR(VLOOKUP($L1676,$B$11:$C$1212,2,FALSE)),"0",VLOOKUP($L1676,$B$11:$C$1212,2,FALSE))</f>
        <v>0</v>
      </c>
      <c r="N1676" s="34">
        <f t="shared" si="198"/>
        <v>90405.10804548231</v>
      </c>
      <c r="O1676" s="34" t="str">
        <f t="shared" ref="O1676:O1739" si="202">IF(ISERROR(VLOOKUP($L1676,$E$11:$F$1212,2,FALSE)),"0",VLOOKUP($L1676,$E$11:$F$1212,2,FALSE))</f>
        <v>0</v>
      </c>
      <c r="P1676" s="34">
        <f t="shared" si="199"/>
        <v>55919.790338838706</v>
      </c>
      <c r="Q1676" s="34" t="str">
        <f t="shared" ref="Q1676:Q1739" si="203">IF(ISERROR(VLOOKUP($L1676,$H$11:$I$1212,2,FALSE)),"0",VLOOKUP($L1676,$H$11:$I$1212,2,FALSE))</f>
        <v>0</v>
      </c>
      <c r="R1676" s="34">
        <f t="shared" si="200"/>
        <v>35505.522053350309</v>
      </c>
    </row>
    <row r="1677" spans="12:18" x14ac:dyDescent="0.2">
      <c r="L1677" s="27">
        <v>40384</v>
      </c>
      <c r="M1677" s="34" t="str">
        <f t="shared" si="201"/>
        <v>0</v>
      </c>
      <c r="N1677" s="34">
        <f t="shared" si="198"/>
        <v>90405.10804548231</v>
      </c>
      <c r="O1677" s="34" t="str">
        <f t="shared" si="202"/>
        <v>0</v>
      </c>
      <c r="P1677" s="34">
        <f t="shared" si="199"/>
        <v>55919.790338838706</v>
      </c>
      <c r="Q1677" s="34" t="str">
        <f t="shared" si="203"/>
        <v>0</v>
      </c>
      <c r="R1677" s="34">
        <f t="shared" si="200"/>
        <v>35505.522053350309</v>
      </c>
    </row>
    <row r="1678" spans="12:18" x14ac:dyDescent="0.2">
      <c r="L1678" s="27">
        <v>40385</v>
      </c>
      <c r="M1678" s="34" t="str">
        <f t="shared" si="201"/>
        <v>0</v>
      </c>
      <c r="N1678" s="34">
        <f t="shared" si="198"/>
        <v>90405.10804548231</v>
      </c>
      <c r="O1678" s="34">
        <f t="shared" si="202"/>
        <v>537.5</v>
      </c>
      <c r="P1678" s="34">
        <f t="shared" si="199"/>
        <v>56457.290338838706</v>
      </c>
      <c r="Q1678" s="34" t="str">
        <f t="shared" si="203"/>
        <v>0</v>
      </c>
      <c r="R1678" s="34">
        <f t="shared" si="200"/>
        <v>35505.522053350309</v>
      </c>
    </row>
    <row r="1679" spans="12:18" x14ac:dyDescent="0.2">
      <c r="L1679" s="27">
        <v>40386</v>
      </c>
      <c r="M1679" s="34" t="str">
        <f t="shared" si="201"/>
        <v>0</v>
      </c>
      <c r="N1679" s="34">
        <f t="shared" si="198"/>
        <v>90405.10804548231</v>
      </c>
      <c r="O1679" s="34" t="str">
        <f t="shared" si="202"/>
        <v>0</v>
      </c>
      <c r="P1679" s="34">
        <f t="shared" si="199"/>
        <v>56457.290338838706</v>
      </c>
      <c r="Q1679" s="34" t="str">
        <f t="shared" si="203"/>
        <v>0</v>
      </c>
      <c r="R1679" s="34">
        <f t="shared" si="200"/>
        <v>35505.522053350309</v>
      </c>
    </row>
    <row r="1680" spans="12:18" x14ac:dyDescent="0.2">
      <c r="L1680" s="27">
        <v>40387</v>
      </c>
      <c r="M1680" s="34" t="str">
        <f t="shared" si="201"/>
        <v>0</v>
      </c>
      <c r="N1680" s="34">
        <f t="shared" si="198"/>
        <v>90405.10804548231</v>
      </c>
      <c r="O1680" s="34" t="str">
        <f t="shared" si="202"/>
        <v>0</v>
      </c>
      <c r="P1680" s="34">
        <f t="shared" si="199"/>
        <v>56457.290338838706</v>
      </c>
      <c r="Q1680" s="34" t="str">
        <f t="shared" si="203"/>
        <v>0</v>
      </c>
      <c r="R1680" s="34">
        <f t="shared" si="200"/>
        <v>35505.522053350309</v>
      </c>
    </row>
    <row r="1681" spans="12:18" x14ac:dyDescent="0.2">
      <c r="L1681" s="27">
        <v>40388</v>
      </c>
      <c r="M1681" s="34" t="str">
        <f t="shared" si="201"/>
        <v>0</v>
      </c>
      <c r="N1681" s="34">
        <f t="shared" si="198"/>
        <v>90405.10804548231</v>
      </c>
      <c r="O1681" s="34">
        <f t="shared" si="202"/>
        <v>-1400</v>
      </c>
      <c r="P1681" s="34">
        <f t="shared" si="199"/>
        <v>55057.290338838706</v>
      </c>
      <c r="Q1681" s="34" t="str">
        <f t="shared" si="203"/>
        <v>0</v>
      </c>
      <c r="R1681" s="34">
        <f t="shared" si="200"/>
        <v>35505.522053350309</v>
      </c>
    </row>
    <row r="1682" spans="12:18" x14ac:dyDescent="0.2">
      <c r="L1682" s="27">
        <v>40389</v>
      </c>
      <c r="M1682" s="34">
        <f t="shared" si="201"/>
        <v>-612.5</v>
      </c>
      <c r="N1682" s="34">
        <f t="shared" si="198"/>
        <v>89792.60804548231</v>
      </c>
      <c r="O1682" s="34">
        <f t="shared" si="202"/>
        <v>-1662.5</v>
      </c>
      <c r="P1682" s="34">
        <f t="shared" si="199"/>
        <v>53394.790338838706</v>
      </c>
      <c r="Q1682" s="34">
        <f t="shared" si="203"/>
        <v>-850</v>
      </c>
      <c r="R1682" s="34">
        <f t="shared" si="200"/>
        <v>34655.522053350309</v>
      </c>
    </row>
    <row r="1683" spans="12:18" x14ac:dyDescent="0.2">
      <c r="L1683" s="27">
        <v>40390</v>
      </c>
      <c r="M1683" s="34" t="str">
        <f t="shared" si="201"/>
        <v>0</v>
      </c>
      <c r="N1683" s="34">
        <f t="shared" si="198"/>
        <v>89792.60804548231</v>
      </c>
      <c r="O1683" s="34" t="str">
        <f t="shared" si="202"/>
        <v>0</v>
      </c>
      <c r="P1683" s="34">
        <f t="shared" si="199"/>
        <v>53394.790338838706</v>
      </c>
      <c r="Q1683" s="34" t="str">
        <f t="shared" si="203"/>
        <v>0</v>
      </c>
      <c r="R1683" s="34">
        <f t="shared" si="200"/>
        <v>34655.522053350309</v>
      </c>
    </row>
    <row r="1684" spans="12:18" x14ac:dyDescent="0.2">
      <c r="L1684" s="27">
        <v>40391</v>
      </c>
      <c r="M1684" s="34" t="str">
        <f t="shared" si="201"/>
        <v>0</v>
      </c>
      <c r="N1684" s="34">
        <f t="shared" si="198"/>
        <v>89792.60804548231</v>
      </c>
      <c r="O1684" s="34" t="str">
        <f t="shared" si="202"/>
        <v>0</v>
      </c>
      <c r="P1684" s="34">
        <f t="shared" si="199"/>
        <v>53394.790338838706</v>
      </c>
      <c r="Q1684" s="34" t="str">
        <f t="shared" si="203"/>
        <v>0</v>
      </c>
      <c r="R1684" s="34">
        <f t="shared" si="200"/>
        <v>34655.522053350309</v>
      </c>
    </row>
    <row r="1685" spans="12:18" x14ac:dyDescent="0.2">
      <c r="L1685" s="27">
        <v>40392</v>
      </c>
      <c r="M1685" s="34">
        <f t="shared" si="201"/>
        <v>1887.5</v>
      </c>
      <c r="N1685" s="34">
        <f t="shared" si="198"/>
        <v>91680.10804548231</v>
      </c>
      <c r="O1685" s="34">
        <f t="shared" si="202"/>
        <v>2150</v>
      </c>
      <c r="P1685" s="34">
        <f t="shared" si="199"/>
        <v>55544.790338838706</v>
      </c>
      <c r="Q1685" s="34">
        <f t="shared" si="203"/>
        <v>2200</v>
      </c>
      <c r="R1685" s="34">
        <f t="shared" si="200"/>
        <v>36855.522053350309</v>
      </c>
    </row>
    <row r="1686" spans="12:18" x14ac:dyDescent="0.2">
      <c r="L1686" s="27">
        <v>40393</v>
      </c>
      <c r="M1686" s="34" t="str">
        <f t="shared" si="201"/>
        <v>0</v>
      </c>
      <c r="N1686" s="34">
        <f t="shared" si="198"/>
        <v>91680.10804548231</v>
      </c>
      <c r="O1686" s="34" t="str">
        <f t="shared" si="202"/>
        <v>0</v>
      </c>
      <c r="P1686" s="34">
        <f t="shared" si="199"/>
        <v>55544.790338838706</v>
      </c>
      <c r="Q1686" s="34" t="str">
        <f t="shared" si="203"/>
        <v>0</v>
      </c>
      <c r="R1686" s="34">
        <f t="shared" si="200"/>
        <v>36855.522053350309</v>
      </c>
    </row>
    <row r="1687" spans="12:18" x14ac:dyDescent="0.2">
      <c r="L1687" s="27">
        <v>40394</v>
      </c>
      <c r="M1687" s="34" t="str">
        <f t="shared" si="201"/>
        <v>0</v>
      </c>
      <c r="N1687" s="34">
        <f t="shared" si="198"/>
        <v>91680.10804548231</v>
      </c>
      <c r="O1687" s="34" t="str">
        <f t="shared" si="202"/>
        <v>0</v>
      </c>
      <c r="P1687" s="34">
        <f t="shared" si="199"/>
        <v>55544.790338838706</v>
      </c>
      <c r="Q1687" s="34" t="str">
        <f t="shared" si="203"/>
        <v>0</v>
      </c>
      <c r="R1687" s="34">
        <f t="shared" si="200"/>
        <v>36855.522053350309</v>
      </c>
    </row>
    <row r="1688" spans="12:18" x14ac:dyDescent="0.2">
      <c r="L1688" s="27">
        <v>40395</v>
      </c>
      <c r="M1688" s="34" t="str">
        <f t="shared" si="201"/>
        <v>0</v>
      </c>
      <c r="N1688" s="34">
        <f t="shared" si="198"/>
        <v>91680.10804548231</v>
      </c>
      <c r="O1688" s="34" t="str">
        <f t="shared" si="202"/>
        <v>0</v>
      </c>
      <c r="P1688" s="34">
        <f t="shared" si="199"/>
        <v>55544.790338838706</v>
      </c>
      <c r="Q1688" s="34" t="str">
        <f t="shared" si="203"/>
        <v>0</v>
      </c>
      <c r="R1688" s="34">
        <f t="shared" si="200"/>
        <v>36855.522053350309</v>
      </c>
    </row>
    <row r="1689" spans="12:18" x14ac:dyDescent="0.2">
      <c r="L1689" s="27">
        <v>40396</v>
      </c>
      <c r="M1689" s="34" t="str">
        <f t="shared" si="201"/>
        <v>0</v>
      </c>
      <c r="N1689" s="34">
        <f t="shared" si="198"/>
        <v>91680.10804548231</v>
      </c>
      <c r="O1689" s="34" t="str">
        <f t="shared" si="202"/>
        <v>0</v>
      </c>
      <c r="P1689" s="34">
        <f t="shared" si="199"/>
        <v>55544.790338838706</v>
      </c>
      <c r="Q1689" s="34" t="str">
        <f t="shared" si="203"/>
        <v>0</v>
      </c>
      <c r="R1689" s="34">
        <f t="shared" si="200"/>
        <v>36855.522053350309</v>
      </c>
    </row>
    <row r="1690" spans="12:18" x14ac:dyDescent="0.2">
      <c r="L1690" s="27">
        <v>40397</v>
      </c>
      <c r="M1690" s="34" t="str">
        <f t="shared" si="201"/>
        <v>0</v>
      </c>
      <c r="N1690" s="34">
        <f t="shared" si="198"/>
        <v>91680.10804548231</v>
      </c>
      <c r="O1690" s="34" t="str">
        <f t="shared" si="202"/>
        <v>0</v>
      </c>
      <c r="P1690" s="34">
        <f t="shared" si="199"/>
        <v>55544.790338838706</v>
      </c>
      <c r="Q1690" s="34" t="str">
        <f t="shared" si="203"/>
        <v>0</v>
      </c>
      <c r="R1690" s="34">
        <f t="shared" si="200"/>
        <v>36855.522053350309</v>
      </c>
    </row>
    <row r="1691" spans="12:18" x14ac:dyDescent="0.2">
      <c r="L1691" s="27">
        <v>40398</v>
      </c>
      <c r="M1691" s="34" t="str">
        <f t="shared" si="201"/>
        <v>0</v>
      </c>
      <c r="N1691" s="34">
        <f t="shared" si="198"/>
        <v>91680.10804548231</v>
      </c>
      <c r="O1691" s="34" t="str">
        <f t="shared" si="202"/>
        <v>0</v>
      </c>
      <c r="P1691" s="34">
        <f t="shared" si="199"/>
        <v>55544.790338838706</v>
      </c>
      <c r="Q1691" s="34" t="str">
        <f t="shared" si="203"/>
        <v>0</v>
      </c>
      <c r="R1691" s="34">
        <f t="shared" si="200"/>
        <v>36855.522053350309</v>
      </c>
    </row>
    <row r="1692" spans="12:18" x14ac:dyDescent="0.2">
      <c r="L1692" s="27">
        <v>40399</v>
      </c>
      <c r="M1692" s="34" t="str">
        <f t="shared" si="201"/>
        <v>0</v>
      </c>
      <c r="N1692" s="34">
        <f t="shared" si="198"/>
        <v>91680.10804548231</v>
      </c>
      <c r="O1692" s="34">
        <f t="shared" si="202"/>
        <v>-762.5</v>
      </c>
      <c r="P1692" s="34">
        <f t="shared" si="199"/>
        <v>54782.290338838706</v>
      </c>
      <c r="Q1692" s="34" t="str">
        <f t="shared" si="203"/>
        <v>0</v>
      </c>
      <c r="R1692" s="34">
        <f t="shared" si="200"/>
        <v>36855.522053350309</v>
      </c>
    </row>
    <row r="1693" spans="12:18" x14ac:dyDescent="0.2">
      <c r="L1693" s="27">
        <v>40400</v>
      </c>
      <c r="M1693" s="34" t="str">
        <f t="shared" si="201"/>
        <v>0</v>
      </c>
      <c r="N1693" s="34">
        <f t="shared" si="198"/>
        <v>91680.10804548231</v>
      </c>
      <c r="O1693" s="34">
        <f t="shared" si="202"/>
        <v>-325</v>
      </c>
      <c r="P1693" s="34">
        <f t="shared" si="199"/>
        <v>54457.290338838706</v>
      </c>
      <c r="Q1693" s="34" t="str">
        <f t="shared" si="203"/>
        <v>0</v>
      </c>
      <c r="R1693" s="34">
        <f t="shared" si="200"/>
        <v>36855.522053350309</v>
      </c>
    </row>
    <row r="1694" spans="12:18" x14ac:dyDescent="0.2">
      <c r="L1694" s="27">
        <v>40401</v>
      </c>
      <c r="M1694" s="34" t="str">
        <f t="shared" si="201"/>
        <v>0</v>
      </c>
      <c r="N1694" s="34">
        <f t="shared" si="198"/>
        <v>91680.10804548231</v>
      </c>
      <c r="O1694" s="34">
        <f t="shared" si="202"/>
        <v>1587.5</v>
      </c>
      <c r="P1694" s="34">
        <f t="shared" si="199"/>
        <v>56044.790338838706</v>
      </c>
      <c r="Q1694" s="34">
        <f t="shared" si="203"/>
        <v>812.5</v>
      </c>
      <c r="R1694" s="34">
        <f t="shared" si="200"/>
        <v>37668.022053350309</v>
      </c>
    </row>
    <row r="1695" spans="12:18" x14ac:dyDescent="0.2">
      <c r="L1695" s="27">
        <v>40402</v>
      </c>
      <c r="M1695" s="34" t="str">
        <f t="shared" si="201"/>
        <v>0</v>
      </c>
      <c r="N1695" s="34">
        <f t="shared" si="198"/>
        <v>91680.10804548231</v>
      </c>
      <c r="O1695" s="34" t="str">
        <f t="shared" si="202"/>
        <v>0</v>
      </c>
      <c r="P1695" s="34">
        <f t="shared" si="199"/>
        <v>56044.790338838706</v>
      </c>
      <c r="Q1695" s="34" t="str">
        <f t="shared" si="203"/>
        <v>0</v>
      </c>
      <c r="R1695" s="34">
        <f t="shared" si="200"/>
        <v>37668.022053350309</v>
      </c>
    </row>
    <row r="1696" spans="12:18" x14ac:dyDescent="0.2">
      <c r="L1696" s="27">
        <v>40403</v>
      </c>
      <c r="M1696" s="34" t="str">
        <f t="shared" si="201"/>
        <v>0</v>
      </c>
      <c r="N1696" s="34">
        <f t="shared" si="198"/>
        <v>91680.10804548231</v>
      </c>
      <c r="O1696" s="34" t="str">
        <f t="shared" si="202"/>
        <v>0</v>
      </c>
      <c r="P1696" s="34">
        <f t="shared" si="199"/>
        <v>56044.790338838706</v>
      </c>
      <c r="Q1696" s="34" t="str">
        <f t="shared" si="203"/>
        <v>0</v>
      </c>
      <c r="R1696" s="34">
        <f t="shared" si="200"/>
        <v>37668.022053350309</v>
      </c>
    </row>
    <row r="1697" spans="12:18" x14ac:dyDescent="0.2">
      <c r="L1697" s="27">
        <v>40404</v>
      </c>
      <c r="M1697" s="34" t="str">
        <f t="shared" si="201"/>
        <v>0</v>
      </c>
      <c r="N1697" s="34">
        <f t="shared" si="198"/>
        <v>91680.10804548231</v>
      </c>
      <c r="O1697" s="34" t="str">
        <f t="shared" si="202"/>
        <v>0</v>
      </c>
      <c r="P1697" s="34">
        <f t="shared" si="199"/>
        <v>56044.790338838706</v>
      </c>
      <c r="Q1697" s="34" t="str">
        <f t="shared" si="203"/>
        <v>0</v>
      </c>
      <c r="R1697" s="34">
        <f t="shared" si="200"/>
        <v>37668.022053350309</v>
      </c>
    </row>
    <row r="1698" spans="12:18" x14ac:dyDescent="0.2">
      <c r="L1698" s="27">
        <v>40405</v>
      </c>
      <c r="M1698" s="34" t="str">
        <f t="shared" si="201"/>
        <v>0</v>
      </c>
      <c r="N1698" s="34">
        <f t="shared" si="198"/>
        <v>91680.10804548231</v>
      </c>
      <c r="O1698" s="34" t="str">
        <f t="shared" si="202"/>
        <v>0</v>
      </c>
      <c r="P1698" s="34">
        <f t="shared" si="199"/>
        <v>56044.790338838706</v>
      </c>
      <c r="Q1698" s="34" t="str">
        <f t="shared" si="203"/>
        <v>0</v>
      </c>
      <c r="R1698" s="34">
        <f t="shared" si="200"/>
        <v>37668.022053350309</v>
      </c>
    </row>
    <row r="1699" spans="12:18" x14ac:dyDescent="0.2">
      <c r="L1699" s="27">
        <v>40406</v>
      </c>
      <c r="M1699" s="34">
        <f t="shared" si="201"/>
        <v>-1337.5</v>
      </c>
      <c r="N1699" s="34">
        <f t="shared" si="198"/>
        <v>90342.60804548231</v>
      </c>
      <c r="O1699" s="34" t="str">
        <f t="shared" si="202"/>
        <v>0</v>
      </c>
      <c r="P1699" s="34">
        <f t="shared" si="199"/>
        <v>56044.790338838706</v>
      </c>
      <c r="Q1699" s="34" t="str">
        <f t="shared" si="203"/>
        <v>0</v>
      </c>
      <c r="R1699" s="34">
        <f t="shared" si="200"/>
        <v>37668.022053350309</v>
      </c>
    </row>
    <row r="1700" spans="12:18" x14ac:dyDescent="0.2">
      <c r="L1700" s="27">
        <v>40407</v>
      </c>
      <c r="M1700" s="34">
        <f t="shared" si="201"/>
        <v>-187.5</v>
      </c>
      <c r="N1700" s="34">
        <f t="shared" si="198"/>
        <v>90155.10804548231</v>
      </c>
      <c r="O1700" s="34" t="str">
        <f t="shared" si="202"/>
        <v>0</v>
      </c>
      <c r="P1700" s="34">
        <f t="shared" si="199"/>
        <v>56044.790338838706</v>
      </c>
      <c r="Q1700" s="34" t="str">
        <f t="shared" si="203"/>
        <v>0</v>
      </c>
      <c r="R1700" s="34">
        <f t="shared" si="200"/>
        <v>37668.022053350309</v>
      </c>
    </row>
    <row r="1701" spans="12:18" x14ac:dyDescent="0.2">
      <c r="L1701" s="27">
        <v>40408</v>
      </c>
      <c r="M1701" s="34">
        <f t="shared" si="201"/>
        <v>-1012.5</v>
      </c>
      <c r="N1701" s="34">
        <f t="shared" ref="N1701:N1764" si="204">M1701+N1700</f>
        <v>89142.60804548231</v>
      </c>
      <c r="O1701" s="34">
        <f t="shared" si="202"/>
        <v>-1562.5</v>
      </c>
      <c r="P1701" s="34">
        <f t="shared" ref="P1701:P1764" si="205">O1701+P1700</f>
        <v>54482.290338838706</v>
      </c>
      <c r="Q1701" s="34">
        <f t="shared" si="203"/>
        <v>-712.5</v>
      </c>
      <c r="R1701" s="34">
        <f t="shared" ref="R1701:R1764" si="206">Q1701+R1700</f>
        <v>36955.522053350309</v>
      </c>
    </row>
    <row r="1702" spans="12:18" x14ac:dyDescent="0.2">
      <c r="L1702" s="27">
        <v>40409</v>
      </c>
      <c r="M1702" s="34">
        <f t="shared" si="201"/>
        <v>4000</v>
      </c>
      <c r="N1702" s="34">
        <f t="shared" si="204"/>
        <v>93142.60804548231</v>
      </c>
      <c r="O1702" s="34">
        <f t="shared" si="202"/>
        <v>399.78902380880754</v>
      </c>
      <c r="P1702" s="34">
        <f t="shared" si="205"/>
        <v>54882.079362647513</v>
      </c>
      <c r="Q1702" s="34">
        <f t="shared" si="203"/>
        <v>613.49268157289316</v>
      </c>
      <c r="R1702" s="34">
        <f t="shared" si="206"/>
        <v>37569.014734923199</v>
      </c>
    </row>
    <row r="1703" spans="12:18" x14ac:dyDescent="0.2">
      <c r="L1703" s="27">
        <v>40410</v>
      </c>
      <c r="M1703" s="34" t="str">
        <f t="shared" si="201"/>
        <v>0</v>
      </c>
      <c r="N1703" s="34">
        <f t="shared" si="204"/>
        <v>93142.60804548231</v>
      </c>
      <c r="O1703" s="34" t="str">
        <f t="shared" si="202"/>
        <v>0</v>
      </c>
      <c r="P1703" s="34">
        <f t="shared" si="205"/>
        <v>54882.079362647513</v>
      </c>
      <c r="Q1703" s="34" t="str">
        <f t="shared" si="203"/>
        <v>0</v>
      </c>
      <c r="R1703" s="34">
        <f t="shared" si="206"/>
        <v>37569.014734923199</v>
      </c>
    </row>
    <row r="1704" spans="12:18" x14ac:dyDescent="0.2">
      <c r="L1704" s="27">
        <v>40411</v>
      </c>
      <c r="M1704" s="34" t="str">
        <f t="shared" si="201"/>
        <v>0</v>
      </c>
      <c r="N1704" s="34">
        <f t="shared" si="204"/>
        <v>93142.60804548231</v>
      </c>
      <c r="O1704" s="34" t="str">
        <f t="shared" si="202"/>
        <v>0</v>
      </c>
      <c r="P1704" s="34">
        <f t="shared" si="205"/>
        <v>54882.079362647513</v>
      </c>
      <c r="Q1704" s="34" t="str">
        <f t="shared" si="203"/>
        <v>0</v>
      </c>
      <c r="R1704" s="34">
        <f t="shared" si="206"/>
        <v>37569.014734923199</v>
      </c>
    </row>
    <row r="1705" spans="12:18" x14ac:dyDescent="0.2">
      <c r="L1705" s="27">
        <v>40412</v>
      </c>
      <c r="M1705" s="34" t="str">
        <f t="shared" si="201"/>
        <v>0</v>
      </c>
      <c r="N1705" s="34">
        <f t="shared" si="204"/>
        <v>93142.60804548231</v>
      </c>
      <c r="O1705" s="34" t="str">
        <f t="shared" si="202"/>
        <v>0</v>
      </c>
      <c r="P1705" s="34">
        <f t="shared" si="205"/>
        <v>54882.079362647513</v>
      </c>
      <c r="Q1705" s="34" t="str">
        <f t="shared" si="203"/>
        <v>0</v>
      </c>
      <c r="R1705" s="34">
        <f t="shared" si="206"/>
        <v>37569.014734923199</v>
      </c>
    </row>
    <row r="1706" spans="12:18" x14ac:dyDescent="0.2">
      <c r="L1706" s="27">
        <v>40413</v>
      </c>
      <c r="M1706" s="34" t="str">
        <f t="shared" si="201"/>
        <v>0</v>
      </c>
      <c r="N1706" s="34">
        <f t="shared" si="204"/>
        <v>93142.60804548231</v>
      </c>
      <c r="O1706" s="34" t="str">
        <f t="shared" si="202"/>
        <v>0</v>
      </c>
      <c r="P1706" s="34">
        <f t="shared" si="205"/>
        <v>54882.079362647513</v>
      </c>
      <c r="Q1706" s="34" t="str">
        <f t="shared" si="203"/>
        <v>0</v>
      </c>
      <c r="R1706" s="34">
        <f t="shared" si="206"/>
        <v>37569.014734923199</v>
      </c>
    </row>
    <row r="1707" spans="12:18" x14ac:dyDescent="0.2">
      <c r="L1707" s="27">
        <v>40414</v>
      </c>
      <c r="M1707" s="34" t="str">
        <f t="shared" si="201"/>
        <v>0</v>
      </c>
      <c r="N1707" s="34">
        <f t="shared" si="204"/>
        <v>93142.60804548231</v>
      </c>
      <c r="O1707" s="34" t="str">
        <f t="shared" si="202"/>
        <v>0</v>
      </c>
      <c r="P1707" s="34">
        <f t="shared" si="205"/>
        <v>54882.079362647513</v>
      </c>
      <c r="Q1707" s="34" t="str">
        <f t="shared" si="203"/>
        <v>0</v>
      </c>
      <c r="R1707" s="34">
        <f t="shared" si="206"/>
        <v>37569.014734923199</v>
      </c>
    </row>
    <row r="1708" spans="12:18" x14ac:dyDescent="0.2">
      <c r="L1708" s="27">
        <v>40415</v>
      </c>
      <c r="M1708" s="34" t="str">
        <f t="shared" si="201"/>
        <v>0</v>
      </c>
      <c r="N1708" s="34">
        <f t="shared" si="204"/>
        <v>93142.60804548231</v>
      </c>
      <c r="O1708" s="34" t="str">
        <f t="shared" si="202"/>
        <v>0</v>
      </c>
      <c r="P1708" s="34">
        <f t="shared" si="205"/>
        <v>54882.079362647513</v>
      </c>
      <c r="Q1708" s="34" t="str">
        <f t="shared" si="203"/>
        <v>0</v>
      </c>
      <c r="R1708" s="34">
        <f t="shared" si="206"/>
        <v>37569.014734923199</v>
      </c>
    </row>
    <row r="1709" spans="12:18" x14ac:dyDescent="0.2">
      <c r="L1709" s="27">
        <v>40416</v>
      </c>
      <c r="M1709" s="34" t="str">
        <f t="shared" si="201"/>
        <v>0</v>
      </c>
      <c r="N1709" s="34">
        <f t="shared" si="204"/>
        <v>93142.60804548231</v>
      </c>
      <c r="O1709" s="34" t="str">
        <f t="shared" si="202"/>
        <v>0</v>
      </c>
      <c r="P1709" s="34">
        <f t="shared" si="205"/>
        <v>54882.079362647513</v>
      </c>
      <c r="Q1709" s="34" t="str">
        <f t="shared" si="203"/>
        <v>0</v>
      </c>
      <c r="R1709" s="34">
        <f t="shared" si="206"/>
        <v>37569.014734923199</v>
      </c>
    </row>
    <row r="1710" spans="12:18" x14ac:dyDescent="0.2">
      <c r="L1710" s="27">
        <v>40417</v>
      </c>
      <c r="M1710" s="34" t="str">
        <f t="shared" si="201"/>
        <v>0</v>
      </c>
      <c r="N1710" s="34">
        <f t="shared" si="204"/>
        <v>93142.60804548231</v>
      </c>
      <c r="O1710" s="34" t="str">
        <f t="shared" si="202"/>
        <v>0</v>
      </c>
      <c r="P1710" s="34">
        <f t="shared" si="205"/>
        <v>54882.079362647513</v>
      </c>
      <c r="Q1710" s="34" t="str">
        <f t="shared" si="203"/>
        <v>0</v>
      </c>
      <c r="R1710" s="34">
        <f t="shared" si="206"/>
        <v>37569.014734923199</v>
      </c>
    </row>
    <row r="1711" spans="12:18" x14ac:dyDescent="0.2">
      <c r="L1711" s="27">
        <v>40418</v>
      </c>
      <c r="M1711" s="34" t="str">
        <f t="shared" si="201"/>
        <v>0</v>
      </c>
      <c r="N1711" s="34">
        <f t="shared" si="204"/>
        <v>93142.60804548231</v>
      </c>
      <c r="O1711" s="34" t="str">
        <f t="shared" si="202"/>
        <v>0</v>
      </c>
      <c r="P1711" s="34">
        <f t="shared" si="205"/>
        <v>54882.079362647513</v>
      </c>
      <c r="Q1711" s="34" t="str">
        <f t="shared" si="203"/>
        <v>0</v>
      </c>
      <c r="R1711" s="34">
        <f t="shared" si="206"/>
        <v>37569.014734923199</v>
      </c>
    </row>
    <row r="1712" spans="12:18" x14ac:dyDescent="0.2">
      <c r="L1712" s="27">
        <v>40419</v>
      </c>
      <c r="M1712" s="34" t="str">
        <f t="shared" si="201"/>
        <v>0</v>
      </c>
      <c r="N1712" s="34">
        <f t="shared" si="204"/>
        <v>93142.60804548231</v>
      </c>
      <c r="O1712" s="34" t="str">
        <f t="shared" si="202"/>
        <v>0</v>
      </c>
      <c r="P1712" s="34">
        <f t="shared" si="205"/>
        <v>54882.079362647513</v>
      </c>
      <c r="Q1712" s="34" t="str">
        <f t="shared" si="203"/>
        <v>0</v>
      </c>
      <c r="R1712" s="34">
        <f t="shared" si="206"/>
        <v>37569.014734923199</v>
      </c>
    </row>
    <row r="1713" spans="12:18" x14ac:dyDescent="0.2">
      <c r="L1713" s="27">
        <v>40420</v>
      </c>
      <c r="M1713" s="34" t="str">
        <f t="shared" si="201"/>
        <v>0</v>
      </c>
      <c r="N1713" s="34">
        <f t="shared" si="204"/>
        <v>93142.60804548231</v>
      </c>
      <c r="O1713" s="34" t="str">
        <f t="shared" si="202"/>
        <v>0</v>
      </c>
      <c r="P1713" s="34">
        <f t="shared" si="205"/>
        <v>54882.079362647513</v>
      </c>
      <c r="Q1713" s="34" t="str">
        <f t="shared" si="203"/>
        <v>0</v>
      </c>
      <c r="R1713" s="34">
        <f t="shared" si="206"/>
        <v>37569.014734923199</v>
      </c>
    </row>
    <row r="1714" spans="12:18" x14ac:dyDescent="0.2">
      <c r="L1714" s="27">
        <v>40421</v>
      </c>
      <c r="M1714" s="34" t="str">
        <f t="shared" si="201"/>
        <v>0</v>
      </c>
      <c r="N1714" s="34">
        <f t="shared" si="204"/>
        <v>93142.60804548231</v>
      </c>
      <c r="O1714" s="34" t="str">
        <f t="shared" si="202"/>
        <v>0</v>
      </c>
      <c r="P1714" s="34">
        <f t="shared" si="205"/>
        <v>54882.079362647513</v>
      </c>
      <c r="Q1714" s="34" t="str">
        <f t="shared" si="203"/>
        <v>0</v>
      </c>
      <c r="R1714" s="34">
        <f t="shared" si="206"/>
        <v>37569.014734923199</v>
      </c>
    </row>
    <row r="1715" spans="12:18" x14ac:dyDescent="0.2">
      <c r="L1715" s="27">
        <v>40422</v>
      </c>
      <c r="M1715" s="34" t="str">
        <f t="shared" si="201"/>
        <v>0</v>
      </c>
      <c r="N1715" s="34">
        <f t="shared" si="204"/>
        <v>93142.60804548231</v>
      </c>
      <c r="O1715" s="34">
        <f t="shared" si="202"/>
        <v>2525</v>
      </c>
      <c r="P1715" s="34">
        <f t="shared" si="205"/>
        <v>57407.079362647513</v>
      </c>
      <c r="Q1715" s="34" t="str">
        <f t="shared" si="203"/>
        <v>0</v>
      </c>
      <c r="R1715" s="34">
        <f t="shared" si="206"/>
        <v>37569.014734923199</v>
      </c>
    </row>
    <row r="1716" spans="12:18" x14ac:dyDescent="0.2">
      <c r="L1716" s="27">
        <v>40423</v>
      </c>
      <c r="M1716" s="34" t="str">
        <f t="shared" si="201"/>
        <v>0</v>
      </c>
      <c r="N1716" s="34">
        <f t="shared" si="204"/>
        <v>93142.60804548231</v>
      </c>
      <c r="O1716" s="34" t="str">
        <f t="shared" si="202"/>
        <v>0</v>
      </c>
      <c r="P1716" s="34">
        <f t="shared" si="205"/>
        <v>57407.079362647513</v>
      </c>
      <c r="Q1716" s="34">
        <f t="shared" si="203"/>
        <v>1175</v>
      </c>
      <c r="R1716" s="34">
        <f t="shared" si="206"/>
        <v>38744.014734923199</v>
      </c>
    </row>
    <row r="1717" spans="12:18" x14ac:dyDescent="0.2">
      <c r="L1717" s="27">
        <v>40424</v>
      </c>
      <c r="M1717" s="34" t="str">
        <f t="shared" si="201"/>
        <v>0</v>
      </c>
      <c r="N1717" s="34">
        <f t="shared" si="204"/>
        <v>93142.60804548231</v>
      </c>
      <c r="O1717" s="34" t="str">
        <f t="shared" si="202"/>
        <v>0</v>
      </c>
      <c r="P1717" s="34">
        <f t="shared" si="205"/>
        <v>57407.079362647513</v>
      </c>
      <c r="Q1717" s="34" t="str">
        <f t="shared" si="203"/>
        <v>0</v>
      </c>
      <c r="R1717" s="34">
        <f t="shared" si="206"/>
        <v>38744.014734923199</v>
      </c>
    </row>
    <row r="1718" spans="12:18" x14ac:dyDescent="0.2">
      <c r="L1718" s="27">
        <v>40425</v>
      </c>
      <c r="M1718" s="34" t="str">
        <f t="shared" si="201"/>
        <v>0</v>
      </c>
      <c r="N1718" s="34">
        <f t="shared" si="204"/>
        <v>93142.60804548231</v>
      </c>
      <c r="O1718" s="34" t="str">
        <f t="shared" si="202"/>
        <v>0</v>
      </c>
      <c r="P1718" s="34">
        <f t="shared" si="205"/>
        <v>57407.079362647513</v>
      </c>
      <c r="Q1718" s="34" t="str">
        <f t="shared" si="203"/>
        <v>0</v>
      </c>
      <c r="R1718" s="34">
        <f t="shared" si="206"/>
        <v>38744.014734923199</v>
      </c>
    </row>
    <row r="1719" spans="12:18" x14ac:dyDescent="0.2">
      <c r="L1719" s="27">
        <v>40426</v>
      </c>
      <c r="M1719" s="34" t="str">
        <f t="shared" si="201"/>
        <v>0</v>
      </c>
      <c r="N1719" s="34">
        <f t="shared" si="204"/>
        <v>93142.60804548231</v>
      </c>
      <c r="O1719" s="34" t="str">
        <f t="shared" si="202"/>
        <v>0</v>
      </c>
      <c r="P1719" s="34">
        <f t="shared" si="205"/>
        <v>57407.079362647513</v>
      </c>
      <c r="Q1719" s="34" t="str">
        <f t="shared" si="203"/>
        <v>0</v>
      </c>
      <c r="R1719" s="34">
        <f t="shared" si="206"/>
        <v>38744.014734923199</v>
      </c>
    </row>
    <row r="1720" spans="12:18" x14ac:dyDescent="0.2">
      <c r="L1720" s="27">
        <v>40427</v>
      </c>
      <c r="M1720" s="34">
        <f t="shared" si="201"/>
        <v>-425</v>
      </c>
      <c r="N1720" s="34">
        <f t="shared" si="204"/>
        <v>92717.60804548231</v>
      </c>
      <c r="O1720" s="34" t="str">
        <f t="shared" si="202"/>
        <v>0</v>
      </c>
      <c r="P1720" s="34">
        <f t="shared" si="205"/>
        <v>57407.079362647513</v>
      </c>
      <c r="Q1720" s="34" t="str">
        <f t="shared" si="203"/>
        <v>0</v>
      </c>
      <c r="R1720" s="34">
        <f t="shared" si="206"/>
        <v>38744.014734923199</v>
      </c>
    </row>
    <row r="1721" spans="12:18" x14ac:dyDescent="0.2">
      <c r="L1721" s="27">
        <v>40428</v>
      </c>
      <c r="M1721" s="34">
        <f t="shared" si="201"/>
        <v>-287.5</v>
      </c>
      <c r="N1721" s="34">
        <f t="shared" si="204"/>
        <v>92430.10804548231</v>
      </c>
      <c r="O1721" s="34" t="str">
        <f t="shared" si="202"/>
        <v>0</v>
      </c>
      <c r="P1721" s="34">
        <f t="shared" si="205"/>
        <v>57407.079362647513</v>
      </c>
      <c r="Q1721" s="34" t="str">
        <f t="shared" si="203"/>
        <v>0</v>
      </c>
      <c r="R1721" s="34">
        <f t="shared" si="206"/>
        <v>38744.014734923199</v>
      </c>
    </row>
    <row r="1722" spans="12:18" x14ac:dyDescent="0.2">
      <c r="L1722" s="27">
        <v>40429</v>
      </c>
      <c r="M1722" s="34">
        <f t="shared" si="201"/>
        <v>1900</v>
      </c>
      <c r="N1722" s="34">
        <f t="shared" si="204"/>
        <v>94330.10804548231</v>
      </c>
      <c r="O1722" s="34" t="str">
        <f t="shared" si="202"/>
        <v>0</v>
      </c>
      <c r="P1722" s="34">
        <f t="shared" si="205"/>
        <v>57407.079362647513</v>
      </c>
      <c r="Q1722" s="34" t="str">
        <f t="shared" si="203"/>
        <v>0</v>
      </c>
      <c r="R1722" s="34">
        <f t="shared" si="206"/>
        <v>38744.014734923199</v>
      </c>
    </row>
    <row r="1723" spans="12:18" x14ac:dyDescent="0.2">
      <c r="L1723" s="27">
        <v>40430</v>
      </c>
      <c r="M1723" s="34" t="str">
        <f t="shared" si="201"/>
        <v>0</v>
      </c>
      <c r="N1723" s="34">
        <f t="shared" si="204"/>
        <v>94330.10804548231</v>
      </c>
      <c r="O1723" s="34" t="str">
        <f t="shared" si="202"/>
        <v>0</v>
      </c>
      <c r="P1723" s="34">
        <f t="shared" si="205"/>
        <v>57407.079362647513</v>
      </c>
      <c r="Q1723" s="34" t="str">
        <f t="shared" si="203"/>
        <v>0</v>
      </c>
      <c r="R1723" s="34">
        <f t="shared" si="206"/>
        <v>38744.014734923199</v>
      </c>
    </row>
    <row r="1724" spans="12:18" x14ac:dyDescent="0.2">
      <c r="L1724" s="27">
        <v>40431</v>
      </c>
      <c r="M1724" s="34" t="str">
        <f t="shared" si="201"/>
        <v>0</v>
      </c>
      <c r="N1724" s="34">
        <f t="shared" si="204"/>
        <v>94330.10804548231</v>
      </c>
      <c r="O1724" s="34" t="str">
        <f t="shared" si="202"/>
        <v>0</v>
      </c>
      <c r="P1724" s="34">
        <f t="shared" si="205"/>
        <v>57407.079362647513</v>
      </c>
      <c r="Q1724" s="34" t="str">
        <f t="shared" si="203"/>
        <v>0</v>
      </c>
      <c r="R1724" s="34">
        <f t="shared" si="206"/>
        <v>38744.014734923199</v>
      </c>
    </row>
    <row r="1725" spans="12:18" x14ac:dyDescent="0.2">
      <c r="L1725" s="27">
        <v>40432</v>
      </c>
      <c r="M1725" s="34" t="str">
        <f t="shared" si="201"/>
        <v>0</v>
      </c>
      <c r="N1725" s="34">
        <f t="shared" si="204"/>
        <v>94330.10804548231</v>
      </c>
      <c r="O1725" s="34" t="str">
        <f t="shared" si="202"/>
        <v>0</v>
      </c>
      <c r="P1725" s="34">
        <f t="shared" si="205"/>
        <v>57407.079362647513</v>
      </c>
      <c r="Q1725" s="34" t="str">
        <f t="shared" si="203"/>
        <v>0</v>
      </c>
      <c r="R1725" s="34">
        <f t="shared" si="206"/>
        <v>38744.014734923199</v>
      </c>
    </row>
    <row r="1726" spans="12:18" x14ac:dyDescent="0.2">
      <c r="L1726" s="27">
        <v>40433</v>
      </c>
      <c r="M1726" s="34" t="str">
        <f t="shared" si="201"/>
        <v>0</v>
      </c>
      <c r="N1726" s="34">
        <f t="shared" si="204"/>
        <v>94330.10804548231</v>
      </c>
      <c r="O1726" s="34" t="str">
        <f t="shared" si="202"/>
        <v>0</v>
      </c>
      <c r="P1726" s="34">
        <f t="shared" si="205"/>
        <v>57407.079362647513</v>
      </c>
      <c r="Q1726" s="34" t="str">
        <f t="shared" si="203"/>
        <v>0</v>
      </c>
      <c r="R1726" s="34">
        <f t="shared" si="206"/>
        <v>38744.014734923199</v>
      </c>
    </row>
    <row r="1727" spans="12:18" x14ac:dyDescent="0.2">
      <c r="L1727" s="27">
        <v>40434</v>
      </c>
      <c r="M1727" s="34" t="str">
        <f t="shared" si="201"/>
        <v>0</v>
      </c>
      <c r="N1727" s="34">
        <f t="shared" si="204"/>
        <v>94330.10804548231</v>
      </c>
      <c r="O1727" s="34" t="str">
        <f t="shared" si="202"/>
        <v>0</v>
      </c>
      <c r="P1727" s="34">
        <f t="shared" si="205"/>
        <v>57407.079362647513</v>
      </c>
      <c r="Q1727" s="34" t="str">
        <f t="shared" si="203"/>
        <v>0</v>
      </c>
      <c r="R1727" s="34">
        <f t="shared" si="206"/>
        <v>38744.014734923199</v>
      </c>
    </row>
    <row r="1728" spans="12:18" x14ac:dyDescent="0.2">
      <c r="L1728" s="27">
        <v>40435</v>
      </c>
      <c r="M1728" s="34" t="str">
        <f t="shared" si="201"/>
        <v>0</v>
      </c>
      <c r="N1728" s="34">
        <f t="shared" si="204"/>
        <v>94330.10804548231</v>
      </c>
      <c r="O1728" s="34" t="str">
        <f t="shared" si="202"/>
        <v>0</v>
      </c>
      <c r="P1728" s="34">
        <f t="shared" si="205"/>
        <v>57407.079362647513</v>
      </c>
      <c r="Q1728" s="34" t="str">
        <f t="shared" si="203"/>
        <v>0</v>
      </c>
      <c r="R1728" s="34">
        <f t="shared" si="206"/>
        <v>38744.014734923199</v>
      </c>
    </row>
    <row r="1729" spans="12:18" x14ac:dyDescent="0.2">
      <c r="L1729" s="27">
        <v>40436</v>
      </c>
      <c r="M1729" s="34" t="str">
        <f t="shared" si="201"/>
        <v>0</v>
      </c>
      <c r="N1729" s="34">
        <f t="shared" si="204"/>
        <v>94330.10804548231</v>
      </c>
      <c r="O1729" s="34" t="str">
        <f t="shared" si="202"/>
        <v>0</v>
      </c>
      <c r="P1729" s="34">
        <f t="shared" si="205"/>
        <v>57407.079362647513</v>
      </c>
      <c r="Q1729" s="34" t="str">
        <f t="shared" si="203"/>
        <v>0</v>
      </c>
      <c r="R1729" s="34">
        <f t="shared" si="206"/>
        <v>38744.014734923199</v>
      </c>
    </row>
    <row r="1730" spans="12:18" x14ac:dyDescent="0.2">
      <c r="L1730" s="27">
        <v>40437</v>
      </c>
      <c r="M1730" s="34" t="str">
        <f t="shared" si="201"/>
        <v>0</v>
      </c>
      <c r="N1730" s="34">
        <f t="shared" si="204"/>
        <v>94330.10804548231</v>
      </c>
      <c r="O1730" s="34" t="str">
        <f t="shared" si="202"/>
        <v>0</v>
      </c>
      <c r="P1730" s="34">
        <f t="shared" si="205"/>
        <v>57407.079362647513</v>
      </c>
      <c r="Q1730" s="34" t="str">
        <f t="shared" si="203"/>
        <v>0</v>
      </c>
      <c r="R1730" s="34">
        <f t="shared" si="206"/>
        <v>38744.014734923199</v>
      </c>
    </row>
    <row r="1731" spans="12:18" x14ac:dyDescent="0.2">
      <c r="L1731" s="27">
        <v>40438</v>
      </c>
      <c r="M1731" s="34" t="str">
        <f t="shared" si="201"/>
        <v>0</v>
      </c>
      <c r="N1731" s="34">
        <f t="shared" si="204"/>
        <v>94330.10804548231</v>
      </c>
      <c r="O1731" s="34">
        <f t="shared" si="202"/>
        <v>-600</v>
      </c>
      <c r="P1731" s="34">
        <f t="shared" si="205"/>
        <v>56807.079362647513</v>
      </c>
      <c r="Q1731" s="34" t="str">
        <f t="shared" si="203"/>
        <v>0</v>
      </c>
      <c r="R1731" s="34">
        <f t="shared" si="206"/>
        <v>38744.014734923199</v>
      </c>
    </row>
    <row r="1732" spans="12:18" x14ac:dyDescent="0.2">
      <c r="L1732" s="27">
        <v>40439</v>
      </c>
      <c r="M1732" s="34" t="str">
        <f t="shared" si="201"/>
        <v>0</v>
      </c>
      <c r="N1732" s="34">
        <f t="shared" si="204"/>
        <v>94330.10804548231</v>
      </c>
      <c r="O1732" s="34" t="str">
        <f t="shared" si="202"/>
        <v>0</v>
      </c>
      <c r="P1732" s="34">
        <f t="shared" si="205"/>
        <v>56807.079362647513</v>
      </c>
      <c r="Q1732" s="34" t="str">
        <f t="shared" si="203"/>
        <v>0</v>
      </c>
      <c r="R1732" s="34">
        <f t="shared" si="206"/>
        <v>38744.014734923199</v>
      </c>
    </row>
    <row r="1733" spans="12:18" x14ac:dyDescent="0.2">
      <c r="L1733" s="27">
        <v>40440</v>
      </c>
      <c r="M1733" s="34" t="str">
        <f t="shared" si="201"/>
        <v>0</v>
      </c>
      <c r="N1733" s="34">
        <f t="shared" si="204"/>
        <v>94330.10804548231</v>
      </c>
      <c r="O1733" s="34" t="str">
        <f t="shared" si="202"/>
        <v>0</v>
      </c>
      <c r="P1733" s="34">
        <f t="shared" si="205"/>
        <v>56807.079362647513</v>
      </c>
      <c r="Q1733" s="34" t="str">
        <f t="shared" si="203"/>
        <v>0</v>
      </c>
      <c r="R1733" s="34">
        <f t="shared" si="206"/>
        <v>38744.014734923199</v>
      </c>
    </row>
    <row r="1734" spans="12:18" x14ac:dyDescent="0.2">
      <c r="L1734" s="27">
        <v>40441</v>
      </c>
      <c r="M1734" s="34" t="str">
        <f t="shared" si="201"/>
        <v>0</v>
      </c>
      <c r="N1734" s="34">
        <f t="shared" si="204"/>
        <v>94330.10804548231</v>
      </c>
      <c r="O1734" s="34">
        <f t="shared" si="202"/>
        <v>262.5</v>
      </c>
      <c r="P1734" s="34">
        <f t="shared" si="205"/>
        <v>57069.579362647513</v>
      </c>
      <c r="Q1734" s="34" t="str">
        <f t="shared" si="203"/>
        <v>0</v>
      </c>
      <c r="R1734" s="34">
        <f t="shared" si="206"/>
        <v>38744.014734923199</v>
      </c>
    </row>
    <row r="1735" spans="12:18" x14ac:dyDescent="0.2">
      <c r="L1735" s="27">
        <v>40442</v>
      </c>
      <c r="M1735" s="34" t="str">
        <f t="shared" si="201"/>
        <v>0</v>
      </c>
      <c r="N1735" s="34">
        <f t="shared" si="204"/>
        <v>94330.10804548231</v>
      </c>
      <c r="O1735" s="34" t="str">
        <f t="shared" si="202"/>
        <v>0</v>
      </c>
      <c r="P1735" s="34">
        <f t="shared" si="205"/>
        <v>57069.579362647513</v>
      </c>
      <c r="Q1735" s="34" t="str">
        <f t="shared" si="203"/>
        <v>0</v>
      </c>
      <c r="R1735" s="34">
        <f t="shared" si="206"/>
        <v>38744.014734923199</v>
      </c>
    </row>
    <row r="1736" spans="12:18" x14ac:dyDescent="0.2">
      <c r="L1736" s="27">
        <v>40443</v>
      </c>
      <c r="M1736" s="34" t="str">
        <f t="shared" si="201"/>
        <v>0</v>
      </c>
      <c r="N1736" s="34">
        <f t="shared" si="204"/>
        <v>94330.10804548231</v>
      </c>
      <c r="O1736" s="34">
        <f t="shared" si="202"/>
        <v>-600</v>
      </c>
      <c r="P1736" s="34">
        <f t="shared" si="205"/>
        <v>56469.579362647513</v>
      </c>
      <c r="Q1736" s="34" t="str">
        <f t="shared" si="203"/>
        <v>0</v>
      </c>
      <c r="R1736" s="34">
        <f t="shared" si="206"/>
        <v>38744.014734923199</v>
      </c>
    </row>
    <row r="1737" spans="12:18" x14ac:dyDescent="0.2">
      <c r="L1737" s="27">
        <v>40444</v>
      </c>
      <c r="M1737" s="34" t="str">
        <f t="shared" si="201"/>
        <v>0</v>
      </c>
      <c r="N1737" s="34">
        <f t="shared" si="204"/>
        <v>94330.10804548231</v>
      </c>
      <c r="O1737" s="34">
        <f t="shared" si="202"/>
        <v>-325</v>
      </c>
      <c r="P1737" s="34">
        <f t="shared" si="205"/>
        <v>56144.579362647513</v>
      </c>
      <c r="Q1737" s="34">
        <f t="shared" si="203"/>
        <v>-712.5</v>
      </c>
      <c r="R1737" s="34">
        <f t="shared" si="206"/>
        <v>38031.514734923199</v>
      </c>
    </row>
    <row r="1738" spans="12:18" x14ac:dyDescent="0.2">
      <c r="L1738" s="27">
        <v>40445</v>
      </c>
      <c r="M1738" s="34" t="str">
        <f t="shared" si="201"/>
        <v>0</v>
      </c>
      <c r="N1738" s="34">
        <f t="shared" si="204"/>
        <v>94330.10804548231</v>
      </c>
      <c r="O1738" s="34">
        <f t="shared" si="202"/>
        <v>-500</v>
      </c>
      <c r="P1738" s="34">
        <f t="shared" si="205"/>
        <v>55644.579362647513</v>
      </c>
      <c r="Q1738" s="34">
        <f t="shared" si="203"/>
        <v>550</v>
      </c>
      <c r="R1738" s="34">
        <f t="shared" si="206"/>
        <v>38581.514734923199</v>
      </c>
    </row>
    <row r="1739" spans="12:18" x14ac:dyDescent="0.2">
      <c r="L1739" s="27">
        <v>40446</v>
      </c>
      <c r="M1739" s="34" t="str">
        <f t="shared" si="201"/>
        <v>0</v>
      </c>
      <c r="N1739" s="34">
        <f t="shared" si="204"/>
        <v>94330.10804548231</v>
      </c>
      <c r="O1739" s="34" t="str">
        <f t="shared" si="202"/>
        <v>0</v>
      </c>
      <c r="P1739" s="34">
        <f t="shared" si="205"/>
        <v>55644.579362647513</v>
      </c>
      <c r="Q1739" s="34" t="str">
        <f t="shared" si="203"/>
        <v>0</v>
      </c>
      <c r="R1739" s="34">
        <f t="shared" si="206"/>
        <v>38581.514734923199</v>
      </c>
    </row>
    <row r="1740" spans="12:18" x14ac:dyDescent="0.2">
      <c r="L1740" s="27">
        <v>40447</v>
      </c>
      <c r="M1740" s="34" t="str">
        <f t="shared" ref="M1740:M1803" si="207">IF(ISERROR(VLOOKUP($L1740,$B$11:$C$1212,2,FALSE)),"0",VLOOKUP($L1740,$B$11:$C$1212,2,FALSE))</f>
        <v>0</v>
      </c>
      <c r="N1740" s="34">
        <f t="shared" si="204"/>
        <v>94330.10804548231</v>
      </c>
      <c r="O1740" s="34" t="str">
        <f t="shared" ref="O1740:O1803" si="208">IF(ISERROR(VLOOKUP($L1740,$E$11:$F$1212,2,FALSE)),"0",VLOOKUP($L1740,$E$11:$F$1212,2,FALSE))</f>
        <v>0</v>
      </c>
      <c r="P1740" s="34">
        <f t="shared" si="205"/>
        <v>55644.579362647513</v>
      </c>
      <c r="Q1740" s="34" t="str">
        <f t="shared" ref="Q1740:Q1803" si="209">IF(ISERROR(VLOOKUP($L1740,$H$11:$I$1212,2,FALSE)),"0",VLOOKUP($L1740,$H$11:$I$1212,2,FALSE))</f>
        <v>0</v>
      </c>
      <c r="R1740" s="34">
        <f t="shared" si="206"/>
        <v>38581.514734923199</v>
      </c>
    </row>
    <row r="1741" spans="12:18" x14ac:dyDescent="0.2">
      <c r="L1741" s="27">
        <v>40448</v>
      </c>
      <c r="M1741" s="34" t="str">
        <f t="shared" si="207"/>
        <v>0</v>
      </c>
      <c r="N1741" s="34">
        <f t="shared" si="204"/>
        <v>94330.10804548231</v>
      </c>
      <c r="O1741" s="34" t="str">
        <f t="shared" si="208"/>
        <v>0</v>
      </c>
      <c r="P1741" s="34">
        <f t="shared" si="205"/>
        <v>55644.579362647513</v>
      </c>
      <c r="Q1741" s="34" t="str">
        <f t="shared" si="209"/>
        <v>0</v>
      </c>
      <c r="R1741" s="34">
        <f t="shared" si="206"/>
        <v>38581.514734923199</v>
      </c>
    </row>
    <row r="1742" spans="12:18" x14ac:dyDescent="0.2">
      <c r="L1742" s="27">
        <v>40449</v>
      </c>
      <c r="M1742" s="34" t="str">
        <f t="shared" si="207"/>
        <v>0</v>
      </c>
      <c r="N1742" s="34">
        <f t="shared" si="204"/>
        <v>94330.10804548231</v>
      </c>
      <c r="O1742" s="34">
        <f t="shared" si="208"/>
        <v>-2075</v>
      </c>
      <c r="P1742" s="34">
        <f t="shared" si="205"/>
        <v>53569.579362647513</v>
      </c>
      <c r="Q1742" s="34">
        <f t="shared" si="209"/>
        <v>-2175</v>
      </c>
      <c r="R1742" s="34">
        <f t="shared" si="206"/>
        <v>36406.514734923199</v>
      </c>
    </row>
    <row r="1743" spans="12:18" x14ac:dyDescent="0.2">
      <c r="L1743" s="27">
        <v>40450</v>
      </c>
      <c r="M1743" s="34" t="str">
        <f t="shared" si="207"/>
        <v>0</v>
      </c>
      <c r="N1743" s="34">
        <f t="shared" si="204"/>
        <v>94330.10804548231</v>
      </c>
      <c r="O1743" s="34">
        <f t="shared" si="208"/>
        <v>-3030.6898913178202</v>
      </c>
      <c r="P1743" s="34">
        <f t="shared" si="205"/>
        <v>50538.88947132969</v>
      </c>
      <c r="Q1743" s="34">
        <f t="shared" si="209"/>
        <v>-1962.5</v>
      </c>
      <c r="R1743" s="34">
        <f t="shared" si="206"/>
        <v>34444.014734923199</v>
      </c>
    </row>
    <row r="1744" spans="12:18" x14ac:dyDescent="0.2">
      <c r="L1744" s="27">
        <v>40451</v>
      </c>
      <c r="M1744" s="34" t="str">
        <f t="shared" si="207"/>
        <v>0</v>
      </c>
      <c r="N1744" s="34">
        <f t="shared" si="204"/>
        <v>94330.10804548231</v>
      </c>
      <c r="O1744" s="34">
        <f t="shared" si="208"/>
        <v>-3187.5</v>
      </c>
      <c r="P1744" s="34">
        <f t="shared" si="205"/>
        <v>47351.38947132969</v>
      </c>
      <c r="Q1744" s="34">
        <f t="shared" si="209"/>
        <v>-3937.5</v>
      </c>
      <c r="R1744" s="34">
        <f t="shared" si="206"/>
        <v>30506.514734923199</v>
      </c>
    </row>
    <row r="1745" spans="12:18" x14ac:dyDescent="0.2">
      <c r="L1745" s="27">
        <v>40452</v>
      </c>
      <c r="M1745" s="34" t="str">
        <f t="shared" si="207"/>
        <v>0</v>
      </c>
      <c r="N1745" s="34">
        <f t="shared" si="204"/>
        <v>94330.10804548231</v>
      </c>
      <c r="O1745" s="34">
        <f t="shared" si="208"/>
        <v>-2425</v>
      </c>
      <c r="P1745" s="34">
        <f t="shared" si="205"/>
        <v>44926.38947132969</v>
      </c>
      <c r="Q1745" s="34">
        <f t="shared" si="209"/>
        <v>-1550</v>
      </c>
      <c r="R1745" s="34">
        <f t="shared" si="206"/>
        <v>28956.514734923199</v>
      </c>
    </row>
    <row r="1746" spans="12:18" x14ac:dyDescent="0.2">
      <c r="L1746" s="27">
        <v>40453</v>
      </c>
      <c r="M1746" s="34" t="str">
        <f t="shared" si="207"/>
        <v>0</v>
      </c>
      <c r="N1746" s="34">
        <f t="shared" si="204"/>
        <v>94330.10804548231</v>
      </c>
      <c r="O1746" s="34" t="str">
        <f t="shared" si="208"/>
        <v>0</v>
      </c>
      <c r="P1746" s="34">
        <f t="shared" si="205"/>
        <v>44926.38947132969</v>
      </c>
      <c r="Q1746" s="34" t="str">
        <f t="shared" si="209"/>
        <v>0</v>
      </c>
      <c r="R1746" s="34">
        <f t="shared" si="206"/>
        <v>28956.514734923199</v>
      </c>
    </row>
    <row r="1747" spans="12:18" x14ac:dyDescent="0.2">
      <c r="L1747" s="27">
        <v>40454</v>
      </c>
      <c r="M1747" s="34" t="str">
        <f t="shared" si="207"/>
        <v>0</v>
      </c>
      <c r="N1747" s="34">
        <f t="shared" si="204"/>
        <v>94330.10804548231</v>
      </c>
      <c r="O1747" s="34" t="str">
        <f t="shared" si="208"/>
        <v>0</v>
      </c>
      <c r="P1747" s="34">
        <f t="shared" si="205"/>
        <v>44926.38947132969</v>
      </c>
      <c r="Q1747" s="34" t="str">
        <f t="shared" si="209"/>
        <v>0</v>
      </c>
      <c r="R1747" s="34">
        <f t="shared" si="206"/>
        <v>28956.514734923199</v>
      </c>
    </row>
    <row r="1748" spans="12:18" x14ac:dyDescent="0.2">
      <c r="L1748" s="27">
        <v>40455</v>
      </c>
      <c r="M1748" s="34" t="str">
        <f t="shared" si="207"/>
        <v>0</v>
      </c>
      <c r="N1748" s="34">
        <f t="shared" si="204"/>
        <v>94330.10804548231</v>
      </c>
      <c r="O1748" s="34" t="str">
        <f t="shared" si="208"/>
        <v>0</v>
      </c>
      <c r="P1748" s="34">
        <f t="shared" si="205"/>
        <v>44926.38947132969</v>
      </c>
      <c r="Q1748" s="34" t="str">
        <f t="shared" si="209"/>
        <v>0</v>
      </c>
      <c r="R1748" s="34">
        <f t="shared" si="206"/>
        <v>28956.514734923199</v>
      </c>
    </row>
    <row r="1749" spans="12:18" x14ac:dyDescent="0.2">
      <c r="L1749" s="27">
        <v>40456</v>
      </c>
      <c r="M1749" s="34">
        <f t="shared" si="207"/>
        <v>1062.5</v>
      </c>
      <c r="N1749" s="34">
        <f t="shared" si="204"/>
        <v>95392.60804548231</v>
      </c>
      <c r="O1749" s="34" t="str">
        <f t="shared" si="208"/>
        <v>0</v>
      </c>
      <c r="P1749" s="34">
        <f t="shared" si="205"/>
        <v>44926.38947132969</v>
      </c>
      <c r="Q1749" s="34" t="str">
        <f t="shared" si="209"/>
        <v>0</v>
      </c>
      <c r="R1749" s="34">
        <f t="shared" si="206"/>
        <v>28956.514734923199</v>
      </c>
    </row>
    <row r="1750" spans="12:18" x14ac:dyDescent="0.2">
      <c r="L1750" s="27">
        <v>40457</v>
      </c>
      <c r="M1750" s="34" t="str">
        <f t="shared" si="207"/>
        <v>0</v>
      </c>
      <c r="N1750" s="34">
        <f t="shared" si="204"/>
        <v>95392.60804548231</v>
      </c>
      <c r="O1750" s="34">
        <f t="shared" si="208"/>
        <v>-412.5</v>
      </c>
      <c r="P1750" s="34">
        <f t="shared" si="205"/>
        <v>44513.88947132969</v>
      </c>
      <c r="Q1750" s="34">
        <f t="shared" si="209"/>
        <v>-1961.5439026076274</v>
      </c>
      <c r="R1750" s="34">
        <f t="shared" si="206"/>
        <v>26994.970832315572</v>
      </c>
    </row>
    <row r="1751" spans="12:18" x14ac:dyDescent="0.2">
      <c r="L1751" s="27">
        <v>40458</v>
      </c>
      <c r="M1751" s="34" t="str">
        <f t="shared" si="207"/>
        <v>0</v>
      </c>
      <c r="N1751" s="34">
        <f t="shared" si="204"/>
        <v>95392.60804548231</v>
      </c>
      <c r="O1751" s="34">
        <f t="shared" si="208"/>
        <v>-262.5</v>
      </c>
      <c r="P1751" s="34">
        <f t="shared" si="205"/>
        <v>44251.38947132969</v>
      </c>
      <c r="Q1751" s="34">
        <f t="shared" si="209"/>
        <v>-850</v>
      </c>
      <c r="R1751" s="34">
        <f t="shared" si="206"/>
        <v>26144.970832315572</v>
      </c>
    </row>
    <row r="1752" spans="12:18" x14ac:dyDescent="0.2">
      <c r="L1752" s="27">
        <v>40459</v>
      </c>
      <c r="M1752" s="34" t="str">
        <f t="shared" si="207"/>
        <v>0</v>
      </c>
      <c r="N1752" s="34">
        <f t="shared" si="204"/>
        <v>95392.60804548231</v>
      </c>
      <c r="O1752" s="34">
        <f t="shared" si="208"/>
        <v>-675</v>
      </c>
      <c r="P1752" s="34">
        <f t="shared" si="205"/>
        <v>43576.38947132969</v>
      </c>
      <c r="Q1752" s="34">
        <f t="shared" si="209"/>
        <v>-1837.5</v>
      </c>
      <c r="R1752" s="34">
        <f t="shared" si="206"/>
        <v>24307.470832315572</v>
      </c>
    </row>
    <row r="1753" spans="12:18" x14ac:dyDescent="0.2">
      <c r="L1753" s="27">
        <v>40460</v>
      </c>
      <c r="M1753" s="34" t="str">
        <f t="shared" si="207"/>
        <v>0</v>
      </c>
      <c r="N1753" s="34">
        <f t="shared" si="204"/>
        <v>95392.60804548231</v>
      </c>
      <c r="O1753" s="34" t="str">
        <f t="shared" si="208"/>
        <v>0</v>
      </c>
      <c r="P1753" s="34">
        <f t="shared" si="205"/>
        <v>43576.38947132969</v>
      </c>
      <c r="Q1753" s="34" t="str">
        <f t="shared" si="209"/>
        <v>0</v>
      </c>
      <c r="R1753" s="34">
        <f t="shared" si="206"/>
        <v>24307.470832315572</v>
      </c>
    </row>
    <row r="1754" spans="12:18" x14ac:dyDescent="0.2">
      <c r="L1754" s="27">
        <v>40461</v>
      </c>
      <c r="M1754" s="34" t="str">
        <f t="shared" si="207"/>
        <v>0</v>
      </c>
      <c r="N1754" s="34">
        <f t="shared" si="204"/>
        <v>95392.60804548231</v>
      </c>
      <c r="O1754" s="34" t="str">
        <f t="shared" si="208"/>
        <v>0</v>
      </c>
      <c r="P1754" s="34">
        <f t="shared" si="205"/>
        <v>43576.38947132969</v>
      </c>
      <c r="Q1754" s="34" t="str">
        <f t="shared" si="209"/>
        <v>0</v>
      </c>
      <c r="R1754" s="34">
        <f t="shared" si="206"/>
        <v>24307.470832315572</v>
      </c>
    </row>
    <row r="1755" spans="12:18" x14ac:dyDescent="0.2">
      <c r="L1755" s="27">
        <v>40462</v>
      </c>
      <c r="M1755" s="34" t="str">
        <f t="shared" si="207"/>
        <v>0</v>
      </c>
      <c r="N1755" s="34">
        <f t="shared" si="204"/>
        <v>95392.60804548231</v>
      </c>
      <c r="O1755" s="34" t="str">
        <f t="shared" si="208"/>
        <v>0</v>
      </c>
      <c r="P1755" s="34">
        <f t="shared" si="205"/>
        <v>43576.38947132969</v>
      </c>
      <c r="Q1755" s="34" t="str">
        <f t="shared" si="209"/>
        <v>0</v>
      </c>
      <c r="R1755" s="34">
        <f t="shared" si="206"/>
        <v>24307.470832315572</v>
      </c>
    </row>
    <row r="1756" spans="12:18" x14ac:dyDescent="0.2">
      <c r="L1756" s="27">
        <v>40463</v>
      </c>
      <c r="M1756" s="34" t="str">
        <f t="shared" si="207"/>
        <v>0</v>
      </c>
      <c r="N1756" s="34">
        <f t="shared" si="204"/>
        <v>95392.60804548231</v>
      </c>
      <c r="O1756" s="34">
        <f t="shared" si="208"/>
        <v>2562.5</v>
      </c>
      <c r="P1756" s="34">
        <f t="shared" si="205"/>
        <v>46138.88947132969</v>
      </c>
      <c r="Q1756" s="34">
        <f t="shared" si="209"/>
        <v>2862.5</v>
      </c>
      <c r="R1756" s="34">
        <f t="shared" si="206"/>
        <v>27169.970832315572</v>
      </c>
    </row>
    <row r="1757" spans="12:18" x14ac:dyDescent="0.2">
      <c r="L1757" s="27">
        <v>40464</v>
      </c>
      <c r="M1757" s="34" t="str">
        <f t="shared" si="207"/>
        <v>0</v>
      </c>
      <c r="N1757" s="34">
        <f t="shared" si="204"/>
        <v>95392.60804548231</v>
      </c>
      <c r="O1757" s="34" t="str">
        <f t="shared" si="208"/>
        <v>0</v>
      </c>
      <c r="P1757" s="34">
        <f t="shared" si="205"/>
        <v>46138.88947132969</v>
      </c>
      <c r="Q1757" s="34" t="str">
        <f t="shared" si="209"/>
        <v>0</v>
      </c>
      <c r="R1757" s="34">
        <f t="shared" si="206"/>
        <v>27169.970832315572</v>
      </c>
    </row>
    <row r="1758" spans="12:18" x14ac:dyDescent="0.2">
      <c r="L1758" s="27">
        <v>40465</v>
      </c>
      <c r="M1758" s="34" t="str">
        <f t="shared" si="207"/>
        <v>0</v>
      </c>
      <c r="N1758" s="34">
        <f t="shared" si="204"/>
        <v>95392.60804548231</v>
      </c>
      <c r="O1758" s="34" t="str">
        <f t="shared" si="208"/>
        <v>0</v>
      </c>
      <c r="P1758" s="34">
        <f t="shared" si="205"/>
        <v>46138.88947132969</v>
      </c>
      <c r="Q1758" s="34" t="str">
        <f t="shared" si="209"/>
        <v>0</v>
      </c>
      <c r="R1758" s="34">
        <f t="shared" si="206"/>
        <v>27169.970832315572</v>
      </c>
    </row>
    <row r="1759" spans="12:18" x14ac:dyDescent="0.2">
      <c r="L1759" s="27">
        <v>40466</v>
      </c>
      <c r="M1759" s="34" t="str">
        <f t="shared" si="207"/>
        <v>0</v>
      </c>
      <c r="N1759" s="34">
        <f t="shared" si="204"/>
        <v>95392.60804548231</v>
      </c>
      <c r="O1759" s="34" t="str">
        <f t="shared" si="208"/>
        <v>0</v>
      </c>
      <c r="P1759" s="34">
        <f t="shared" si="205"/>
        <v>46138.88947132969</v>
      </c>
      <c r="Q1759" s="34" t="str">
        <f t="shared" si="209"/>
        <v>0</v>
      </c>
      <c r="R1759" s="34">
        <f t="shared" si="206"/>
        <v>27169.970832315572</v>
      </c>
    </row>
    <row r="1760" spans="12:18" x14ac:dyDescent="0.2">
      <c r="L1760" s="27">
        <v>40467</v>
      </c>
      <c r="M1760" s="34" t="str">
        <f t="shared" si="207"/>
        <v>0</v>
      </c>
      <c r="N1760" s="34">
        <f t="shared" si="204"/>
        <v>95392.60804548231</v>
      </c>
      <c r="O1760" s="34" t="str">
        <f t="shared" si="208"/>
        <v>0</v>
      </c>
      <c r="P1760" s="34">
        <f t="shared" si="205"/>
        <v>46138.88947132969</v>
      </c>
      <c r="Q1760" s="34" t="str">
        <f t="shared" si="209"/>
        <v>0</v>
      </c>
      <c r="R1760" s="34">
        <f t="shared" si="206"/>
        <v>27169.970832315572</v>
      </c>
    </row>
    <row r="1761" spans="12:18" x14ac:dyDescent="0.2">
      <c r="L1761" s="27">
        <v>40468</v>
      </c>
      <c r="M1761" s="34" t="str">
        <f t="shared" si="207"/>
        <v>0</v>
      </c>
      <c r="N1761" s="34">
        <f t="shared" si="204"/>
        <v>95392.60804548231</v>
      </c>
      <c r="O1761" s="34" t="str">
        <f t="shared" si="208"/>
        <v>0</v>
      </c>
      <c r="P1761" s="34">
        <f t="shared" si="205"/>
        <v>46138.88947132969</v>
      </c>
      <c r="Q1761" s="34" t="str">
        <f t="shared" si="209"/>
        <v>0</v>
      </c>
      <c r="R1761" s="34">
        <f t="shared" si="206"/>
        <v>27169.970832315572</v>
      </c>
    </row>
    <row r="1762" spans="12:18" x14ac:dyDescent="0.2">
      <c r="L1762" s="27">
        <v>40469</v>
      </c>
      <c r="M1762" s="34" t="str">
        <f t="shared" si="207"/>
        <v>0</v>
      </c>
      <c r="N1762" s="34">
        <f t="shared" si="204"/>
        <v>95392.60804548231</v>
      </c>
      <c r="O1762" s="34" t="str">
        <f t="shared" si="208"/>
        <v>0</v>
      </c>
      <c r="P1762" s="34">
        <f t="shared" si="205"/>
        <v>46138.88947132969</v>
      </c>
      <c r="Q1762" s="34" t="str">
        <f t="shared" si="209"/>
        <v>0</v>
      </c>
      <c r="R1762" s="34">
        <f t="shared" si="206"/>
        <v>27169.970832315572</v>
      </c>
    </row>
    <row r="1763" spans="12:18" x14ac:dyDescent="0.2">
      <c r="L1763" s="27">
        <v>40470</v>
      </c>
      <c r="M1763" s="34" t="str">
        <f t="shared" si="207"/>
        <v>0</v>
      </c>
      <c r="N1763" s="34">
        <f t="shared" si="204"/>
        <v>95392.60804548231</v>
      </c>
      <c r="O1763" s="34" t="str">
        <f t="shared" si="208"/>
        <v>0</v>
      </c>
      <c r="P1763" s="34">
        <f t="shared" si="205"/>
        <v>46138.88947132969</v>
      </c>
      <c r="Q1763" s="34" t="str">
        <f t="shared" si="209"/>
        <v>0</v>
      </c>
      <c r="R1763" s="34">
        <f t="shared" si="206"/>
        <v>27169.970832315572</v>
      </c>
    </row>
    <row r="1764" spans="12:18" x14ac:dyDescent="0.2">
      <c r="L1764" s="27">
        <v>40471</v>
      </c>
      <c r="M1764" s="34" t="str">
        <f t="shared" si="207"/>
        <v>0</v>
      </c>
      <c r="N1764" s="34">
        <f t="shared" si="204"/>
        <v>95392.60804548231</v>
      </c>
      <c r="O1764" s="34" t="str">
        <f t="shared" si="208"/>
        <v>0</v>
      </c>
      <c r="P1764" s="34">
        <f t="shared" si="205"/>
        <v>46138.88947132969</v>
      </c>
      <c r="Q1764" s="34" t="str">
        <f t="shared" si="209"/>
        <v>0</v>
      </c>
      <c r="R1764" s="34">
        <f t="shared" si="206"/>
        <v>27169.970832315572</v>
      </c>
    </row>
    <row r="1765" spans="12:18" x14ac:dyDescent="0.2">
      <c r="L1765" s="27">
        <v>40472</v>
      </c>
      <c r="M1765" s="34" t="str">
        <f t="shared" si="207"/>
        <v>0</v>
      </c>
      <c r="N1765" s="34">
        <f t="shared" ref="N1765:N1828" si="210">M1765+N1764</f>
        <v>95392.60804548231</v>
      </c>
      <c r="O1765" s="34" t="str">
        <f t="shared" si="208"/>
        <v>0</v>
      </c>
      <c r="P1765" s="34">
        <f t="shared" ref="P1765:P1828" si="211">O1765+P1764</f>
        <v>46138.88947132969</v>
      </c>
      <c r="Q1765" s="34" t="str">
        <f t="shared" si="209"/>
        <v>0</v>
      </c>
      <c r="R1765" s="34">
        <f t="shared" ref="R1765:R1828" si="212">Q1765+R1764</f>
        <v>27169.970832315572</v>
      </c>
    </row>
    <row r="1766" spans="12:18" x14ac:dyDescent="0.2">
      <c r="L1766" s="27">
        <v>40473</v>
      </c>
      <c r="M1766" s="34" t="str">
        <f t="shared" si="207"/>
        <v>0</v>
      </c>
      <c r="N1766" s="34">
        <f t="shared" si="210"/>
        <v>95392.60804548231</v>
      </c>
      <c r="O1766" s="34" t="str">
        <f t="shared" si="208"/>
        <v>0</v>
      </c>
      <c r="P1766" s="34">
        <f t="shared" si="211"/>
        <v>46138.88947132969</v>
      </c>
      <c r="Q1766" s="34" t="str">
        <f t="shared" si="209"/>
        <v>0</v>
      </c>
      <c r="R1766" s="34">
        <f t="shared" si="212"/>
        <v>27169.970832315572</v>
      </c>
    </row>
    <row r="1767" spans="12:18" x14ac:dyDescent="0.2">
      <c r="L1767" s="27">
        <v>40474</v>
      </c>
      <c r="M1767" s="34" t="str">
        <f t="shared" si="207"/>
        <v>0</v>
      </c>
      <c r="N1767" s="34">
        <f t="shared" si="210"/>
        <v>95392.60804548231</v>
      </c>
      <c r="O1767" s="34" t="str">
        <f t="shared" si="208"/>
        <v>0</v>
      </c>
      <c r="P1767" s="34">
        <f t="shared" si="211"/>
        <v>46138.88947132969</v>
      </c>
      <c r="Q1767" s="34" t="str">
        <f t="shared" si="209"/>
        <v>0</v>
      </c>
      <c r="R1767" s="34">
        <f t="shared" si="212"/>
        <v>27169.970832315572</v>
      </c>
    </row>
    <row r="1768" spans="12:18" x14ac:dyDescent="0.2">
      <c r="L1768" s="27">
        <v>40475</v>
      </c>
      <c r="M1768" s="34" t="str">
        <f t="shared" si="207"/>
        <v>0</v>
      </c>
      <c r="N1768" s="34">
        <f t="shared" si="210"/>
        <v>95392.60804548231</v>
      </c>
      <c r="O1768" s="34" t="str">
        <f t="shared" si="208"/>
        <v>0</v>
      </c>
      <c r="P1768" s="34">
        <f t="shared" si="211"/>
        <v>46138.88947132969</v>
      </c>
      <c r="Q1768" s="34" t="str">
        <f t="shared" si="209"/>
        <v>0</v>
      </c>
      <c r="R1768" s="34">
        <f t="shared" si="212"/>
        <v>27169.970832315572</v>
      </c>
    </row>
    <row r="1769" spans="12:18" x14ac:dyDescent="0.2">
      <c r="L1769" s="27">
        <v>40476</v>
      </c>
      <c r="M1769" s="34" t="str">
        <f t="shared" si="207"/>
        <v>0</v>
      </c>
      <c r="N1769" s="34">
        <f t="shared" si="210"/>
        <v>95392.60804548231</v>
      </c>
      <c r="O1769" s="34" t="str">
        <f t="shared" si="208"/>
        <v>0</v>
      </c>
      <c r="P1769" s="34">
        <f t="shared" si="211"/>
        <v>46138.88947132969</v>
      </c>
      <c r="Q1769" s="34" t="str">
        <f t="shared" si="209"/>
        <v>0</v>
      </c>
      <c r="R1769" s="34">
        <f t="shared" si="212"/>
        <v>27169.970832315572</v>
      </c>
    </row>
    <row r="1770" spans="12:18" x14ac:dyDescent="0.2">
      <c r="L1770" s="27">
        <v>40477</v>
      </c>
      <c r="M1770" s="34" t="str">
        <f t="shared" si="207"/>
        <v>0</v>
      </c>
      <c r="N1770" s="34">
        <f t="shared" si="210"/>
        <v>95392.60804548231</v>
      </c>
      <c r="O1770" s="34" t="str">
        <f t="shared" si="208"/>
        <v>0</v>
      </c>
      <c r="P1770" s="34">
        <f t="shared" si="211"/>
        <v>46138.88947132969</v>
      </c>
      <c r="Q1770" s="34" t="str">
        <f t="shared" si="209"/>
        <v>0</v>
      </c>
      <c r="R1770" s="34">
        <f t="shared" si="212"/>
        <v>27169.970832315572</v>
      </c>
    </row>
    <row r="1771" spans="12:18" x14ac:dyDescent="0.2">
      <c r="L1771" s="27">
        <v>40478</v>
      </c>
      <c r="M1771" s="34" t="str">
        <f t="shared" si="207"/>
        <v>0</v>
      </c>
      <c r="N1771" s="34">
        <f t="shared" si="210"/>
        <v>95392.60804548231</v>
      </c>
      <c r="O1771" s="34" t="str">
        <f t="shared" si="208"/>
        <v>0</v>
      </c>
      <c r="P1771" s="34">
        <f t="shared" si="211"/>
        <v>46138.88947132969</v>
      </c>
      <c r="Q1771" s="34" t="str">
        <f t="shared" si="209"/>
        <v>0</v>
      </c>
      <c r="R1771" s="34">
        <f t="shared" si="212"/>
        <v>27169.970832315572</v>
      </c>
    </row>
    <row r="1772" spans="12:18" x14ac:dyDescent="0.2">
      <c r="L1772" s="27">
        <v>40479</v>
      </c>
      <c r="M1772" s="34" t="str">
        <f t="shared" si="207"/>
        <v>0</v>
      </c>
      <c r="N1772" s="34">
        <f t="shared" si="210"/>
        <v>95392.60804548231</v>
      </c>
      <c r="O1772" s="34">
        <f t="shared" si="208"/>
        <v>-775</v>
      </c>
      <c r="P1772" s="34">
        <f t="shared" si="211"/>
        <v>45363.88947132969</v>
      </c>
      <c r="Q1772" s="34" t="str">
        <f t="shared" si="209"/>
        <v>0</v>
      </c>
      <c r="R1772" s="34">
        <f t="shared" si="212"/>
        <v>27169.970832315572</v>
      </c>
    </row>
    <row r="1773" spans="12:18" x14ac:dyDescent="0.2">
      <c r="L1773" s="27">
        <v>40480</v>
      </c>
      <c r="M1773" s="34" t="str">
        <f t="shared" si="207"/>
        <v>0</v>
      </c>
      <c r="N1773" s="34">
        <f t="shared" si="210"/>
        <v>95392.60804548231</v>
      </c>
      <c r="O1773" s="34">
        <f t="shared" si="208"/>
        <v>-112.5</v>
      </c>
      <c r="P1773" s="34">
        <f t="shared" si="211"/>
        <v>45251.38947132969</v>
      </c>
      <c r="Q1773" s="34" t="str">
        <f t="shared" si="209"/>
        <v>0</v>
      </c>
      <c r="R1773" s="34">
        <f t="shared" si="212"/>
        <v>27169.970832315572</v>
      </c>
    </row>
    <row r="1774" spans="12:18" x14ac:dyDescent="0.2">
      <c r="L1774" s="27">
        <v>40481</v>
      </c>
      <c r="M1774" s="34" t="str">
        <f t="shared" si="207"/>
        <v>0</v>
      </c>
      <c r="N1774" s="34">
        <f t="shared" si="210"/>
        <v>95392.60804548231</v>
      </c>
      <c r="O1774" s="34" t="str">
        <f t="shared" si="208"/>
        <v>0</v>
      </c>
      <c r="P1774" s="34">
        <f t="shared" si="211"/>
        <v>45251.38947132969</v>
      </c>
      <c r="Q1774" s="34" t="str">
        <f t="shared" si="209"/>
        <v>0</v>
      </c>
      <c r="R1774" s="34">
        <f t="shared" si="212"/>
        <v>27169.970832315572</v>
      </c>
    </row>
    <row r="1775" spans="12:18" x14ac:dyDescent="0.2">
      <c r="L1775" s="27">
        <v>40482</v>
      </c>
      <c r="M1775" s="34" t="str">
        <f t="shared" si="207"/>
        <v>0</v>
      </c>
      <c r="N1775" s="34">
        <f t="shared" si="210"/>
        <v>95392.60804548231</v>
      </c>
      <c r="O1775" s="34" t="str">
        <f t="shared" si="208"/>
        <v>0</v>
      </c>
      <c r="P1775" s="34">
        <f t="shared" si="211"/>
        <v>45251.38947132969</v>
      </c>
      <c r="Q1775" s="34" t="str">
        <f t="shared" si="209"/>
        <v>0</v>
      </c>
      <c r="R1775" s="34">
        <f t="shared" si="212"/>
        <v>27169.970832315572</v>
      </c>
    </row>
    <row r="1776" spans="12:18" x14ac:dyDescent="0.2">
      <c r="L1776" s="27">
        <v>40483</v>
      </c>
      <c r="M1776" s="34" t="str">
        <f t="shared" si="207"/>
        <v>0</v>
      </c>
      <c r="N1776" s="34">
        <f t="shared" si="210"/>
        <v>95392.60804548231</v>
      </c>
      <c r="O1776" s="34">
        <f t="shared" si="208"/>
        <v>-387.5</v>
      </c>
      <c r="P1776" s="34">
        <f t="shared" si="211"/>
        <v>44863.88947132969</v>
      </c>
      <c r="Q1776" s="34" t="str">
        <f t="shared" si="209"/>
        <v>0</v>
      </c>
      <c r="R1776" s="34">
        <f t="shared" si="212"/>
        <v>27169.970832315572</v>
      </c>
    </row>
    <row r="1777" spans="12:18" x14ac:dyDescent="0.2">
      <c r="L1777" s="27">
        <v>40484</v>
      </c>
      <c r="M1777" s="34" t="str">
        <f t="shared" si="207"/>
        <v>0</v>
      </c>
      <c r="N1777" s="34">
        <f t="shared" si="210"/>
        <v>95392.60804548231</v>
      </c>
      <c r="O1777" s="34">
        <f t="shared" si="208"/>
        <v>550</v>
      </c>
      <c r="P1777" s="34">
        <f t="shared" si="211"/>
        <v>45413.88947132969</v>
      </c>
      <c r="Q1777" s="34">
        <f t="shared" si="209"/>
        <v>-100</v>
      </c>
      <c r="R1777" s="34">
        <f t="shared" si="212"/>
        <v>27069.970832315572</v>
      </c>
    </row>
    <row r="1778" spans="12:18" x14ac:dyDescent="0.2">
      <c r="L1778" s="27">
        <v>40485</v>
      </c>
      <c r="M1778" s="34" t="str">
        <f t="shared" si="207"/>
        <v>0</v>
      </c>
      <c r="N1778" s="34">
        <f t="shared" si="210"/>
        <v>95392.60804548231</v>
      </c>
      <c r="O1778" s="34" t="str">
        <f t="shared" si="208"/>
        <v>0</v>
      </c>
      <c r="P1778" s="34">
        <f t="shared" si="211"/>
        <v>45413.88947132969</v>
      </c>
      <c r="Q1778" s="34" t="str">
        <f t="shared" si="209"/>
        <v>0</v>
      </c>
      <c r="R1778" s="34">
        <f t="shared" si="212"/>
        <v>27069.970832315572</v>
      </c>
    </row>
    <row r="1779" spans="12:18" x14ac:dyDescent="0.2">
      <c r="L1779" s="27">
        <v>40486</v>
      </c>
      <c r="M1779" s="34" t="str">
        <f t="shared" si="207"/>
        <v>0</v>
      </c>
      <c r="N1779" s="34">
        <f t="shared" si="210"/>
        <v>95392.60804548231</v>
      </c>
      <c r="O1779" s="34">
        <f t="shared" si="208"/>
        <v>1087.5</v>
      </c>
      <c r="P1779" s="34">
        <f t="shared" si="211"/>
        <v>46501.38947132969</v>
      </c>
      <c r="Q1779" s="34" t="str">
        <f t="shared" si="209"/>
        <v>0</v>
      </c>
      <c r="R1779" s="34">
        <f t="shared" si="212"/>
        <v>27069.970832315572</v>
      </c>
    </row>
    <row r="1780" spans="12:18" x14ac:dyDescent="0.2">
      <c r="L1780" s="27">
        <v>40487</v>
      </c>
      <c r="M1780" s="34" t="str">
        <f t="shared" si="207"/>
        <v>0</v>
      </c>
      <c r="N1780" s="34">
        <f t="shared" si="210"/>
        <v>95392.60804548231</v>
      </c>
      <c r="O1780" s="34" t="str">
        <f t="shared" si="208"/>
        <v>0</v>
      </c>
      <c r="P1780" s="34">
        <f t="shared" si="211"/>
        <v>46501.38947132969</v>
      </c>
      <c r="Q1780" s="34" t="str">
        <f t="shared" si="209"/>
        <v>0</v>
      </c>
      <c r="R1780" s="34">
        <f t="shared" si="212"/>
        <v>27069.970832315572</v>
      </c>
    </row>
    <row r="1781" spans="12:18" x14ac:dyDescent="0.2">
      <c r="L1781" s="27">
        <v>40488</v>
      </c>
      <c r="M1781" s="34" t="str">
        <f t="shared" si="207"/>
        <v>0</v>
      </c>
      <c r="N1781" s="34">
        <f t="shared" si="210"/>
        <v>95392.60804548231</v>
      </c>
      <c r="O1781" s="34" t="str">
        <f t="shared" si="208"/>
        <v>0</v>
      </c>
      <c r="P1781" s="34">
        <f t="shared" si="211"/>
        <v>46501.38947132969</v>
      </c>
      <c r="Q1781" s="34" t="str">
        <f t="shared" si="209"/>
        <v>0</v>
      </c>
      <c r="R1781" s="34">
        <f t="shared" si="212"/>
        <v>27069.970832315572</v>
      </c>
    </row>
    <row r="1782" spans="12:18" x14ac:dyDescent="0.2">
      <c r="L1782" s="27">
        <v>40489</v>
      </c>
      <c r="M1782" s="34" t="str">
        <f t="shared" si="207"/>
        <v>0</v>
      </c>
      <c r="N1782" s="34">
        <f t="shared" si="210"/>
        <v>95392.60804548231</v>
      </c>
      <c r="O1782" s="34" t="str">
        <f t="shared" si="208"/>
        <v>0</v>
      </c>
      <c r="P1782" s="34">
        <f t="shared" si="211"/>
        <v>46501.38947132969</v>
      </c>
      <c r="Q1782" s="34" t="str">
        <f t="shared" si="209"/>
        <v>0</v>
      </c>
      <c r="R1782" s="34">
        <f t="shared" si="212"/>
        <v>27069.970832315572</v>
      </c>
    </row>
    <row r="1783" spans="12:18" x14ac:dyDescent="0.2">
      <c r="L1783" s="27">
        <v>40490</v>
      </c>
      <c r="M1783" s="34" t="str">
        <f t="shared" si="207"/>
        <v>0</v>
      </c>
      <c r="N1783" s="34">
        <f t="shared" si="210"/>
        <v>95392.60804548231</v>
      </c>
      <c r="O1783" s="34" t="str">
        <f t="shared" si="208"/>
        <v>0</v>
      </c>
      <c r="P1783" s="34">
        <f t="shared" si="211"/>
        <v>46501.38947132969</v>
      </c>
      <c r="Q1783" s="34" t="str">
        <f t="shared" si="209"/>
        <v>0</v>
      </c>
      <c r="R1783" s="34">
        <f t="shared" si="212"/>
        <v>27069.970832315572</v>
      </c>
    </row>
    <row r="1784" spans="12:18" x14ac:dyDescent="0.2">
      <c r="L1784" s="27">
        <v>40491</v>
      </c>
      <c r="M1784" s="34" t="str">
        <f t="shared" si="207"/>
        <v>0</v>
      </c>
      <c r="N1784" s="34">
        <f t="shared" si="210"/>
        <v>95392.60804548231</v>
      </c>
      <c r="O1784" s="34" t="str">
        <f t="shared" si="208"/>
        <v>0</v>
      </c>
      <c r="P1784" s="34">
        <f t="shared" si="211"/>
        <v>46501.38947132969</v>
      </c>
      <c r="Q1784" s="34" t="str">
        <f t="shared" si="209"/>
        <v>0</v>
      </c>
      <c r="R1784" s="34">
        <f t="shared" si="212"/>
        <v>27069.970832315572</v>
      </c>
    </row>
    <row r="1785" spans="12:18" x14ac:dyDescent="0.2">
      <c r="L1785" s="27">
        <v>40492</v>
      </c>
      <c r="M1785" s="34" t="str">
        <f t="shared" si="207"/>
        <v>0</v>
      </c>
      <c r="N1785" s="34">
        <f t="shared" si="210"/>
        <v>95392.60804548231</v>
      </c>
      <c r="O1785" s="34" t="str">
        <f t="shared" si="208"/>
        <v>0</v>
      </c>
      <c r="P1785" s="34">
        <f t="shared" si="211"/>
        <v>46501.38947132969</v>
      </c>
      <c r="Q1785" s="34" t="str">
        <f t="shared" si="209"/>
        <v>0</v>
      </c>
      <c r="R1785" s="34">
        <f t="shared" si="212"/>
        <v>27069.970832315572</v>
      </c>
    </row>
    <row r="1786" spans="12:18" x14ac:dyDescent="0.2">
      <c r="L1786" s="27">
        <v>40493</v>
      </c>
      <c r="M1786" s="34" t="str">
        <f t="shared" si="207"/>
        <v>0</v>
      </c>
      <c r="N1786" s="34">
        <f t="shared" si="210"/>
        <v>95392.60804548231</v>
      </c>
      <c r="O1786" s="34">
        <f t="shared" si="208"/>
        <v>-87.5</v>
      </c>
      <c r="P1786" s="34">
        <f t="shared" si="211"/>
        <v>46413.88947132969</v>
      </c>
      <c r="Q1786" s="34">
        <f t="shared" si="209"/>
        <v>-87.5</v>
      </c>
      <c r="R1786" s="34">
        <f t="shared" si="212"/>
        <v>26982.470832315572</v>
      </c>
    </row>
    <row r="1787" spans="12:18" x14ac:dyDescent="0.2">
      <c r="L1787" s="27">
        <v>40494</v>
      </c>
      <c r="M1787" s="34" t="str">
        <f t="shared" si="207"/>
        <v>0</v>
      </c>
      <c r="N1787" s="34">
        <f t="shared" si="210"/>
        <v>95392.60804548231</v>
      </c>
      <c r="O1787" s="34">
        <f t="shared" si="208"/>
        <v>-1624.097707103374</v>
      </c>
      <c r="P1787" s="34">
        <f t="shared" si="211"/>
        <v>44789.79176422632</v>
      </c>
      <c r="Q1787" s="34">
        <f t="shared" si="209"/>
        <v>-1700</v>
      </c>
      <c r="R1787" s="34">
        <f t="shared" si="212"/>
        <v>25282.470832315572</v>
      </c>
    </row>
    <row r="1788" spans="12:18" x14ac:dyDescent="0.2">
      <c r="L1788" s="27">
        <v>40495</v>
      </c>
      <c r="M1788" s="34" t="str">
        <f t="shared" si="207"/>
        <v>0</v>
      </c>
      <c r="N1788" s="34">
        <f t="shared" si="210"/>
        <v>95392.60804548231</v>
      </c>
      <c r="O1788" s="34" t="str">
        <f t="shared" si="208"/>
        <v>0</v>
      </c>
      <c r="P1788" s="34">
        <f t="shared" si="211"/>
        <v>44789.79176422632</v>
      </c>
      <c r="Q1788" s="34" t="str">
        <f t="shared" si="209"/>
        <v>0</v>
      </c>
      <c r="R1788" s="34">
        <f t="shared" si="212"/>
        <v>25282.470832315572</v>
      </c>
    </row>
    <row r="1789" spans="12:18" x14ac:dyDescent="0.2">
      <c r="L1789" s="27">
        <v>40496</v>
      </c>
      <c r="M1789" s="34" t="str">
        <f t="shared" si="207"/>
        <v>0</v>
      </c>
      <c r="N1789" s="34">
        <f t="shared" si="210"/>
        <v>95392.60804548231</v>
      </c>
      <c r="O1789" s="34" t="str">
        <f t="shared" si="208"/>
        <v>0</v>
      </c>
      <c r="P1789" s="34">
        <f t="shared" si="211"/>
        <v>44789.79176422632</v>
      </c>
      <c r="Q1789" s="34" t="str">
        <f t="shared" si="209"/>
        <v>0</v>
      </c>
      <c r="R1789" s="34">
        <f t="shared" si="212"/>
        <v>25282.470832315572</v>
      </c>
    </row>
    <row r="1790" spans="12:18" x14ac:dyDescent="0.2">
      <c r="L1790" s="27">
        <v>40497</v>
      </c>
      <c r="M1790" s="34" t="str">
        <f t="shared" si="207"/>
        <v>0</v>
      </c>
      <c r="N1790" s="34">
        <f t="shared" si="210"/>
        <v>95392.60804548231</v>
      </c>
      <c r="O1790" s="34">
        <f t="shared" si="208"/>
        <v>387.5</v>
      </c>
      <c r="P1790" s="34">
        <f t="shared" si="211"/>
        <v>45177.29176422632</v>
      </c>
      <c r="Q1790" s="34">
        <f t="shared" si="209"/>
        <v>650</v>
      </c>
      <c r="R1790" s="34">
        <f t="shared" si="212"/>
        <v>25932.470832315572</v>
      </c>
    </row>
    <row r="1791" spans="12:18" x14ac:dyDescent="0.2">
      <c r="L1791" s="27">
        <v>40498</v>
      </c>
      <c r="M1791" s="34" t="str">
        <f t="shared" si="207"/>
        <v>0</v>
      </c>
      <c r="N1791" s="34">
        <f t="shared" si="210"/>
        <v>95392.60804548231</v>
      </c>
      <c r="O1791" s="34">
        <f t="shared" si="208"/>
        <v>-1600</v>
      </c>
      <c r="P1791" s="34">
        <f t="shared" si="211"/>
        <v>43577.29176422632</v>
      </c>
      <c r="Q1791" s="34">
        <f t="shared" si="209"/>
        <v>-387.5</v>
      </c>
      <c r="R1791" s="34">
        <f t="shared" si="212"/>
        <v>25544.970832315572</v>
      </c>
    </row>
    <row r="1792" spans="12:18" x14ac:dyDescent="0.2">
      <c r="L1792" s="27">
        <v>40499</v>
      </c>
      <c r="M1792" s="34" t="str">
        <f t="shared" si="207"/>
        <v>0</v>
      </c>
      <c r="N1792" s="34">
        <f t="shared" si="210"/>
        <v>95392.60804548231</v>
      </c>
      <c r="O1792" s="34" t="str">
        <f t="shared" si="208"/>
        <v>0</v>
      </c>
      <c r="P1792" s="34">
        <f t="shared" si="211"/>
        <v>43577.29176422632</v>
      </c>
      <c r="Q1792" s="34">
        <f t="shared" si="209"/>
        <v>-562.5</v>
      </c>
      <c r="R1792" s="34">
        <f t="shared" si="212"/>
        <v>24982.470832315572</v>
      </c>
    </row>
    <row r="1793" spans="12:18" x14ac:dyDescent="0.2">
      <c r="L1793" s="27">
        <v>40500</v>
      </c>
      <c r="M1793" s="34" t="str">
        <f t="shared" si="207"/>
        <v>0</v>
      </c>
      <c r="N1793" s="34">
        <f t="shared" si="210"/>
        <v>95392.60804548231</v>
      </c>
      <c r="O1793" s="34">
        <f t="shared" si="208"/>
        <v>1650</v>
      </c>
      <c r="P1793" s="34">
        <f t="shared" si="211"/>
        <v>45227.29176422632</v>
      </c>
      <c r="Q1793" s="34">
        <f t="shared" si="209"/>
        <v>1650</v>
      </c>
      <c r="R1793" s="34">
        <f t="shared" si="212"/>
        <v>26632.470832315572</v>
      </c>
    </row>
    <row r="1794" spans="12:18" x14ac:dyDescent="0.2">
      <c r="L1794" s="27">
        <v>40501</v>
      </c>
      <c r="M1794" s="34" t="str">
        <f t="shared" si="207"/>
        <v>0</v>
      </c>
      <c r="N1794" s="34">
        <f t="shared" si="210"/>
        <v>95392.60804548231</v>
      </c>
      <c r="O1794" s="34" t="str">
        <f t="shared" si="208"/>
        <v>0</v>
      </c>
      <c r="P1794" s="34">
        <f t="shared" si="211"/>
        <v>45227.29176422632</v>
      </c>
      <c r="Q1794" s="34" t="str">
        <f t="shared" si="209"/>
        <v>0</v>
      </c>
      <c r="R1794" s="34">
        <f t="shared" si="212"/>
        <v>26632.470832315572</v>
      </c>
    </row>
    <row r="1795" spans="12:18" x14ac:dyDescent="0.2">
      <c r="L1795" s="27">
        <v>40502</v>
      </c>
      <c r="M1795" s="34" t="str">
        <f t="shared" si="207"/>
        <v>0</v>
      </c>
      <c r="N1795" s="34">
        <f t="shared" si="210"/>
        <v>95392.60804548231</v>
      </c>
      <c r="O1795" s="34" t="str">
        <f t="shared" si="208"/>
        <v>0</v>
      </c>
      <c r="P1795" s="34">
        <f t="shared" si="211"/>
        <v>45227.29176422632</v>
      </c>
      <c r="Q1795" s="34" t="str">
        <f t="shared" si="209"/>
        <v>0</v>
      </c>
      <c r="R1795" s="34">
        <f t="shared" si="212"/>
        <v>26632.470832315572</v>
      </c>
    </row>
    <row r="1796" spans="12:18" x14ac:dyDescent="0.2">
      <c r="L1796" s="27">
        <v>40503</v>
      </c>
      <c r="M1796" s="34" t="str">
        <f t="shared" si="207"/>
        <v>0</v>
      </c>
      <c r="N1796" s="34">
        <f t="shared" si="210"/>
        <v>95392.60804548231</v>
      </c>
      <c r="O1796" s="34" t="str">
        <f t="shared" si="208"/>
        <v>0</v>
      </c>
      <c r="P1796" s="34">
        <f t="shared" si="211"/>
        <v>45227.29176422632</v>
      </c>
      <c r="Q1796" s="34" t="str">
        <f t="shared" si="209"/>
        <v>0</v>
      </c>
      <c r="R1796" s="34">
        <f t="shared" si="212"/>
        <v>26632.470832315572</v>
      </c>
    </row>
    <row r="1797" spans="12:18" x14ac:dyDescent="0.2">
      <c r="L1797" s="27">
        <v>40504</v>
      </c>
      <c r="M1797" s="34" t="str">
        <f t="shared" si="207"/>
        <v>0</v>
      </c>
      <c r="N1797" s="34">
        <f t="shared" si="210"/>
        <v>95392.60804548231</v>
      </c>
      <c r="O1797" s="34" t="str">
        <f t="shared" si="208"/>
        <v>0</v>
      </c>
      <c r="P1797" s="34">
        <f t="shared" si="211"/>
        <v>45227.29176422632</v>
      </c>
      <c r="Q1797" s="34" t="str">
        <f t="shared" si="209"/>
        <v>0</v>
      </c>
      <c r="R1797" s="34">
        <f t="shared" si="212"/>
        <v>26632.470832315572</v>
      </c>
    </row>
    <row r="1798" spans="12:18" x14ac:dyDescent="0.2">
      <c r="L1798" s="27">
        <v>40505</v>
      </c>
      <c r="M1798" s="34" t="str">
        <f t="shared" si="207"/>
        <v>0</v>
      </c>
      <c r="N1798" s="34">
        <f t="shared" si="210"/>
        <v>95392.60804548231</v>
      </c>
      <c r="O1798" s="34">
        <f t="shared" si="208"/>
        <v>-1462.5</v>
      </c>
      <c r="P1798" s="34">
        <f t="shared" si="211"/>
        <v>43764.79176422632</v>
      </c>
      <c r="Q1798" s="34">
        <f t="shared" si="209"/>
        <v>-262.5</v>
      </c>
      <c r="R1798" s="34">
        <f t="shared" si="212"/>
        <v>26369.970832315572</v>
      </c>
    </row>
    <row r="1799" spans="12:18" x14ac:dyDescent="0.2">
      <c r="L1799" s="27">
        <v>40506</v>
      </c>
      <c r="M1799" s="34" t="str">
        <f t="shared" si="207"/>
        <v>0</v>
      </c>
      <c r="N1799" s="34">
        <f t="shared" si="210"/>
        <v>95392.60804548231</v>
      </c>
      <c r="O1799" s="34">
        <f t="shared" si="208"/>
        <v>1500</v>
      </c>
      <c r="P1799" s="34">
        <f t="shared" si="211"/>
        <v>45264.79176422632</v>
      </c>
      <c r="Q1799" s="34">
        <f t="shared" si="209"/>
        <v>1675</v>
      </c>
      <c r="R1799" s="34">
        <f t="shared" si="212"/>
        <v>28044.970832315572</v>
      </c>
    </row>
    <row r="1800" spans="12:18" x14ac:dyDescent="0.2">
      <c r="L1800" s="27">
        <v>40507</v>
      </c>
      <c r="M1800" s="34" t="str">
        <f t="shared" si="207"/>
        <v>0</v>
      </c>
      <c r="N1800" s="34">
        <f t="shared" si="210"/>
        <v>95392.60804548231</v>
      </c>
      <c r="O1800" s="34" t="str">
        <f t="shared" si="208"/>
        <v>0</v>
      </c>
      <c r="P1800" s="34">
        <f t="shared" si="211"/>
        <v>45264.79176422632</v>
      </c>
      <c r="Q1800" s="34" t="str">
        <f t="shared" si="209"/>
        <v>0</v>
      </c>
      <c r="R1800" s="34">
        <f t="shared" si="212"/>
        <v>28044.970832315572</v>
      </c>
    </row>
    <row r="1801" spans="12:18" x14ac:dyDescent="0.2">
      <c r="L1801" s="27">
        <v>40508</v>
      </c>
      <c r="M1801" s="34" t="str">
        <f t="shared" si="207"/>
        <v>0</v>
      </c>
      <c r="N1801" s="34">
        <f t="shared" si="210"/>
        <v>95392.60804548231</v>
      </c>
      <c r="O1801" s="34">
        <f t="shared" si="208"/>
        <v>-787.5</v>
      </c>
      <c r="P1801" s="34">
        <f t="shared" si="211"/>
        <v>44477.29176422632</v>
      </c>
      <c r="Q1801" s="34" t="str">
        <f t="shared" si="209"/>
        <v>0</v>
      </c>
      <c r="R1801" s="34">
        <f t="shared" si="212"/>
        <v>28044.970832315572</v>
      </c>
    </row>
    <row r="1802" spans="12:18" x14ac:dyDescent="0.2">
      <c r="L1802" s="27">
        <v>40509</v>
      </c>
      <c r="M1802" s="34" t="str">
        <f t="shared" si="207"/>
        <v>0</v>
      </c>
      <c r="N1802" s="34">
        <f t="shared" si="210"/>
        <v>95392.60804548231</v>
      </c>
      <c r="O1802" s="34" t="str">
        <f t="shared" si="208"/>
        <v>0</v>
      </c>
      <c r="P1802" s="34">
        <f t="shared" si="211"/>
        <v>44477.29176422632</v>
      </c>
      <c r="Q1802" s="34" t="str">
        <f t="shared" si="209"/>
        <v>0</v>
      </c>
      <c r="R1802" s="34">
        <f t="shared" si="212"/>
        <v>28044.970832315572</v>
      </c>
    </row>
    <row r="1803" spans="12:18" x14ac:dyDescent="0.2">
      <c r="L1803" s="27">
        <v>40510</v>
      </c>
      <c r="M1803" s="34" t="str">
        <f t="shared" si="207"/>
        <v>0</v>
      </c>
      <c r="N1803" s="34">
        <f t="shared" si="210"/>
        <v>95392.60804548231</v>
      </c>
      <c r="O1803" s="34" t="str">
        <f t="shared" si="208"/>
        <v>0</v>
      </c>
      <c r="P1803" s="34">
        <f t="shared" si="211"/>
        <v>44477.29176422632</v>
      </c>
      <c r="Q1803" s="34" t="str">
        <f t="shared" si="209"/>
        <v>0</v>
      </c>
      <c r="R1803" s="34">
        <f t="shared" si="212"/>
        <v>28044.970832315572</v>
      </c>
    </row>
    <row r="1804" spans="12:18" x14ac:dyDescent="0.2">
      <c r="L1804" s="27">
        <v>40511</v>
      </c>
      <c r="M1804" s="34" t="str">
        <f t="shared" ref="M1804:M1867" si="213">IF(ISERROR(VLOOKUP($L1804,$B$11:$C$1212,2,FALSE)),"0",VLOOKUP($L1804,$B$11:$C$1212,2,FALSE))</f>
        <v>0</v>
      </c>
      <c r="N1804" s="34">
        <f t="shared" si="210"/>
        <v>95392.60804548231</v>
      </c>
      <c r="O1804" s="34">
        <f t="shared" ref="O1804:O1867" si="214">IF(ISERROR(VLOOKUP($L1804,$E$11:$F$1212,2,FALSE)),"0",VLOOKUP($L1804,$E$11:$F$1212,2,FALSE))</f>
        <v>-175</v>
      </c>
      <c r="P1804" s="34">
        <f t="shared" si="211"/>
        <v>44302.29176422632</v>
      </c>
      <c r="Q1804" s="34">
        <f t="shared" ref="Q1804:Q1867" si="215">IF(ISERROR(VLOOKUP($L1804,$H$11:$I$1212,2,FALSE)),"0",VLOOKUP($L1804,$H$11:$I$1212,2,FALSE))</f>
        <v>75</v>
      </c>
      <c r="R1804" s="34">
        <f t="shared" si="212"/>
        <v>28119.970832315572</v>
      </c>
    </row>
    <row r="1805" spans="12:18" x14ac:dyDescent="0.2">
      <c r="L1805" s="27">
        <v>40512</v>
      </c>
      <c r="M1805" s="34" t="str">
        <f t="shared" si="213"/>
        <v>0</v>
      </c>
      <c r="N1805" s="34">
        <f t="shared" si="210"/>
        <v>95392.60804548231</v>
      </c>
      <c r="O1805" s="34" t="str">
        <f t="shared" si="214"/>
        <v>0</v>
      </c>
      <c r="P1805" s="34">
        <f t="shared" si="211"/>
        <v>44302.29176422632</v>
      </c>
      <c r="Q1805" s="34" t="str">
        <f t="shared" si="215"/>
        <v>0</v>
      </c>
      <c r="R1805" s="34">
        <f t="shared" si="212"/>
        <v>28119.970832315572</v>
      </c>
    </row>
    <row r="1806" spans="12:18" x14ac:dyDescent="0.2">
      <c r="L1806" s="27">
        <v>40513</v>
      </c>
      <c r="M1806" s="34">
        <f t="shared" si="213"/>
        <v>2262.5</v>
      </c>
      <c r="N1806" s="34">
        <f t="shared" si="210"/>
        <v>97655.10804548231</v>
      </c>
      <c r="O1806" s="34">
        <f t="shared" si="214"/>
        <v>3387.5</v>
      </c>
      <c r="P1806" s="34">
        <f t="shared" si="211"/>
        <v>47689.79176422632</v>
      </c>
      <c r="Q1806" s="34">
        <f t="shared" si="215"/>
        <v>3487.5</v>
      </c>
      <c r="R1806" s="34">
        <f t="shared" si="212"/>
        <v>31607.470832315572</v>
      </c>
    </row>
    <row r="1807" spans="12:18" x14ac:dyDescent="0.2">
      <c r="L1807" s="27">
        <v>40514</v>
      </c>
      <c r="M1807" s="34" t="str">
        <f t="shared" si="213"/>
        <v>0</v>
      </c>
      <c r="N1807" s="34">
        <f t="shared" si="210"/>
        <v>97655.10804548231</v>
      </c>
      <c r="O1807" s="34" t="str">
        <f t="shared" si="214"/>
        <v>0</v>
      </c>
      <c r="P1807" s="34">
        <f t="shared" si="211"/>
        <v>47689.79176422632</v>
      </c>
      <c r="Q1807" s="34" t="str">
        <f t="shared" si="215"/>
        <v>0</v>
      </c>
      <c r="R1807" s="34">
        <f t="shared" si="212"/>
        <v>31607.470832315572</v>
      </c>
    </row>
    <row r="1808" spans="12:18" x14ac:dyDescent="0.2">
      <c r="L1808" s="27">
        <v>40515</v>
      </c>
      <c r="M1808" s="34" t="str">
        <f t="shared" si="213"/>
        <v>0</v>
      </c>
      <c r="N1808" s="34">
        <f t="shared" si="210"/>
        <v>97655.10804548231</v>
      </c>
      <c r="O1808" s="34" t="str">
        <f t="shared" si="214"/>
        <v>0</v>
      </c>
      <c r="P1808" s="34">
        <f t="shared" si="211"/>
        <v>47689.79176422632</v>
      </c>
      <c r="Q1808" s="34" t="str">
        <f t="shared" si="215"/>
        <v>0</v>
      </c>
      <c r="R1808" s="34">
        <f t="shared" si="212"/>
        <v>31607.470832315572</v>
      </c>
    </row>
    <row r="1809" spans="12:18" x14ac:dyDescent="0.2">
      <c r="L1809" s="27">
        <v>40516</v>
      </c>
      <c r="M1809" s="34" t="str">
        <f t="shared" si="213"/>
        <v>0</v>
      </c>
      <c r="N1809" s="34">
        <f t="shared" si="210"/>
        <v>97655.10804548231</v>
      </c>
      <c r="O1809" s="34" t="str">
        <f t="shared" si="214"/>
        <v>0</v>
      </c>
      <c r="P1809" s="34">
        <f t="shared" si="211"/>
        <v>47689.79176422632</v>
      </c>
      <c r="Q1809" s="34" t="str">
        <f t="shared" si="215"/>
        <v>0</v>
      </c>
      <c r="R1809" s="34">
        <f t="shared" si="212"/>
        <v>31607.470832315572</v>
      </c>
    </row>
    <row r="1810" spans="12:18" x14ac:dyDescent="0.2">
      <c r="L1810" s="27">
        <v>40517</v>
      </c>
      <c r="M1810" s="34" t="str">
        <f t="shared" si="213"/>
        <v>0</v>
      </c>
      <c r="N1810" s="34">
        <f t="shared" si="210"/>
        <v>97655.10804548231</v>
      </c>
      <c r="O1810" s="34" t="str">
        <f t="shared" si="214"/>
        <v>0</v>
      </c>
      <c r="P1810" s="34">
        <f t="shared" si="211"/>
        <v>47689.79176422632</v>
      </c>
      <c r="Q1810" s="34" t="str">
        <f t="shared" si="215"/>
        <v>0</v>
      </c>
      <c r="R1810" s="34">
        <f t="shared" si="212"/>
        <v>31607.470832315572</v>
      </c>
    </row>
    <row r="1811" spans="12:18" x14ac:dyDescent="0.2">
      <c r="L1811" s="27">
        <v>40518</v>
      </c>
      <c r="M1811" s="34" t="str">
        <f t="shared" si="213"/>
        <v>0</v>
      </c>
      <c r="N1811" s="34">
        <f t="shared" si="210"/>
        <v>97655.10804548231</v>
      </c>
      <c r="O1811" s="34" t="str">
        <f t="shared" si="214"/>
        <v>0</v>
      </c>
      <c r="P1811" s="34">
        <f t="shared" si="211"/>
        <v>47689.79176422632</v>
      </c>
      <c r="Q1811" s="34" t="str">
        <f t="shared" si="215"/>
        <v>0</v>
      </c>
      <c r="R1811" s="34">
        <f t="shared" si="212"/>
        <v>31607.470832315572</v>
      </c>
    </row>
    <row r="1812" spans="12:18" x14ac:dyDescent="0.2">
      <c r="L1812" s="27">
        <v>40519</v>
      </c>
      <c r="M1812" s="34" t="str">
        <f t="shared" si="213"/>
        <v>0</v>
      </c>
      <c r="N1812" s="34">
        <f t="shared" si="210"/>
        <v>97655.10804548231</v>
      </c>
      <c r="O1812" s="34" t="str">
        <f t="shared" si="214"/>
        <v>0</v>
      </c>
      <c r="P1812" s="34">
        <f t="shared" si="211"/>
        <v>47689.79176422632</v>
      </c>
      <c r="Q1812" s="34" t="str">
        <f t="shared" si="215"/>
        <v>0</v>
      </c>
      <c r="R1812" s="34">
        <f t="shared" si="212"/>
        <v>31607.470832315572</v>
      </c>
    </row>
    <row r="1813" spans="12:18" x14ac:dyDescent="0.2">
      <c r="L1813" s="27">
        <v>40520</v>
      </c>
      <c r="M1813" s="34" t="str">
        <f t="shared" si="213"/>
        <v>0</v>
      </c>
      <c r="N1813" s="34">
        <f t="shared" si="210"/>
        <v>97655.10804548231</v>
      </c>
      <c r="O1813" s="34" t="str">
        <f t="shared" si="214"/>
        <v>0</v>
      </c>
      <c r="P1813" s="34">
        <f t="shared" si="211"/>
        <v>47689.79176422632</v>
      </c>
      <c r="Q1813" s="34" t="str">
        <f t="shared" si="215"/>
        <v>0</v>
      </c>
      <c r="R1813" s="34">
        <f t="shared" si="212"/>
        <v>31607.470832315572</v>
      </c>
    </row>
    <row r="1814" spans="12:18" x14ac:dyDescent="0.2">
      <c r="L1814" s="27">
        <v>40521</v>
      </c>
      <c r="M1814" s="34" t="str">
        <f t="shared" si="213"/>
        <v>0</v>
      </c>
      <c r="N1814" s="34">
        <f t="shared" si="210"/>
        <v>97655.10804548231</v>
      </c>
      <c r="O1814" s="34" t="str">
        <f t="shared" si="214"/>
        <v>0</v>
      </c>
      <c r="P1814" s="34">
        <f t="shared" si="211"/>
        <v>47689.79176422632</v>
      </c>
      <c r="Q1814" s="34" t="str">
        <f t="shared" si="215"/>
        <v>0</v>
      </c>
      <c r="R1814" s="34">
        <f t="shared" si="212"/>
        <v>31607.470832315572</v>
      </c>
    </row>
    <row r="1815" spans="12:18" x14ac:dyDescent="0.2">
      <c r="L1815" s="27">
        <v>40522</v>
      </c>
      <c r="M1815" s="34" t="str">
        <f t="shared" si="213"/>
        <v>0</v>
      </c>
      <c r="N1815" s="34">
        <f t="shared" si="210"/>
        <v>97655.10804548231</v>
      </c>
      <c r="O1815" s="34" t="str">
        <f t="shared" si="214"/>
        <v>0</v>
      </c>
      <c r="P1815" s="34">
        <f t="shared" si="211"/>
        <v>47689.79176422632</v>
      </c>
      <c r="Q1815" s="34" t="str">
        <f t="shared" si="215"/>
        <v>0</v>
      </c>
      <c r="R1815" s="34">
        <f t="shared" si="212"/>
        <v>31607.470832315572</v>
      </c>
    </row>
    <row r="1816" spans="12:18" x14ac:dyDescent="0.2">
      <c r="L1816" s="27">
        <v>40523</v>
      </c>
      <c r="M1816" s="34" t="str">
        <f t="shared" si="213"/>
        <v>0</v>
      </c>
      <c r="N1816" s="34">
        <f t="shared" si="210"/>
        <v>97655.10804548231</v>
      </c>
      <c r="O1816" s="34" t="str">
        <f t="shared" si="214"/>
        <v>0</v>
      </c>
      <c r="P1816" s="34">
        <f t="shared" si="211"/>
        <v>47689.79176422632</v>
      </c>
      <c r="Q1816" s="34" t="str">
        <f t="shared" si="215"/>
        <v>0</v>
      </c>
      <c r="R1816" s="34">
        <f t="shared" si="212"/>
        <v>31607.470832315572</v>
      </c>
    </row>
    <row r="1817" spans="12:18" x14ac:dyDescent="0.2">
      <c r="L1817" s="27">
        <v>40524</v>
      </c>
      <c r="M1817" s="34" t="str">
        <f t="shared" si="213"/>
        <v>0</v>
      </c>
      <c r="N1817" s="34">
        <f t="shared" si="210"/>
        <v>97655.10804548231</v>
      </c>
      <c r="O1817" s="34" t="str">
        <f t="shared" si="214"/>
        <v>0</v>
      </c>
      <c r="P1817" s="34">
        <f t="shared" si="211"/>
        <v>47689.79176422632</v>
      </c>
      <c r="Q1817" s="34" t="str">
        <f t="shared" si="215"/>
        <v>0</v>
      </c>
      <c r="R1817" s="34">
        <f t="shared" si="212"/>
        <v>31607.470832315572</v>
      </c>
    </row>
    <row r="1818" spans="12:18" x14ac:dyDescent="0.2">
      <c r="L1818" s="27">
        <v>40525</v>
      </c>
      <c r="M1818" s="34" t="str">
        <f t="shared" si="213"/>
        <v>0</v>
      </c>
      <c r="N1818" s="34">
        <f t="shared" si="210"/>
        <v>97655.10804548231</v>
      </c>
      <c r="O1818" s="34" t="str">
        <f t="shared" si="214"/>
        <v>0</v>
      </c>
      <c r="P1818" s="34">
        <f t="shared" si="211"/>
        <v>47689.79176422632</v>
      </c>
      <c r="Q1818" s="34" t="str">
        <f t="shared" si="215"/>
        <v>0</v>
      </c>
      <c r="R1818" s="34">
        <f t="shared" si="212"/>
        <v>31607.470832315572</v>
      </c>
    </row>
    <row r="1819" spans="12:18" x14ac:dyDescent="0.2">
      <c r="L1819" s="27">
        <v>40526</v>
      </c>
      <c r="M1819" s="34" t="str">
        <f t="shared" si="213"/>
        <v>0</v>
      </c>
      <c r="N1819" s="34">
        <f t="shared" si="210"/>
        <v>97655.10804548231</v>
      </c>
      <c r="O1819" s="34" t="str">
        <f t="shared" si="214"/>
        <v>0</v>
      </c>
      <c r="P1819" s="34">
        <f t="shared" si="211"/>
        <v>47689.79176422632</v>
      </c>
      <c r="Q1819" s="34" t="str">
        <f t="shared" si="215"/>
        <v>0</v>
      </c>
      <c r="R1819" s="34">
        <f t="shared" si="212"/>
        <v>31607.470832315572</v>
      </c>
    </row>
    <row r="1820" spans="12:18" x14ac:dyDescent="0.2">
      <c r="L1820" s="27">
        <v>40527</v>
      </c>
      <c r="M1820" s="34" t="str">
        <f t="shared" si="213"/>
        <v>0</v>
      </c>
      <c r="N1820" s="34">
        <f t="shared" si="210"/>
        <v>97655.10804548231</v>
      </c>
      <c r="O1820" s="34">
        <f t="shared" si="214"/>
        <v>-412.5</v>
      </c>
      <c r="P1820" s="34">
        <f t="shared" si="211"/>
        <v>47277.29176422632</v>
      </c>
      <c r="Q1820" s="34" t="str">
        <f t="shared" si="215"/>
        <v>0</v>
      </c>
      <c r="R1820" s="34">
        <f t="shared" si="212"/>
        <v>31607.470832315572</v>
      </c>
    </row>
    <row r="1821" spans="12:18" x14ac:dyDescent="0.2">
      <c r="L1821" s="27">
        <v>40528</v>
      </c>
      <c r="M1821" s="34" t="str">
        <f t="shared" si="213"/>
        <v>0</v>
      </c>
      <c r="N1821" s="34">
        <f t="shared" si="210"/>
        <v>97655.10804548231</v>
      </c>
      <c r="O1821" s="34">
        <f t="shared" si="214"/>
        <v>-425</v>
      </c>
      <c r="P1821" s="34">
        <f t="shared" si="211"/>
        <v>46852.29176422632</v>
      </c>
      <c r="Q1821" s="34" t="str">
        <f t="shared" si="215"/>
        <v>0</v>
      </c>
      <c r="R1821" s="34">
        <f t="shared" si="212"/>
        <v>31607.470832315572</v>
      </c>
    </row>
    <row r="1822" spans="12:18" x14ac:dyDescent="0.2">
      <c r="L1822" s="27">
        <v>40529</v>
      </c>
      <c r="M1822" s="34" t="str">
        <f t="shared" si="213"/>
        <v>0</v>
      </c>
      <c r="N1822" s="34">
        <f t="shared" si="210"/>
        <v>97655.10804548231</v>
      </c>
      <c r="O1822" s="34">
        <f t="shared" si="214"/>
        <v>-375</v>
      </c>
      <c r="P1822" s="34">
        <f t="shared" si="211"/>
        <v>46477.29176422632</v>
      </c>
      <c r="Q1822" s="34" t="str">
        <f t="shared" si="215"/>
        <v>0</v>
      </c>
      <c r="R1822" s="34">
        <f t="shared" si="212"/>
        <v>31607.470832315572</v>
      </c>
    </row>
    <row r="1823" spans="12:18" x14ac:dyDescent="0.2">
      <c r="L1823" s="27">
        <v>40530</v>
      </c>
      <c r="M1823" s="34" t="str">
        <f t="shared" si="213"/>
        <v>0</v>
      </c>
      <c r="N1823" s="34">
        <f t="shared" si="210"/>
        <v>97655.10804548231</v>
      </c>
      <c r="O1823" s="34" t="str">
        <f t="shared" si="214"/>
        <v>0</v>
      </c>
      <c r="P1823" s="34">
        <f t="shared" si="211"/>
        <v>46477.29176422632</v>
      </c>
      <c r="Q1823" s="34" t="str">
        <f t="shared" si="215"/>
        <v>0</v>
      </c>
      <c r="R1823" s="34">
        <f t="shared" si="212"/>
        <v>31607.470832315572</v>
      </c>
    </row>
    <row r="1824" spans="12:18" x14ac:dyDescent="0.2">
      <c r="L1824" s="27">
        <v>40531</v>
      </c>
      <c r="M1824" s="34" t="str">
        <f t="shared" si="213"/>
        <v>0</v>
      </c>
      <c r="N1824" s="34">
        <f t="shared" si="210"/>
        <v>97655.10804548231</v>
      </c>
      <c r="O1824" s="34" t="str">
        <f t="shared" si="214"/>
        <v>0</v>
      </c>
      <c r="P1824" s="34">
        <f t="shared" si="211"/>
        <v>46477.29176422632</v>
      </c>
      <c r="Q1824" s="34" t="str">
        <f t="shared" si="215"/>
        <v>0</v>
      </c>
      <c r="R1824" s="34">
        <f t="shared" si="212"/>
        <v>31607.470832315572</v>
      </c>
    </row>
    <row r="1825" spans="12:18" x14ac:dyDescent="0.2">
      <c r="L1825" s="27">
        <v>40532</v>
      </c>
      <c r="M1825" s="34" t="str">
        <f t="shared" si="213"/>
        <v>0</v>
      </c>
      <c r="N1825" s="34">
        <f t="shared" si="210"/>
        <v>97655.10804548231</v>
      </c>
      <c r="O1825" s="34">
        <f t="shared" si="214"/>
        <v>-112.5</v>
      </c>
      <c r="P1825" s="34">
        <f t="shared" si="211"/>
        <v>46364.79176422632</v>
      </c>
      <c r="Q1825" s="34" t="str">
        <f t="shared" si="215"/>
        <v>0</v>
      </c>
      <c r="R1825" s="34">
        <f t="shared" si="212"/>
        <v>31607.470832315572</v>
      </c>
    </row>
    <row r="1826" spans="12:18" x14ac:dyDescent="0.2">
      <c r="L1826" s="27">
        <v>40533</v>
      </c>
      <c r="M1826" s="34" t="str">
        <f t="shared" si="213"/>
        <v>0</v>
      </c>
      <c r="N1826" s="34">
        <f t="shared" si="210"/>
        <v>97655.10804548231</v>
      </c>
      <c r="O1826" s="34">
        <f t="shared" si="214"/>
        <v>362.5</v>
      </c>
      <c r="P1826" s="34">
        <f t="shared" si="211"/>
        <v>46727.29176422632</v>
      </c>
      <c r="Q1826" s="34">
        <f t="shared" si="215"/>
        <v>362.5</v>
      </c>
      <c r="R1826" s="34">
        <f t="shared" si="212"/>
        <v>31969.970832315572</v>
      </c>
    </row>
    <row r="1827" spans="12:18" x14ac:dyDescent="0.2">
      <c r="L1827" s="27">
        <v>40534</v>
      </c>
      <c r="M1827" s="34" t="str">
        <f t="shared" si="213"/>
        <v>0</v>
      </c>
      <c r="N1827" s="34">
        <f t="shared" si="210"/>
        <v>97655.10804548231</v>
      </c>
      <c r="O1827" s="34" t="str">
        <f t="shared" si="214"/>
        <v>0</v>
      </c>
      <c r="P1827" s="34">
        <f t="shared" si="211"/>
        <v>46727.29176422632</v>
      </c>
      <c r="Q1827" s="34" t="str">
        <f t="shared" si="215"/>
        <v>0</v>
      </c>
      <c r="R1827" s="34">
        <f t="shared" si="212"/>
        <v>31969.970832315572</v>
      </c>
    </row>
    <row r="1828" spans="12:18" x14ac:dyDescent="0.2">
      <c r="L1828" s="27">
        <v>40535</v>
      </c>
      <c r="M1828" s="34" t="str">
        <f t="shared" si="213"/>
        <v>0</v>
      </c>
      <c r="N1828" s="34">
        <f t="shared" si="210"/>
        <v>97655.10804548231</v>
      </c>
      <c r="O1828" s="34">
        <f t="shared" si="214"/>
        <v>-137.5</v>
      </c>
      <c r="P1828" s="34">
        <f t="shared" si="211"/>
        <v>46589.79176422632</v>
      </c>
      <c r="Q1828" s="34" t="str">
        <f t="shared" si="215"/>
        <v>0</v>
      </c>
      <c r="R1828" s="34">
        <f t="shared" si="212"/>
        <v>31969.970832315572</v>
      </c>
    </row>
    <row r="1829" spans="12:18" x14ac:dyDescent="0.2">
      <c r="L1829" s="27">
        <v>40536</v>
      </c>
      <c r="M1829" s="34" t="str">
        <f t="shared" si="213"/>
        <v>0</v>
      </c>
      <c r="N1829" s="34">
        <f t="shared" ref="N1829:N1892" si="216">M1829+N1828</f>
        <v>97655.10804548231</v>
      </c>
      <c r="O1829" s="34" t="str">
        <f t="shared" si="214"/>
        <v>0</v>
      </c>
      <c r="P1829" s="34">
        <f t="shared" ref="P1829:P1892" si="217">O1829+P1828</f>
        <v>46589.79176422632</v>
      </c>
      <c r="Q1829" s="34" t="str">
        <f t="shared" si="215"/>
        <v>0</v>
      </c>
      <c r="R1829" s="34">
        <f t="shared" ref="R1829:R1892" si="218">Q1829+R1828</f>
        <v>31969.970832315572</v>
      </c>
    </row>
    <row r="1830" spans="12:18" x14ac:dyDescent="0.2">
      <c r="L1830" s="27">
        <v>40537</v>
      </c>
      <c r="M1830" s="34" t="str">
        <f t="shared" si="213"/>
        <v>0</v>
      </c>
      <c r="N1830" s="34">
        <f t="shared" si="216"/>
        <v>97655.10804548231</v>
      </c>
      <c r="O1830" s="34" t="str">
        <f t="shared" si="214"/>
        <v>0</v>
      </c>
      <c r="P1830" s="34">
        <f t="shared" si="217"/>
        <v>46589.79176422632</v>
      </c>
      <c r="Q1830" s="34" t="str">
        <f t="shared" si="215"/>
        <v>0</v>
      </c>
      <c r="R1830" s="34">
        <f t="shared" si="218"/>
        <v>31969.970832315572</v>
      </c>
    </row>
    <row r="1831" spans="12:18" x14ac:dyDescent="0.2">
      <c r="L1831" s="27">
        <v>40538</v>
      </c>
      <c r="M1831" s="34" t="str">
        <f t="shared" si="213"/>
        <v>0</v>
      </c>
      <c r="N1831" s="34">
        <f t="shared" si="216"/>
        <v>97655.10804548231</v>
      </c>
      <c r="O1831" s="34" t="str">
        <f t="shared" si="214"/>
        <v>0</v>
      </c>
      <c r="P1831" s="34">
        <f t="shared" si="217"/>
        <v>46589.79176422632</v>
      </c>
      <c r="Q1831" s="34" t="str">
        <f t="shared" si="215"/>
        <v>0</v>
      </c>
      <c r="R1831" s="34">
        <f t="shared" si="218"/>
        <v>31969.970832315572</v>
      </c>
    </row>
    <row r="1832" spans="12:18" x14ac:dyDescent="0.2">
      <c r="L1832" s="27">
        <v>40539</v>
      </c>
      <c r="M1832" s="34" t="str">
        <f t="shared" si="213"/>
        <v>0</v>
      </c>
      <c r="N1832" s="34">
        <f t="shared" si="216"/>
        <v>97655.10804548231</v>
      </c>
      <c r="O1832" s="34">
        <f t="shared" si="214"/>
        <v>-362.5</v>
      </c>
      <c r="P1832" s="34">
        <f t="shared" si="217"/>
        <v>46227.29176422632</v>
      </c>
      <c r="Q1832" s="34">
        <f t="shared" si="215"/>
        <v>-350</v>
      </c>
      <c r="R1832" s="34">
        <f t="shared" si="218"/>
        <v>31619.970832315572</v>
      </c>
    </row>
    <row r="1833" spans="12:18" x14ac:dyDescent="0.2">
      <c r="L1833" s="27">
        <v>40540</v>
      </c>
      <c r="M1833" s="34" t="str">
        <f t="shared" si="213"/>
        <v>0</v>
      </c>
      <c r="N1833" s="34">
        <f t="shared" si="216"/>
        <v>97655.10804548231</v>
      </c>
      <c r="O1833" s="34" t="str">
        <f t="shared" si="214"/>
        <v>0</v>
      </c>
      <c r="P1833" s="34">
        <f t="shared" si="217"/>
        <v>46227.29176422632</v>
      </c>
      <c r="Q1833" s="34" t="str">
        <f t="shared" si="215"/>
        <v>0</v>
      </c>
      <c r="R1833" s="34">
        <f t="shared" si="218"/>
        <v>31619.970832315572</v>
      </c>
    </row>
    <row r="1834" spans="12:18" x14ac:dyDescent="0.2">
      <c r="L1834" s="27">
        <v>40541</v>
      </c>
      <c r="M1834" s="34" t="str">
        <f t="shared" si="213"/>
        <v>0</v>
      </c>
      <c r="N1834" s="34">
        <f t="shared" si="216"/>
        <v>97655.10804548231</v>
      </c>
      <c r="O1834" s="34">
        <f t="shared" si="214"/>
        <v>-450</v>
      </c>
      <c r="P1834" s="34">
        <f t="shared" si="217"/>
        <v>45777.29176422632</v>
      </c>
      <c r="Q1834" s="34">
        <f t="shared" si="215"/>
        <v>-717.16723364140762</v>
      </c>
      <c r="R1834" s="34">
        <f t="shared" si="218"/>
        <v>30902.803598674163</v>
      </c>
    </row>
    <row r="1835" spans="12:18" x14ac:dyDescent="0.2">
      <c r="L1835" s="27">
        <v>40542</v>
      </c>
      <c r="M1835" s="34" t="str">
        <f t="shared" si="213"/>
        <v>0</v>
      </c>
      <c r="N1835" s="34">
        <f t="shared" si="216"/>
        <v>97655.10804548231</v>
      </c>
      <c r="O1835" s="34">
        <f t="shared" si="214"/>
        <v>1825</v>
      </c>
      <c r="P1835" s="34">
        <f t="shared" si="217"/>
        <v>47602.29176422632</v>
      </c>
      <c r="Q1835" s="34">
        <f t="shared" si="215"/>
        <v>-500</v>
      </c>
      <c r="R1835" s="34">
        <f t="shared" si="218"/>
        <v>30402.803598674163</v>
      </c>
    </row>
    <row r="1836" spans="12:18" x14ac:dyDescent="0.2">
      <c r="L1836" s="27">
        <v>40543</v>
      </c>
      <c r="M1836" s="34" t="str">
        <f t="shared" si="213"/>
        <v>0</v>
      </c>
      <c r="N1836" s="34">
        <f t="shared" si="216"/>
        <v>97655.10804548231</v>
      </c>
      <c r="O1836" s="34" t="str">
        <f t="shared" si="214"/>
        <v>0</v>
      </c>
      <c r="P1836" s="34">
        <f t="shared" si="217"/>
        <v>47602.29176422632</v>
      </c>
      <c r="Q1836" s="34" t="str">
        <f t="shared" si="215"/>
        <v>0</v>
      </c>
      <c r="R1836" s="34">
        <f t="shared" si="218"/>
        <v>30402.803598674163</v>
      </c>
    </row>
    <row r="1837" spans="12:18" x14ac:dyDescent="0.2">
      <c r="L1837" s="27">
        <v>40544</v>
      </c>
      <c r="M1837" s="34" t="str">
        <f t="shared" si="213"/>
        <v>0</v>
      </c>
      <c r="N1837" s="34">
        <f t="shared" si="216"/>
        <v>97655.10804548231</v>
      </c>
      <c r="O1837" s="34" t="str">
        <f t="shared" si="214"/>
        <v>0</v>
      </c>
      <c r="P1837" s="34">
        <f t="shared" si="217"/>
        <v>47602.29176422632</v>
      </c>
      <c r="Q1837" s="34" t="str">
        <f t="shared" si="215"/>
        <v>0</v>
      </c>
      <c r="R1837" s="34">
        <f t="shared" si="218"/>
        <v>30402.803598674163</v>
      </c>
    </row>
    <row r="1838" spans="12:18" x14ac:dyDescent="0.2">
      <c r="L1838" s="27">
        <v>40545</v>
      </c>
      <c r="M1838" s="34" t="str">
        <f t="shared" si="213"/>
        <v>0</v>
      </c>
      <c r="N1838" s="34">
        <f t="shared" si="216"/>
        <v>97655.10804548231</v>
      </c>
      <c r="O1838" s="34" t="str">
        <f t="shared" si="214"/>
        <v>0</v>
      </c>
      <c r="P1838" s="34">
        <f t="shared" si="217"/>
        <v>47602.29176422632</v>
      </c>
      <c r="Q1838" s="34" t="str">
        <f t="shared" si="215"/>
        <v>0</v>
      </c>
      <c r="R1838" s="34">
        <f t="shared" si="218"/>
        <v>30402.803598674163</v>
      </c>
    </row>
    <row r="1839" spans="12:18" x14ac:dyDescent="0.2">
      <c r="L1839" s="27">
        <v>40546</v>
      </c>
      <c r="M1839" s="34">
        <f t="shared" si="213"/>
        <v>-325</v>
      </c>
      <c r="N1839" s="34">
        <f t="shared" si="216"/>
        <v>97330.10804548231</v>
      </c>
      <c r="O1839" s="34" t="str">
        <f t="shared" si="214"/>
        <v>0</v>
      </c>
      <c r="P1839" s="34">
        <f t="shared" si="217"/>
        <v>47602.29176422632</v>
      </c>
      <c r="Q1839" s="34">
        <f t="shared" si="215"/>
        <v>-600</v>
      </c>
      <c r="R1839" s="34">
        <f t="shared" si="218"/>
        <v>29802.803598674163</v>
      </c>
    </row>
    <row r="1840" spans="12:18" x14ac:dyDescent="0.2">
      <c r="L1840" s="27">
        <v>40547</v>
      </c>
      <c r="M1840" s="34">
        <f t="shared" si="213"/>
        <v>-475</v>
      </c>
      <c r="N1840" s="34">
        <f t="shared" si="216"/>
        <v>96855.10804548231</v>
      </c>
      <c r="O1840" s="34" t="str">
        <f t="shared" si="214"/>
        <v>0</v>
      </c>
      <c r="P1840" s="34">
        <f t="shared" si="217"/>
        <v>47602.29176422632</v>
      </c>
      <c r="Q1840" s="34">
        <f t="shared" si="215"/>
        <v>317.93446088154269</v>
      </c>
      <c r="R1840" s="34">
        <f t="shared" si="218"/>
        <v>30120.738059555704</v>
      </c>
    </row>
    <row r="1841" spans="12:18" x14ac:dyDescent="0.2">
      <c r="L1841" s="27">
        <v>40548</v>
      </c>
      <c r="M1841" s="34">
        <f t="shared" si="213"/>
        <v>-212.5</v>
      </c>
      <c r="N1841" s="34">
        <f t="shared" si="216"/>
        <v>96642.60804548231</v>
      </c>
      <c r="O1841" s="34" t="str">
        <f t="shared" si="214"/>
        <v>0</v>
      </c>
      <c r="P1841" s="34">
        <f t="shared" si="217"/>
        <v>47602.29176422632</v>
      </c>
      <c r="Q1841" s="34" t="str">
        <f t="shared" si="215"/>
        <v>0</v>
      </c>
      <c r="R1841" s="34">
        <f t="shared" si="218"/>
        <v>30120.738059555704</v>
      </c>
    </row>
    <row r="1842" spans="12:18" x14ac:dyDescent="0.2">
      <c r="L1842" s="27">
        <v>40549</v>
      </c>
      <c r="M1842" s="34">
        <f t="shared" si="213"/>
        <v>-50</v>
      </c>
      <c r="N1842" s="34">
        <f t="shared" si="216"/>
        <v>96592.60804548231</v>
      </c>
      <c r="O1842" s="34" t="str">
        <f t="shared" si="214"/>
        <v>0</v>
      </c>
      <c r="P1842" s="34">
        <f t="shared" si="217"/>
        <v>47602.29176422632</v>
      </c>
      <c r="Q1842" s="34">
        <f t="shared" si="215"/>
        <v>-350</v>
      </c>
      <c r="R1842" s="34">
        <f t="shared" si="218"/>
        <v>29770.738059555704</v>
      </c>
    </row>
    <row r="1843" spans="12:18" x14ac:dyDescent="0.2">
      <c r="L1843" s="27">
        <v>40550</v>
      </c>
      <c r="M1843" s="34">
        <f t="shared" si="213"/>
        <v>-1887.5</v>
      </c>
      <c r="N1843" s="34">
        <f t="shared" si="216"/>
        <v>94705.10804548231</v>
      </c>
      <c r="O1843" s="34" t="str">
        <f t="shared" si="214"/>
        <v>0</v>
      </c>
      <c r="P1843" s="34">
        <f t="shared" si="217"/>
        <v>47602.29176422632</v>
      </c>
      <c r="Q1843" s="34">
        <f t="shared" si="215"/>
        <v>-3401.1399906362158</v>
      </c>
      <c r="R1843" s="34">
        <f t="shared" si="218"/>
        <v>26369.598068919488</v>
      </c>
    </row>
    <row r="1844" spans="12:18" x14ac:dyDescent="0.2">
      <c r="L1844" s="27">
        <v>40551</v>
      </c>
      <c r="M1844" s="34" t="str">
        <f t="shared" si="213"/>
        <v>0</v>
      </c>
      <c r="N1844" s="34">
        <f t="shared" si="216"/>
        <v>94705.10804548231</v>
      </c>
      <c r="O1844" s="34" t="str">
        <f t="shared" si="214"/>
        <v>0</v>
      </c>
      <c r="P1844" s="34">
        <f t="shared" si="217"/>
        <v>47602.29176422632</v>
      </c>
      <c r="Q1844" s="34" t="str">
        <f t="shared" si="215"/>
        <v>0</v>
      </c>
      <c r="R1844" s="34">
        <f t="shared" si="218"/>
        <v>26369.598068919488</v>
      </c>
    </row>
    <row r="1845" spans="12:18" x14ac:dyDescent="0.2">
      <c r="L1845" s="27">
        <v>40552</v>
      </c>
      <c r="M1845" s="34" t="str">
        <f t="shared" si="213"/>
        <v>0</v>
      </c>
      <c r="N1845" s="34">
        <f t="shared" si="216"/>
        <v>94705.10804548231</v>
      </c>
      <c r="O1845" s="34" t="str">
        <f t="shared" si="214"/>
        <v>0</v>
      </c>
      <c r="P1845" s="34">
        <f t="shared" si="217"/>
        <v>47602.29176422632</v>
      </c>
      <c r="Q1845" s="34" t="str">
        <f t="shared" si="215"/>
        <v>0</v>
      </c>
      <c r="R1845" s="34">
        <f t="shared" si="218"/>
        <v>26369.598068919488</v>
      </c>
    </row>
    <row r="1846" spans="12:18" x14ac:dyDescent="0.2">
      <c r="L1846" s="27">
        <v>40553</v>
      </c>
      <c r="M1846" s="34">
        <f t="shared" si="213"/>
        <v>-225</v>
      </c>
      <c r="N1846" s="34">
        <f t="shared" si="216"/>
        <v>94480.10804548231</v>
      </c>
      <c r="O1846" s="34" t="str">
        <f t="shared" si="214"/>
        <v>0</v>
      </c>
      <c r="P1846" s="34">
        <f t="shared" si="217"/>
        <v>47602.29176422632</v>
      </c>
      <c r="Q1846" s="34" t="str">
        <f t="shared" si="215"/>
        <v>0</v>
      </c>
      <c r="R1846" s="34">
        <f t="shared" si="218"/>
        <v>26369.598068919488</v>
      </c>
    </row>
    <row r="1847" spans="12:18" x14ac:dyDescent="0.2">
      <c r="L1847" s="27">
        <v>40554</v>
      </c>
      <c r="M1847" s="34">
        <f t="shared" si="213"/>
        <v>2462.5</v>
      </c>
      <c r="N1847" s="34">
        <f t="shared" si="216"/>
        <v>96942.60804548231</v>
      </c>
      <c r="O1847" s="34" t="str">
        <f t="shared" si="214"/>
        <v>0</v>
      </c>
      <c r="P1847" s="34">
        <f t="shared" si="217"/>
        <v>47602.29176422632</v>
      </c>
      <c r="Q1847" s="34" t="str">
        <f t="shared" si="215"/>
        <v>0</v>
      </c>
      <c r="R1847" s="34">
        <f t="shared" si="218"/>
        <v>26369.598068919488</v>
      </c>
    </row>
    <row r="1848" spans="12:18" x14ac:dyDescent="0.2">
      <c r="L1848" s="27">
        <v>40555</v>
      </c>
      <c r="M1848" s="34" t="str">
        <f t="shared" si="213"/>
        <v>0</v>
      </c>
      <c r="N1848" s="34">
        <f t="shared" si="216"/>
        <v>96942.60804548231</v>
      </c>
      <c r="O1848" s="34" t="str">
        <f t="shared" si="214"/>
        <v>0</v>
      </c>
      <c r="P1848" s="34">
        <f t="shared" si="217"/>
        <v>47602.29176422632</v>
      </c>
      <c r="Q1848" s="34">
        <f t="shared" si="215"/>
        <v>325</v>
      </c>
      <c r="R1848" s="34">
        <f t="shared" si="218"/>
        <v>26694.598068919488</v>
      </c>
    </row>
    <row r="1849" spans="12:18" x14ac:dyDescent="0.2">
      <c r="L1849" s="27">
        <v>40556</v>
      </c>
      <c r="M1849" s="34" t="str">
        <f t="shared" si="213"/>
        <v>0</v>
      </c>
      <c r="N1849" s="34">
        <f t="shared" si="216"/>
        <v>96942.60804548231</v>
      </c>
      <c r="O1849" s="34" t="str">
        <f t="shared" si="214"/>
        <v>0</v>
      </c>
      <c r="P1849" s="34">
        <f t="shared" si="217"/>
        <v>47602.29176422632</v>
      </c>
      <c r="Q1849" s="34" t="str">
        <f t="shared" si="215"/>
        <v>0</v>
      </c>
      <c r="R1849" s="34">
        <f t="shared" si="218"/>
        <v>26694.598068919488</v>
      </c>
    </row>
    <row r="1850" spans="12:18" x14ac:dyDescent="0.2">
      <c r="L1850" s="27">
        <v>40557</v>
      </c>
      <c r="M1850" s="34">
        <f t="shared" si="213"/>
        <v>1362.5</v>
      </c>
      <c r="N1850" s="34">
        <f t="shared" si="216"/>
        <v>98305.10804548231</v>
      </c>
      <c r="O1850" s="34" t="str">
        <f t="shared" si="214"/>
        <v>0</v>
      </c>
      <c r="P1850" s="34">
        <f t="shared" si="217"/>
        <v>47602.29176422632</v>
      </c>
      <c r="Q1850" s="34" t="str">
        <f t="shared" si="215"/>
        <v>0</v>
      </c>
      <c r="R1850" s="34">
        <f t="shared" si="218"/>
        <v>26694.598068919488</v>
      </c>
    </row>
    <row r="1851" spans="12:18" x14ac:dyDescent="0.2">
      <c r="L1851" s="27">
        <v>40558</v>
      </c>
      <c r="M1851" s="34" t="str">
        <f t="shared" si="213"/>
        <v>0</v>
      </c>
      <c r="N1851" s="34">
        <f t="shared" si="216"/>
        <v>98305.10804548231</v>
      </c>
      <c r="O1851" s="34" t="str">
        <f t="shared" si="214"/>
        <v>0</v>
      </c>
      <c r="P1851" s="34">
        <f t="shared" si="217"/>
        <v>47602.29176422632</v>
      </c>
      <c r="Q1851" s="34" t="str">
        <f t="shared" si="215"/>
        <v>0</v>
      </c>
      <c r="R1851" s="34">
        <f t="shared" si="218"/>
        <v>26694.598068919488</v>
      </c>
    </row>
    <row r="1852" spans="12:18" x14ac:dyDescent="0.2">
      <c r="L1852" s="27">
        <v>40559</v>
      </c>
      <c r="M1852" s="34" t="str">
        <f t="shared" si="213"/>
        <v>0</v>
      </c>
      <c r="N1852" s="34">
        <f t="shared" si="216"/>
        <v>98305.10804548231</v>
      </c>
      <c r="O1852" s="34" t="str">
        <f t="shared" si="214"/>
        <v>0</v>
      </c>
      <c r="P1852" s="34">
        <f t="shared" si="217"/>
        <v>47602.29176422632</v>
      </c>
      <c r="Q1852" s="34" t="str">
        <f t="shared" si="215"/>
        <v>0</v>
      </c>
      <c r="R1852" s="34">
        <f t="shared" si="218"/>
        <v>26694.598068919488</v>
      </c>
    </row>
    <row r="1853" spans="12:18" x14ac:dyDescent="0.2">
      <c r="L1853" s="27">
        <v>40560</v>
      </c>
      <c r="M1853" s="34" t="str">
        <f t="shared" si="213"/>
        <v>0</v>
      </c>
      <c r="N1853" s="34">
        <f t="shared" si="216"/>
        <v>98305.10804548231</v>
      </c>
      <c r="O1853" s="34" t="str">
        <f t="shared" si="214"/>
        <v>0</v>
      </c>
      <c r="P1853" s="34">
        <f t="shared" si="217"/>
        <v>47602.29176422632</v>
      </c>
      <c r="Q1853" s="34" t="str">
        <f t="shared" si="215"/>
        <v>0</v>
      </c>
      <c r="R1853" s="34">
        <f t="shared" si="218"/>
        <v>26694.598068919488</v>
      </c>
    </row>
    <row r="1854" spans="12:18" x14ac:dyDescent="0.2">
      <c r="L1854" s="27">
        <v>40561</v>
      </c>
      <c r="M1854" s="34" t="str">
        <f t="shared" si="213"/>
        <v>0</v>
      </c>
      <c r="N1854" s="34">
        <f t="shared" si="216"/>
        <v>98305.10804548231</v>
      </c>
      <c r="O1854" s="34" t="str">
        <f t="shared" si="214"/>
        <v>0</v>
      </c>
      <c r="P1854" s="34">
        <f t="shared" si="217"/>
        <v>47602.29176422632</v>
      </c>
      <c r="Q1854" s="34" t="str">
        <f t="shared" si="215"/>
        <v>0</v>
      </c>
      <c r="R1854" s="34">
        <f t="shared" si="218"/>
        <v>26694.598068919488</v>
      </c>
    </row>
    <row r="1855" spans="12:18" x14ac:dyDescent="0.2">
      <c r="L1855" s="27">
        <v>40562</v>
      </c>
      <c r="M1855" s="34" t="str">
        <f t="shared" si="213"/>
        <v>0</v>
      </c>
      <c r="N1855" s="34">
        <f t="shared" si="216"/>
        <v>98305.10804548231</v>
      </c>
      <c r="O1855" s="34" t="str">
        <f t="shared" si="214"/>
        <v>0</v>
      </c>
      <c r="P1855" s="34">
        <f t="shared" si="217"/>
        <v>47602.29176422632</v>
      </c>
      <c r="Q1855" s="34" t="str">
        <f t="shared" si="215"/>
        <v>0</v>
      </c>
      <c r="R1855" s="34">
        <f t="shared" si="218"/>
        <v>26694.598068919488</v>
      </c>
    </row>
    <row r="1856" spans="12:18" x14ac:dyDescent="0.2">
      <c r="L1856" s="27">
        <v>40563</v>
      </c>
      <c r="M1856" s="34" t="str">
        <f t="shared" si="213"/>
        <v>0</v>
      </c>
      <c r="N1856" s="34">
        <f t="shared" si="216"/>
        <v>98305.10804548231</v>
      </c>
      <c r="O1856" s="34" t="str">
        <f t="shared" si="214"/>
        <v>0</v>
      </c>
      <c r="P1856" s="34">
        <f t="shared" si="217"/>
        <v>47602.29176422632</v>
      </c>
      <c r="Q1856" s="34" t="str">
        <f t="shared" si="215"/>
        <v>0</v>
      </c>
      <c r="R1856" s="34">
        <f t="shared" si="218"/>
        <v>26694.598068919488</v>
      </c>
    </row>
    <row r="1857" spans="12:18" x14ac:dyDescent="0.2">
      <c r="L1857" s="27">
        <v>40564</v>
      </c>
      <c r="M1857" s="34">
        <f t="shared" si="213"/>
        <v>-312.5</v>
      </c>
      <c r="N1857" s="34">
        <f t="shared" si="216"/>
        <v>97992.60804548231</v>
      </c>
      <c r="O1857" s="34" t="str">
        <f t="shared" si="214"/>
        <v>0</v>
      </c>
      <c r="P1857" s="34">
        <f t="shared" si="217"/>
        <v>47602.29176422632</v>
      </c>
      <c r="Q1857" s="34">
        <f t="shared" si="215"/>
        <v>-912.5</v>
      </c>
      <c r="R1857" s="34">
        <f t="shared" si="218"/>
        <v>25782.098068919488</v>
      </c>
    </row>
    <row r="1858" spans="12:18" x14ac:dyDescent="0.2">
      <c r="L1858" s="27">
        <v>40565</v>
      </c>
      <c r="M1858" s="34" t="str">
        <f t="shared" si="213"/>
        <v>0</v>
      </c>
      <c r="N1858" s="34">
        <f t="shared" si="216"/>
        <v>97992.60804548231</v>
      </c>
      <c r="O1858" s="34" t="str">
        <f t="shared" si="214"/>
        <v>0</v>
      </c>
      <c r="P1858" s="34">
        <f t="shared" si="217"/>
        <v>47602.29176422632</v>
      </c>
      <c r="Q1858" s="34" t="str">
        <f t="shared" si="215"/>
        <v>0</v>
      </c>
      <c r="R1858" s="34">
        <f t="shared" si="218"/>
        <v>25782.098068919488</v>
      </c>
    </row>
    <row r="1859" spans="12:18" x14ac:dyDescent="0.2">
      <c r="L1859" s="27">
        <v>40566</v>
      </c>
      <c r="M1859" s="34" t="str">
        <f t="shared" si="213"/>
        <v>0</v>
      </c>
      <c r="N1859" s="34">
        <f t="shared" si="216"/>
        <v>97992.60804548231</v>
      </c>
      <c r="O1859" s="34" t="str">
        <f t="shared" si="214"/>
        <v>0</v>
      </c>
      <c r="P1859" s="34">
        <f t="shared" si="217"/>
        <v>47602.29176422632</v>
      </c>
      <c r="Q1859" s="34" t="str">
        <f t="shared" si="215"/>
        <v>0</v>
      </c>
      <c r="R1859" s="34">
        <f t="shared" si="218"/>
        <v>25782.098068919488</v>
      </c>
    </row>
    <row r="1860" spans="12:18" x14ac:dyDescent="0.2">
      <c r="L1860" s="27">
        <v>40567</v>
      </c>
      <c r="M1860" s="34">
        <f t="shared" si="213"/>
        <v>-325</v>
      </c>
      <c r="N1860" s="34">
        <f t="shared" si="216"/>
        <v>97667.60804548231</v>
      </c>
      <c r="O1860" s="34" t="str">
        <f t="shared" si="214"/>
        <v>0</v>
      </c>
      <c r="P1860" s="34">
        <f t="shared" si="217"/>
        <v>47602.29176422632</v>
      </c>
      <c r="Q1860" s="34">
        <f t="shared" si="215"/>
        <v>-137.5</v>
      </c>
      <c r="R1860" s="34">
        <f t="shared" si="218"/>
        <v>25644.598068919488</v>
      </c>
    </row>
    <row r="1861" spans="12:18" x14ac:dyDescent="0.2">
      <c r="L1861" s="27">
        <v>40568</v>
      </c>
      <c r="M1861" s="34" t="str">
        <f t="shared" si="213"/>
        <v>0</v>
      </c>
      <c r="N1861" s="34">
        <f t="shared" si="216"/>
        <v>97667.60804548231</v>
      </c>
      <c r="O1861" s="34" t="str">
        <f t="shared" si="214"/>
        <v>0</v>
      </c>
      <c r="P1861" s="34">
        <f t="shared" si="217"/>
        <v>47602.29176422632</v>
      </c>
      <c r="Q1861" s="34">
        <f t="shared" si="215"/>
        <v>-75</v>
      </c>
      <c r="R1861" s="34">
        <f t="shared" si="218"/>
        <v>25569.598068919488</v>
      </c>
    </row>
    <row r="1862" spans="12:18" x14ac:dyDescent="0.2">
      <c r="L1862" s="27">
        <v>40569</v>
      </c>
      <c r="M1862" s="34">
        <f t="shared" si="213"/>
        <v>800</v>
      </c>
      <c r="N1862" s="34">
        <f t="shared" si="216"/>
        <v>98467.60804548231</v>
      </c>
      <c r="O1862" s="34" t="str">
        <f t="shared" si="214"/>
        <v>0</v>
      </c>
      <c r="P1862" s="34">
        <f t="shared" si="217"/>
        <v>47602.29176422632</v>
      </c>
      <c r="Q1862" s="34">
        <f t="shared" si="215"/>
        <v>1325</v>
      </c>
      <c r="R1862" s="34">
        <f t="shared" si="218"/>
        <v>26894.598068919488</v>
      </c>
    </row>
    <row r="1863" spans="12:18" x14ac:dyDescent="0.2">
      <c r="L1863" s="27">
        <v>40570</v>
      </c>
      <c r="M1863" s="34" t="str">
        <f t="shared" si="213"/>
        <v>0</v>
      </c>
      <c r="N1863" s="34">
        <f t="shared" si="216"/>
        <v>98467.60804548231</v>
      </c>
      <c r="O1863" s="34">
        <f t="shared" si="214"/>
        <v>-575</v>
      </c>
      <c r="P1863" s="34">
        <f t="shared" si="217"/>
        <v>47027.29176422632</v>
      </c>
      <c r="Q1863" s="34" t="str">
        <f t="shared" si="215"/>
        <v>0</v>
      </c>
      <c r="R1863" s="34">
        <f t="shared" si="218"/>
        <v>26894.598068919488</v>
      </c>
    </row>
    <row r="1864" spans="12:18" x14ac:dyDescent="0.2">
      <c r="L1864" s="27">
        <v>40571</v>
      </c>
      <c r="M1864" s="34" t="str">
        <f t="shared" si="213"/>
        <v>0</v>
      </c>
      <c r="N1864" s="34">
        <f t="shared" si="216"/>
        <v>98467.60804548231</v>
      </c>
      <c r="O1864" s="34" t="str">
        <f t="shared" si="214"/>
        <v>0</v>
      </c>
      <c r="P1864" s="34">
        <f t="shared" si="217"/>
        <v>47027.29176422632</v>
      </c>
      <c r="Q1864" s="34" t="str">
        <f t="shared" si="215"/>
        <v>0</v>
      </c>
      <c r="R1864" s="34">
        <f t="shared" si="218"/>
        <v>26894.598068919488</v>
      </c>
    </row>
    <row r="1865" spans="12:18" x14ac:dyDescent="0.2">
      <c r="L1865" s="27">
        <v>40572</v>
      </c>
      <c r="M1865" s="34" t="str">
        <f t="shared" si="213"/>
        <v>0</v>
      </c>
      <c r="N1865" s="34">
        <f t="shared" si="216"/>
        <v>98467.60804548231</v>
      </c>
      <c r="O1865" s="34" t="str">
        <f t="shared" si="214"/>
        <v>0</v>
      </c>
      <c r="P1865" s="34">
        <f t="shared" si="217"/>
        <v>47027.29176422632</v>
      </c>
      <c r="Q1865" s="34" t="str">
        <f t="shared" si="215"/>
        <v>0</v>
      </c>
      <c r="R1865" s="34">
        <f t="shared" si="218"/>
        <v>26894.598068919488</v>
      </c>
    </row>
    <row r="1866" spans="12:18" x14ac:dyDescent="0.2">
      <c r="L1866" s="27">
        <v>40573</v>
      </c>
      <c r="M1866" s="34" t="str">
        <f t="shared" si="213"/>
        <v>0</v>
      </c>
      <c r="N1866" s="34">
        <f t="shared" si="216"/>
        <v>98467.60804548231</v>
      </c>
      <c r="O1866" s="34" t="str">
        <f t="shared" si="214"/>
        <v>0</v>
      </c>
      <c r="P1866" s="34">
        <f t="shared" si="217"/>
        <v>47027.29176422632</v>
      </c>
      <c r="Q1866" s="34" t="str">
        <f t="shared" si="215"/>
        <v>0</v>
      </c>
      <c r="R1866" s="34">
        <f t="shared" si="218"/>
        <v>26894.598068919488</v>
      </c>
    </row>
    <row r="1867" spans="12:18" x14ac:dyDescent="0.2">
      <c r="L1867" s="27">
        <v>40574</v>
      </c>
      <c r="M1867" s="34" t="str">
        <f t="shared" si="213"/>
        <v>0</v>
      </c>
      <c r="N1867" s="34">
        <f t="shared" si="216"/>
        <v>98467.60804548231</v>
      </c>
      <c r="O1867" s="34" t="str">
        <f t="shared" si="214"/>
        <v>0</v>
      </c>
      <c r="P1867" s="34">
        <f t="shared" si="217"/>
        <v>47027.29176422632</v>
      </c>
      <c r="Q1867" s="34">
        <f t="shared" si="215"/>
        <v>-400</v>
      </c>
      <c r="R1867" s="34">
        <f t="shared" si="218"/>
        <v>26494.598068919488</v>
      </c>
    </row>
    <row r="1868" spans="12:18" x14ac:dyDescent="0.2">
      <c r="L1868" s="27">
        <v>40575</v>
      </c>
      <c r="M1868" s="34">
        <f t="shared" ref="M1868:M1931" si="219">IF(ISERROR(VLOOKUP($L1868,$B$11:$C$1212,2,FALSE)),"0",VLOOKUP($L1868,$B$11:$C$1212,2,FALSE))</f>
        <v>4075</v>
      </c>
      <c r="N1868" s="34">
        <f t="shared" si="216"/>
        <v>102542.60804548231</v>
      </c>
      <c r="O1868" s="34">
        <f t="shared" ref="O1868:O1931" si="220">IF(ISERROR(VLOOKUP($L1868,$E$11:$F$1212,2,FALSE)),"0",VLOOKUP($L1868,$E$11:$F$1212,2,FALSE))</f>
        <v>850</v>
      </c>
      <c r="P1868" s="34">
        <f t="shared" si="217"/>
        <v>47877.29176422632</v>
      </c>
      <c r="Q1868" s="34">
        <f t="shared" ref="Q1868:Q1931" si="221">IF(ISERROR(VLOOKUP($L1868,$H$11:$I$1212,2,FALSE)),"0",VLOOKUP($L1868,$H$11:$I$1212,2,FALSE))</f>
        <v>962.5</v>
      </c>
      <c r="R1868" s="34">
        <f t="shared" si="218"/>
        <v>27457.098068919488</v>
      </c>
    </row>
    <row r="1869" spans="12:18" x14ac:dyDescent="0.2">
      <c r="L1869" s="27">
        <v>40576</v>
      </c>
      <c r="M1869" s="34" t="str">
        <f t="shared" si="219"/>
        <v>0</v>
      </c>
      <c r="N1869" s="34">
        <f t="shared" si="216"/>
        <v>102542.60804548231</v>
      </c>
      <c r="O1869" s="34" t="str">
        <f t="shared" si="220"/>
        <v>0</v>
      </c>
      <c r="P1869" s="34">
        <f t="shared" si="217"/>
        <v>47877.29176422632</v>
      </c>
      <c r="Q1869" s="34" t="str">
        <f t="shared" si="221"/>
        <v>0</v>
      </c>
      <c r="R1869" s="34">
        <f t="shared" si="218"/>
        <v>27457.098068919488</v>
      </c>
    </row>
    <row r="1870" spans="12:18" x14ac:dyDescent="0.2">
      <c r="L1870" s="27">
        <v>40577</v>
      </c>
      <c r="M1870" s="34" t="str">
        <f t="shared" si="219"/>
        <v>0</v>
      </c>
      <c r="N1870" s="34">
        <f t="shared" si="216"/>
        <v>102542.60804548231</v>
      </c>
      <c r="O1870" s="34" t="str">
        <f t="shared" si="220"/>
        <v>0</v>
      </c>
      <c r="P1870" s="34">
        <f t="shared" si="217"/>
        <v>47877.29176422632</v>
      </c>
      <c r="Q1870" s="34" t="str">
        <f t="shared" si="221"/>
        <v>0</v>
      </c>
      <c r="R1870" s="34">
        <f t="shared" si="218"/>
        <v>27457.098068919488</v>
      </c>
    </row>
    <row r="1871" spans="12:18" x14ac:dyDescent="0.2">
      <c r="L1871" s="27">
        <v>40578</v>
      </c>
      <c r="M1871" s="34" t="str">
        <f t="shared" si="219"/>
        <v>0</v>
      </c>
      <c r="N1871" s="34">
        <f t="shared" si="216"/>
        <v>102542.60804548231</v>
      </c>
      <c r="O1871" s="34" t="str">
        <f t="shared" si="220"/>
        <v>0</v>
      </c>
      <c r="P1871" s="34">
        <f t="shared" si="217"/>
        <v>47877.29176422632</v>
      </c>
      <c r="Q1871" s="34" t="str">
        <f t="shared" si="221"/>
        <v>0</v>
      </c>
      <c r="R1871" s="34">
        <f t="shared" si="218"/>
        <v>27457.098068919488</v>
      </c>
    </row>
    <row r="1872" spans="12:18" x14ac:dyDescent="0.2">
      <c r="L1872" s="27">
        <v>40579</v>
      </c>
      <c r="M1872" s="34" t="str">
        <f t="shared" si="219"/>
        <v>0</v>
      </c>
      <c r="N1872" s="34">
        <f t="shared" si="216"/>
        <v>102542.60804548231</v>
      </c>
      <c r="O1872" s="34" t="str">
        <f t="shared" si="220"/>
        <v>0</v>
      </c>
      <c r="P1872" s="34">
        <f t="shared" si="217"/>
        <v>47877.29176422632</v>
      </c>
      <c r="Q1872" s="34" t="str">
        <f t="shared" si="221"/>
        <v>0</v>
      </c>
      <c r="R1872" s="34">
        <f t="shared" si="218"/>
        <v>27457.098068919488</v>
      </c>
    </row>
    <row r="1873" spans="12:18" x14ac:dyDescent="0.2">
      <c r="L1873" s="27">
        <v>40580</v>
      </c>
      <c r="M1873" s="34" t="str">
        <f t="shared" si="219"/>
        <v>0</v>
      </c>
      <c r="N1873" s="34">
        <f t="shared" si="216"/>
        <v>102542.60804548231</v>
      </c>
      <c r="O1873" s="34" t="str">
        <f t="shared" si="220"/>
        <v>0</v>
      </c>
      <c r="P1873" s="34">
        <f t="shared" si="217"/>
        <v>47877.29176422632</v>
      </c>
      <c r="Q1873" s="34" t="str">
        <f t="shared" si="221"/>
        <v>0</v>
      </c>
      <c r="R1873" s="34">
        <f t="shared" si="218"/>
        <v>27457.098068919488</v>
      </c>
    </row>
    <row r="1874" spans="12:18" x14ac:dyDescent="0.2">
      <c r="L1874" s="27">
        <v>40581</v>
      </c>
      <c r="M1874" s="34" t="str">
        <f t="shared" si="219"/>
        <v>0</v>
      </c>
      <c r="N1874" s="34">
        <f t="shared" si="216"/>
        <v>102542.60804548231</v>
      </c>
      <c r="O1874" s="34" t="str">
        <f t="shared" si="220"/>
        <v>0</v>
      </c>
      <c r="P1874" s="34">
        <f t="shared" si="217"/>
        <v>47877.29176422632</v>
      </c>
      <c r="Q1874" s="34" t="str">
        <f t="shared" si="221"/>
        <v>0</v>
      </c>
      <c r="R1874" s="34">
        <f t="shared" si="218"/>
        <v>27457.098068919488</v>
      </c>
    </row>
    <row r="1875" spans="12:18" x14ac:dyDescent="0.2">
      <c r="L1875" s="27">
        <v>40582</v>
      </c>
      <c r="M1875" s="34" t="str">
        <f t="shared" si="219"/>
        <v>0</v>
      </c>
      <c r="N1875" s="34">
        <f t="shared" si="216"/>
        <v>102542.60804548231</v>
      </c>
      <c r="O1875" s="34" t="str">
        <f t="shared" si="220"/>
        <v>0</v>
      </c>
      <c r="P1875" s="34">
        <f t="shared" si="217"/>
        <v>47877.29176422632</v>
      </c>
      <c r="Q1875" s="34" t="str">
        <f t="shared" si="221"/>
        <v>0</v>
      </c>
      <c r="R1875" s="34">
        <f t="shared" si="218"/>
        <v>27457.098068919488</v>
      </c>
    </row>
    <row r="1876" spans="12:18" x14ac:dyDescent="0.2">
      <c r="L1876" s="27">
        <v>40583</v>
      </c>
      <c r="M1876" s="34" t="str">
        <f t="shared" si="219"/>
        <v>0</v>
      </c>
      <c r="N1876" s="34">
        <f t="shared" si="216"/>
        <v>102542.60804548231</v>
      </c>
      <c r="O1876" s="34" t="str">
        <f t="shared" si="220"/>
        <v>0</v>
      </c>
      <c r="P1876" s="34">
        <f t="shared" si="217"/>
        <v>47877.29176422632</v>
      </c>
      <c r="Q1876" s="34" t="str">
        <f t="shared" si="221"/>
        <v>0</v>
      </c>
      <c r="R1876" s="34">
        <f t="shared" si="218"/>
        <v>27457.098068919488</v>
      </c>
    </row>
    <row r="1877" spans="12:18" x14ac:dyDescent="0.2">
      <c r="L1877" s="27">
        <v>40584</v>
      </c>
      <c r="M1877" s="34" t="str">
        <f t="shared" si="219"/>
        <v>0</v>
      </c>
      <c r="N1877" s="34">
        <f t="shared" si="216"/>
        <v>102542.60804548231</v>
      </c>
      <c r="O1877" s="34" t="str">
        <f t="shared" si="220"/>
        <v>0</v>
      </c>
      <c r="P1877" s="34">
        <f t="shared" si="217"/>
        <v>47877.29176422632</v>
      </c>
      <c r="Q1877" s="34" t="str">
        <f t="shared" si="221"/>
        <v>0</v>
      </c>
      <c r="R1877" s="34">
        <f t="shared" si="218"/>
        <v>27457.098068919488</v>
      </c>
    </row>
    <row r="1878" spans="12:18" x14ac:dyDescent="0.2">
      <c r="L1878" s="27">
        <v>40585</v>
      </c>
      <c r="M1878" s="34" t="str">
        <f t="shared" si="219"/>
        <v>0</v>
      </c>
      <c r="N1878" s="34">
        <f t="shared" si="216"/>
        <v>102542.60804548231</v>
      </c>
      <c r="O1878" s="34" t="str">
        <f t="shared" si="220"/>
        <v>0</v>
      </c>
      <c r="P1878" s="34">
        <f t="shared" si="217"/>
        <v>47877.29176422632</v>
      </c>
      <c r="Q1878" s="34" t="str">
        <f t="shared" si="221"/>
        <v>0</v>
      </c>
      <c r="R1878" s="34">
        <f t="shared" si="218"/>
        <v>27457.098068919488</v>
      </c>
    </row>
    <row r="1879" spans="12:18" x14ac:dyDescent="0.2">
      <c r="L1879" s="27">
        <v>40586</v>
      </c>
      <c r="M1879" s="34" t="str">
        <f t="shared" si="219"/>
        <v>0</v>
      </c>
      <c r="N1879" s="34">
        <f t="shared" si="216"/>
        <v>102542.60804548231</v>
      </c>
      <c r="O1879" s="34" t="str">
        <f t="shared" si="220"/>
        <v>0</v>
      </c>
      <c r="P1879" s="34">
        <f t="shared" si="217"/>
        <v>47877.29176422632</v>
      </c>
      <c r="Q1879" s="34" t="str">
        <f t="shared" si="221"/>
        <v>0</v>
      </c>
      <c r="R1879" s="34">
        <f t="shared" si="218"/>
        <v>27457.098068919488</v>
      </c>
    </row>
    <row r="1880" spans="12:18" x14ac:dyDescent="0.2">
      <c r="L1880" s="27">
        <v>40587</v>
      </c>
      <c r="M1880" s="34" t="str">
        <f t="shared" si="219"/>
        <v>0</v>
      </c>
      <c r="N1880" s="34">
        <f t="shared" si="216"/>
        <v>102542.60804548231</v>
      </c>
      <c r="O1880" s="34" t="str">
        <f t="shared" si="220"/>
        <v>0</v>
      </c>
      <c r="P1880" s="34">
        <f t="shared" si="217"/>
        <v>47877.29176422632</v>
      </c>
      <c r="Q1880" s="34" t="str">
        <f t="shared" si="221"/>
        <v>0</v>
      </c>
      <c r="R1880" s="34">
        <f t="shared" si="218"/>
        <v>27457.098068919488</v>
      </c>
    </row>
    <row r="1881" spans="12:18" x14ac:dyDescent="0.2">
      <c r="L1881" s="27">
        <v>40588</v>
      </c>
      <c r="M1881" s="34" t="str">
        <f t="shared" si="219"/>
        <v>0</v>
      </c>
      <c r="N1881" s="34">
        <f t="shared" si="216"/>
        <v>102542.60804548231</v>
      </c>
      <c r="O1881" s="34" t="str">
        <f t="shared" si="220"/>
        <v>0</v>
      </c>
      <c r="P1881" s="34">
        <f t="shared" si="217"/>
        <v>47877.29176422632</v>
      </c>
      <c r="Q1881" s="34" t="str">
        <f t="shared" si="221"/>
        <v>0</v>
      </c>
      <c r="R1881" s="34">
        <f t="shared" si="218"/>
        <v>27457.098068919488</v>
      </c>
    </row>
    <row r="1882" spans="12:18" x14ac:dyDescent="0.2">
      <c r="L1882" s="27">
        <v>40589</v>
      </c>
      <c r="M1882" s="34" t="str">
        <f t="shared" si="219"/>
        <v>0</v>
      </c>
      <c r="N1882" s="34">
        <f t="shared" si="216"/>
        <v>102542.60804548231</v>
      </c>
      <c r="O1882" s="34" t="str">
        <f t="shared" si="220"/>
        <v>0</v>
      </c>
      <c r="P1882" s="34">
        <f t="shared" si="217"/>
        <v>47877.29176422632</v>
      </c>
      <c r="Q1882" s="34" t="str">
        <f t="shared" si="221"/>
        <v>0</v>
      </c>
      <c r="R1882" s="34">
        <f t="shared" si="218"/>
        <v>27457.098068919488</v>
      </c>
    </row>
    <row r="1883" spans="12:18" x14ac:dyDescent="0.2">
      <c r="L1883" s="27">
        <v>40590</v>
      </c>
      <c r="M1883" s="34" t="str">
        <f t="shared" si="219"/>
        <v>0</v>
      </c>
      <c r="N1883" s="34">
        <f t="shared" si="216"/>
        <v>102542.60804548231</v>
      </c>
      <c r="O1883" s="34" t="str">
        <f t="shared" si="220"/>
        <v>0</v>
      </c>
      <c r="P1883" s="34">
        <f t="shared" si="217"/>
        <v>47877.29176422632</v>
      </c>
      <c r="Q1883" s="34" t="str">
        <f t="shared" si="221"/>
        <v>0</v>
      </c>
      <c r="R1883" s="34">
        <f t="shared" si="218"/>
        <v>27457.098068919488</v>
      </c>
    </row>
    <row r="1884" spans="12:18" x14ac:dyDescent="0.2">
      <c r="L1884" s="27">
        <v>40591</v>
      </c>
      <c r="M1884" s="34" t="str">
        <f t="shared" si="219"/>
        <v>0</v>
      </c>
      <c r="N1884" s="34">
        <f t="shared" si="216"/>
        <v>102542.60804548231</v>
      </c>
      <c r="O1884" s="34" t="str">
        <f t="shared" si="220"/>
        <v>0</v>
      </c>
      <c r="P1884" s="34">
        <f t="shared" si="217"/>
        <v>47877.29176422632</v>
      </c>
      <c r="Q1884" s="34" t="str">
        <f t="shared" si="221"/>
        <v>0</v>
      </c>
      <c r="R1884" s="34">
        <f t="shared" si="218"/>
        <v>27457.098068919488</v>
      </c>
    </row>
    <row r="1885" spans="12:18" x14ac:dyDescent="0.2">
      <c r="L1885" s="27">
        <v>40592</v>
      </c>
      <c r="M1885" s="34" t="str">
        <f t="shared" si="219"/>
        <v>0</v>
      </c>
      <c r="N1885" s="34">
        <f t="shared" si="216"/>
        <v>102542.60804548231</v>
      </c>
      <c r="O1885" s="34" t="str">
        <f t="shared" si="220"/>
        <v>0</v>
      </c>
      <c r="P1885" s="34">
        <f t="shared" si="217"/>
        <v>47877.29176422632</v>
      </c>
      <c r="Q1885" s="34" t="str">
        <f t="shared" si="221"/>
        <v>0</v>
      </c>
      <c r="R1885" s="34">
        <f t="shared" si="218"/>
        <v>27457.098068919488</v>
      </c>
    </row>
    <row r="1886" spans="12:18" x14ac:dyDescent="0.2">
      <c r="L1886" s="27">
        <v>40593</v>
      </c>
      <c r="M1886" s="34" t="str">
        <f t="shared" si="219"/>
        <v>0</v>
      </c>
      <c r="N1886" s="34">
        <f t="shared" si="216"/>
        <v>102542.60804548231</v>
      </c>
      <c r="O1886" s="34" t="str">
        <f t="shared" si="220"/>
        <v>0</v>
      </c>
      <c r="P1886" s="34">
        <f t="shared" si="217"/>
        <v>47877.29176422632</v>
      </c>
      <c r="Q1886" s="34" t="str">
        <f t="shared" si="221"/>
        <v>0</v>
      </c>
      <c r="R1886" s="34">
        <f t="shared" si="218"/>
        <v>27457.098068919488</v>
      </c>
    </row>
    <row r="1887" spans="12:18" x14ac:dyDescent="0.2">
      <c r="L1887" s="27">
        <v>40594</v>
      </c>
      <c r="M1887" s="34" t="str">
        <f t="shared" si="219"/>
        <v>0</v>
      </c>
      <c r="N1887" s="34">
        <f t="shared" si="216"/>
        <v>102542.60804548231</v>
      </c>
      <c r="O1887" s="34" t="str">
        <f t="shared" si="220"/>
        <v>0</v>
      </c>
      <c r="P1887" s="34">
        <f t="shared" si="217"/>
        <v>47877.29176422632</v>
      </c>
      <c r="Q1887" s="34" t="str">
        <f t="shared" si="221"/>
        <v>0</v>
      </c>
      <c r="R1887" s="34">
        <f t="shared" si="218"/>
        <v>27457.098068919488</v>
      </c>
    </row>
    <row r="1888" spans="12:18" x14ac:dyDescent="0.2">
      <c r="L1888" s="27">
        <v>40595</v>
      </c>
      <c r="M1888" s="34" t="str">
        <f t="shared" si="219"/>
        <v>0</v>
      </c>
      <c r="N1888" s="34">
        <f t="shared" si="216"/>
        <v>102542.60804548231</v>
      </c>
      <c r="O1888" s="34" t="str">
        <f t="shared" si="220"/>
        <v>0</v>
      </c>
      <c r="P1888" s="34">
        <f t="shared" si="217"/>
        <v>47877.29176422632</v>
      </c>
      <c r="Q1888" s="34" t="str">
        <f t="shared" si="221"/>
        <v>0</v>
      </c>
      <c r="R1888" s="34">
        <f t="shared" si="218"/>
        <v>27457.098068919488</v>
      </c>
    </row>
    <row r="1889" spans="12:18" x14ac:dyDescent="0.2">
      <c r="L1889" s="27">
        <v>40596</v>
      </c>
      <c r="M1889" s="34" t="str">
        <f t="shared" si="219"/>
        <v>0</v>
      </c>
      <c r="N1889" s="34">
        <f t="shared" si="216"/>
        <v>102542.60804548231</v>
      </c>
      <c r="O1889" s="34">
        <f t="shared" si="220"/>
        <v>-237.5</v>
      </c>
      <c r="P1889" s="34">
        <f t="shared" si="217"/>
        <v>47639.79176422632</v>
      </c>
      <c r="Q1889" s="34">
        <f t="shared" si="221"/>
        <v>2298.8538292944668</v>
      </c>
      <c r="R1889" s="34">
        <f t="shared" si="218"/>
        <v>29755.951898213956</v>
      </c>
    </row>
    <row r="1890" spans="12:18" x14ac:dyDescent="0.2">
      <c r="L1890" s="27">
        <v>40597</v>
      </c>
      <c r="M1890" s="34" t="str">
        <f t="shared" si="219"/>
        <v>0</v>
      </c>
      <c r="N1890" s="34">
        <f t="shared" si="216"/>
        <v>102542.60804548231</v>
      </c>
      <c r="O1890" s="34">
        <f t="shared" si="220"/>
        <v>2075</v>
      </c>
      <c r="P1890" s="34">
        <f t="shared" si="217"/>
        <v>49714.79176422632</v>
      </c>
      <c r="Q1890" s="34" t="str">
        <f t="shared" si="221"/>
        <v>0</v>
      </c>
      <c r="R1890" s="34">
        <f t="shared" si="218"/>
        <v>29755.951898213956</v>
      </c>
    </row>
    <row r="1891" spans="12:18" x14ac:dyDescent="0.2">
      <c r="L1891" s="27">
        <v>40598</v>
      </c>
      <c r="M1891" s="34">
        <f t="shared" si="219"/>
        <v>-1337.5</v>
      </c>
      <c r="N1891" s="34">
        <f t="shared" si="216"/>
        <v>101205.10804548231</v>
      </c>
      <c r="O1891" s="34" t="str">
        <f t="shared" si="220"/>
        <v>0</v>
      </c>
      <c r="P1891" s="34">
        <f t="shared" si="217"/>
        <v>49714.79176422632</v>
      </c>
      <c r="Q1891" s="34" t="str">
        <f t="shared" si="221"/>
        <v>0</v>
      </c>
      <c r="R1891" s="34">
        <f t="shared" si="218"/>
        <v>29755.951898213956</v>
      </c>
    </row>
    <row r="1892" spans="12:18" x14ac:dyDescent="0.2">
      <c r="L1892" s="27">
        <v>40599</v>
      </c>
      <c r="M1892" s="34" t="str">
        <f t="shared" si="219"/>
        <v>0</v>
      </c>
      <c r="N1892" s="34">
        <f t="shared" si="216"/>
        <v>101205.10804548231</v>
      </c>
      <c r="O1892" s="34" t="str">
        <f t="shared" si="220"/>
        <v>0</v>
      </c>
      <c r="P1892" s="34">
        <f t="shared" si="217"/>
        <v>49714.79176422632</v>
      </c>
      <c r="Q1892" s="34" t="str">
        <f t="shared" si="221"/>
        <v>0</v>
      </c>
      <c r="R1892" s="34">
        <f t="shared" si="218"/>
        <v>29755.951898213956</v>
      </c>
    </row>
    <row r="1893" spans="12:18" x14ac:dyDescent="0.2">
      <c r="L1893" s="27">
        <v>40600</v>
      </c>
      <c r="M1893" s="34" t="str">
        <f t="shared" si="219"/>
        <v>0</v>
      </c>
      <c r="N1893" s="34">
        <f t="shared" ref="N1893:N1956" si="222">M1893+N1892</f>
        <v>101205.10804548231</v>
      </c>
      <c r="O1893" s="34" t="str">
        <f t="shared" si="220"/>
        <v>0</v>
      </c>
      <c r="P1893" s="34">
        <f t="shared" ref="P1893:P1956" si="223">O1893+P1892</f>
        <v>49714.79176422632</v>
      </c>
      <c r="Q1893" s="34" t="str">
        <f t="shared" si="221"/>
        <v>0</v>
      </c>
      <c r="R1893" s="34">
        <f t="shared" ref="R1893:R1956" si="224">Q1893+R1892</f>
        <v>29755.951898213956</v>
      </c>
    </row>
    <row r="1894" spans="12:18" x14ac:dyDescent="0.2">
      <c r="L1894" s="27">
        <v>40601</v>
      </c>
      <c r="M1894" s="34" t="str">
        <f t="shared" si="219"/>
        <v>0</v>
      </c>
      <c r="N1894" s="34">
        <f t="shared" si="222"/>
        <v>101205.10804548231</v>
      </c>
      <c r="O1894" s="34" t="str">
        <f t="shared" si="220"/>
        <v>0</v>
      </c>
      <c r="P1894" s="34">
        <f t="shared" si="223"/>
        <v>49714.79176422632</v>
      </c>
      <c r="Q1894" s="34" t="str">
        <f t="shared" si="221"/>
        <v>0</v>
      </c>
      <c r="R1894" s="34">
        <f t="shared" si="224"/>
        <v>29755.951898213956</v>
      </c>
    </row>
    <row r="1895" spans="12:18" x14ac:dyDescent="0.2">
      <c r="L1895" s="27">
        <v>40602</v>
      </c>
      <c r="M1895" s="34">
        <f t="shared" si="219"/>
        <v>-1897.934991762645</v>
      </c>
      <c r="N1895" s="34">
        <f t="shared" si="222"/>
        <v>99307.173053719671</v>
      </c>
      <c r="O1895" s="34" t="str">
        <f t="shared" si="220"/>
        <v>0</v>
      </c>
      <c r="P1895" s="34">
        <f t="shared" si="223"/>
        <v>49714.79176422632</v>
      </c>
      <c r="Q1895" s="34" t="str">
        <f t="shared" si="221"/>
        <v>0</v>
      </c>
      <c r="R1895" s="34">
        <f t="shared" si="224"/>
        <v>29755.951898213956</v>
      </c>
    </row>
    <row r="1896" spans="12:18" x14ac:dyDescent="0.2">
      <c r="L1896" s="27">
        <v>40603</v>
      </c>
      <c r="M1896" s="34">
        <f t="shared" si="219"/>
        <v>-1037.5</v>
      </c>
      <c r="N1896" s="34">
        <f t="shared" si="222"/>
        <v>98269.673053719671</v>
      </c>
      <c r="O1896" s="34">
        <f t="shared" si="220"/>
        <v>-434.17795763900813</v>
      </c>
      <c r="P1896" s="34">
        <f t="shared" si="223"/>
        <v>49280.613806587309</v>
      </c>
      <c r="Q1896" s="34">
        <f t="shared" si="221"/>
        <v>250.85630736525673</v>
      </c>
      <c r="R1896" s="34">
        <f t="shared" si="224"/>
        <v>30006.808205579211</v>
      </c>
    </row>
    <row r="1897" spans="12:18" x14ac:dyDescent="0.2">
      <c r="L1897" s="27">
        <v>40604</v>
      </c>
      <c r="M1897" s="34" t="str">
        <f t="shared" si="219"/>
        <v>0</v>
      </c>
      <c r="N1897" s="34">
        <f t="shared" si="222"/>
        <v>98269.673053719671</v>
      </c>
      <c r="O1897" s="34" t="str">
        <f t="shared" si="220"/>
        <v>0</v>
      </c>
      <c r="P1897" s="34">
        <f t="shared" si="223"/>
        <v>49280.613806587309</v>
      </c>
      <c r="Q1897" s="34" t="str">
        <f t="shared" si="221"/>
        <v>0</v>
      </c>
      <c r="R1897" s="34">
        <f t="shared" si="224"/>
        <v>30006.808205579211</v>
      </c>
    </row>
    <row r="1898" spans="12:18" x14ac:dyDescent="0.2">
      <c r="L1898" s="27">
        <v>40605</v>
      </c>
      <c r="M1898" s="34">
        <f t="shared" si="219"/>
        <v>112.5</v>
      </c>
      <c r="N1898" s="34">
        <f t="shared" si="222"/>
        <v>98382.173053719671</v>
      </c>
      <c r="O1898" s="34" t="str">
        <f t="shared" si="220"/>
        <v>0</v>
      </c>
      <c r="P1898" s="34">
        <f t="shared" si="223"/>
        <v>49280.613806587309</v>
      </c>
      <c r="Q1898" s="34" t="str">
        <f t="shared" si="221"/>
        <v>0</v>
      </c>
      <c r="R1898" s="34">
        <f t="shared" si="224"/>
        <v>30006.808205579211</v>
      </c>
    </row>
    <row r="1899" spans="12:18" x14ac:dyDescent="0.2">
      <c r="L1899" s="27">
        <v>40606</v>
      </c>
      <c r="M1899" s="34">
        <f t="shared" si="219"/>
        <v>-1700</v>
      </c>
      <c r="N1899" s="34">
        <f t="shared" si="222"/>
        <v>96682.173053719671</v>
      </c>
      <c r="O1899" s="34">
        <f t="shared" si="220"/>
        <v>-1150</v>
      </c>
      <c r="P1899" s="34">
        <f t="shared" si="223"/>
        <v>48130.613806587309</v>
      </c>
      <c r="Q1899" s="34">
        <f t="shared" si="221"/>
        <v>-375</v>
      </c>
      <c r="R1899" s="34">
        <f t="shared" si="224"/>
        <v>29631.808205579211</v>
      </c>
    </row>
    <row r="1900" spans="12:18" x14ac:dyDescent="0.2">
      <c r="L1900" s="27">
        <v>40607</v>
      </c>
      <c r="M1900" s="34" t="str">
        <f t="shared" si="219"/>
        <v>0</v>
      </c>
      <c r="N1900" s="34">
        <f t="shared" si="222"/>
        <v>96682.173053719671</v>
      </c>
      <c r="O1900" s="34" t="str">
        <f t="shared" si="220"/>
        <v>0</v>
      </c>
      <c r="P1900" s="34">
        <f t="shared" si="223"/>
        <v>48130.613806587309</v>
      </c>
      <c r="Q1900" s="34" t="str">
        <f t="shared" si="221"/>
        <v>0</v>
      </c>
      <c r="R1900" s="34">
        <f t="shared" si="224"/>
        <v>29631.808205579211</v>
      </c>
    </row>
    <row r="1901" spans="12:18" x14ac:dyDescent="0.2">
      <c r="L1901" s="27">
        <v>40608</v>
      </c>
      <c r="M1901" s="34" t="str">
        <f t="shared" si="219"/>
        <v>0</v>
      </c>
      <c r="N1901" s="34">
        <f t="shared" si="222"/>
        <v>96682.173053719671</v>
      </c>
      <c r="O1901" s="34" t="str">
        <f t="shared" si="220"/>
        <v>0</v>
      </c>
      <c r="P1901" s="34">
        <f t="shared" si="223"/>
        <v>48130.613806587309</v>
      </c>
      <c r="Q1901" s="34" t="str">
        <f t="shared" si="221"/>
        <v>0</v>
      </c>
      <c r="R1901" s="34">
        <f t="shared" si="224"/>
        <v>29631.808205579211</v>
      </c>
    </row>
    <row r="1902" spans="12:18" x14ac:dyDescent="0.2">
      <c r="L1902" s="27">
        <v>40609</v>
      </c>
      <c r="M1902" s="34">
        <f t="shared" si="219"/>
        <v>-2387.5</v>
      </c>
      <c r="N1902" s="34">
        <f t="shared" si="222"/>
        <v>94294.673053719671</v>
      </c>
      <c r="O1902" s="34">
        <f t="shared" si="220"/>
        <v>-993.32520357822887</v>
      </c>
      <c r="P1902" s="34">
        <f t="shared" si="223"/>
        <v>47137.288603009081</v>
      </c>
      <c r="Q1902" s="34">
        <f t="shared" si="221"/>
        <v>-762.5</v>
      </c>
      <c r="R1902" s="34">
        <f t="shared" si="224"/>
        <v>28869.308205579211</v>
      </c>
    </row>
    <row r="1903" spans="12:18" x14ac:dyDescent="0.2">
      <c r="L1903" s="27">
        <v>40610</v>
      </c>
      <c r="M1903" s="34">
        <f t="shared" si="219"/>
        <v>-837.5</v>
      </c>
      <c r="N1903" s="34">
        <f t="shared" si="222"/>
        <v>93457.173053719671</v>
      </c>
      <c r="O1903" s="34" t="str">
        <f t="shared" si="220"/>
        <v>0</v>
      </c>
      <c r="P1903" s="34">
        <f t="shared" si="223"/>
        <v>47137.288603009081</v>
      </c>
      <c r="Q1903" s="34" t="str">
        <f t="shared" si="221"/>
        <v>0</v>
      </c>
      <c r="R1903" s="34">
        <f t="shared" si="224"/>
        <v>28869.308205579211</v>
      </c>
    </row>
    <row r="1904" spans="12:18" x14ac:dyDescent="0.2">
      <c r="L1904" s="27">
        <v>40611</v>
      </c>
      <c r="M1904" s="34">
        <f t="shared" si="219"/>
        <v>12137.5</v>
      </c>
      <c r="N1904" s="34">
        <f t="shared" si="222"/>
        <v>105594.67305371967</v>
      </c>
      <c r="O1904" s="34" t="str">
        <f t="shared" si="220"/>
        <v>0</v>
      </c>
      <c r="P1904" s="34">
        <f t="shared" si="223"/>
        <v>47137.288603009081</v>
      </c>
      <c r="Q1904" s="34" t="str">
        <f t="shared" si="221"/>
        <v>0</v>
      </c>
      <c r="R1904" s="34">
        <f t="shared" si="224"/>
        <v>28869.308205579211</v>
      </c>
    </row>
    <row r="1905" spans="12:18" x14ac:dyDescent="0.2">
      <c r="L1905" s="27">
        <v>40612</v>
      </c>
      <c r="M1905" s="34" t="str">
        <f t="shared" si="219"/>
        <v>0</v>
      </c>
      <c r="N1905" s="34">
        <f t="shared" si="222"/>
        <v>105594.67305371967</v>
      </c>
      <c r="O1905" s="34" t="str">
        <f t="shared" si="220"/>
        <v>0</v>
      </c>
      <c r="P1905" s="34">
        <f t="shared" si="223"/>
        <v>47137.288603009081</v>
      </c>
      <c r="Q1905" s="34" t="str">
        <f t="shared" si="221"/>
        <v>0</v>
      </c>
      <c r="R1905" s="34">
        <f t="shared" si="224"/>
        <v>28869.308205579211</v>
      </c>
    </row>
    <row r="1906" spans="12:18" x14ac:dyDescent="0.2">
      <c r="L1906" s="27">
        <v>40613</v>
      </c>
      <c r="M1906" s="34" t="str">
        <f t="shared" si="219"/>
        <v>0</v>
      </c>
      <c r="N1906" s="34">
        <f t="shared" si="222"/>
        <v>105594.67305371967</v>
      </c>
      <c r="O1906" s="34" t="str">
        <f t="shared" si="220"/>
        <v>0</v>
      </c>
      <c r="P1906" s="34">
        <f t="shared" si="223"/>
        <v>47137.288603009081</v>
      </c>
      <c r="Q1906" s="34" t="str">
        <f t="shared" si="221"/>
        <v>0</v>
      </c>
      <c r="R1906" s="34">
        <f t="shared" si="224"/>
        <v>28869.308205579211</v>
      </c>
    </row>
    <row r="1907" spans="12:18" x14ac:dyDescent="0.2">
      <c r="L1907" s="27">
        <v>40614</v>
      </c>
      <c r="M1907" s="34" t="str">
        <f t="shared" si="219"/>
        <v>0</v>
      </c>
      <c r="N1907" s="34">
        <f t="shared" si="222"/>
        <v>105594.67305371967</v>
      </c>
      <c r="O1907" s="34" t="str">
        <f t="shared" si="220"/>
        <v>0</v>
      </c>
      <c r="P1907" s="34">
        <f t="shared" si="223"/>
        <v>47137.288603009081</v>
      </c>
      <c r="Q1907" s="34" t="str">
        <f t="shared" si="221"/>
        <v>0</v>
      </c>
      <c r="R1907" s="34">
        <f t="shared" si="224"/>
        <v>28869.308205579211</v>
      </c>
    </row>
    <row r="1908" spans="12:18" x14ac:dyDescent="0.2">
      <c r="L1908" s="27">
        <v>40615</v>
      </c>
      <c r="M1908" s="34" t="str">
        <f t="shared" si="219"/>
        <v>0</v>
      </c>
      <c r="N1908" s="34">
        <f t="shared" si="222"/>
        <v>105594.67305371967</v>
      </c>
      <c r="O1908" s="34" t="str">
        <f t="shared" si="220"/>
        <v>0</v>
      </c>
      <c r="P1908" s="34">
        <f t="shared" si="223"/>
        <v>47137.288603009081</v>
      </c>
      <c r="Q1908" s="34" t="str">
        <f t="shared" si="221"/>
        <v>0</v>
      </c>
      <c r="R1908" s="34">
        <f t="shared" si="224"/>
        <v>28869.308205579211</v>
      </c>
    </row>
    <row r="1909" spans="12:18" x14ac:dyDescent="0.2">
      <c r="L1909" s="27">
        <v>40616</v>
      </c>
      <c r="M1909" s="34" t="str">
        <f t="shared" si="219"/>
        <v>0</v>
      </c>
      <c r="N1909" s="34">
        <f t="shared" si="222"/>
        <v>105594.67305371967</v>
      </c>
      <c r="O1909" s="34" t="str">
        <f t="shared" si="220"/>
        <v>0</v>
      </c>
      <c r="P1909" s="34">
        <f t="shared" si="223"/>
        <v>47137.288603009081</v>
      </c>
      <c r="Q1909" s="34" t="str">
        <f t="shared" si="221"/>
        <v>0</v>
      </c>
      <c r="R1909" s="34">
        <f t="shared" si="224"/>
        <v>28869.308205579211</v>
      </c>
    </row>
    <row r="1910" spans="12:18" x14ac:dyDescent="0.2">
      <c r="L1910" s="27">
        <v>40617</v>
      </c>
      <c r="M1910" s="34" t="str">
        <f t="shared" si="219"/>
        <v>0</v>
      </c>
      <c r="N1910" s="34">
        <f t="shared" si="222"/>
        <v>105594.67305371967</v>
      </c>
      <c r="O1910" s="34" t="str">
        <f t="shared" si="220"/>
        <v>0</v>
      </c>
      <c r="P1910" s="34">
        <f t="shared" si="223"/>
        <v>47137.288603009081</v>
      </c>
      <c r="Q1910" s="34" t="str">
        <f t="shared" si="221"/>
        <v>0</v>
      </c>
      <c r="R1910" s="34">
        <f t="shared" si="224"/>
        <v>28869.308205579211</v>
      </c>
    </row>
    <row r="1911" spans="12:18" x14ac:dyDescent="0.2">
      <c r="L1911" s="27">
        <v>40618</v>
      </c>
      <c r="M1911" s="34" t="str">
        <f t="shared" si="219"/>
        <v>0</v>
      </c>
      <c r="N1911" s="34">
        <f t="shared" si="222"/>
        <v>105594.67305371967</v>
      </c>
      <c r="O1911" s="34" t="str">
        <f t="shared" si="220"/>
        <v>0</v>
      </c>
      <c r="P1911" s="34">
        <f t="shared" si="223"/>
        <v>47137.288603009081</v>
      </c>
      <c r="Q1911" s="34" t="str">
        <f t="shared" si="221"/>
        <v>0</v>
      </c>
      <c r="R1911" s="34">
        <f t="shared" si="224"/>
        <v>28869.308205579211</v>
      </c>
    </row>
    <row r="1912" spans="12:18" x14ac:dyDescent="0.2">
      <c r="L1912" s="27">
        <v>40619</v>
      </c>
      <c r="M1912" s="34" t="str">
        <f t="shared" si="219"/>
        <v>0</v>
      </c>
      <c r="N1912" s="34">
        <f t="shared" si="222"/>
        <v>105594.67305371967</v>
      </c>
      <c r="O1912" s="34" t="str">
        <f t="shared" si="220"/>
        <v>0</v>
      </c>
      <c r="P1912" s="34">
        <f t="shared" si="223"/>
        <v>47137.288603009081</v>
      </c>
      <c r="Q1912" s="34" t="str">
        <f t="shared" si="221"/>
        <v>0</v>
      </c>
      <c r="R1912" s="34">
        <f t="shared" si="224"/>
        <v>28869.308205579211</v>
      </c>
    </row>
    <row r="1913" spans="12:18" x14ac:dyDescent="0.2">
      <c r="L1913" s="27">
        <v>40620</v>
      </c>
      <c r="M1913" s="34" t="str">
        <f t="shared" si="219"/>
        <v>0</v>
      </c>
      <c r="N1913" s="34">
        <f t="shared" si="222"/>
        <v>105594.67305371967</v>
      </c>
      <c r="O1913" s="34" t="str">
        <f t="shared" si="220"/>
        <v>0</v>
      </c>
      <c r="P1913" s="34">
        <f t="shared" si="223"/>
        <v>47137.288603009081</v>
      </c>
      <c r="Q1913" s="34" t="str">
        <f t="shared" si="221"/>
        <v>0</v>
      </c>
      <c r="R1913" s="34">
        <f t="shared" si="224"/>
        <v>28869.308205579211</v>
      </c>
    </row>
    <row r="1914" spans="12:18" x14ac:dyDescent="0.2">
      <c r="L1914" s="27">
        <v>40621</v>
      </c>
      <c r="M1914" s="34" t="str">
        <f t="shared" si="219"/>
        <v>0</v>
      </c>
      <c r="N1914" s="34">
        <f t="shared" si="222"/>
        <v>105594.67305371967</v>
      </c>
      <c r="O1914" s="34" t="str">
        <f t="shared" si="220"/>
        <v>0</v>
      </c>
      <c r="P1914" s="34">
        <f t="shared" si="223"/>
        <v>47137.288603009081</v>
      </c>
      <c r="Q1914" s="34" t="str">
        <f t="shared" si="221"/>
        <v>0</v>
      </c>
      <c r="R1914" s="34">
        <f t="shared" si="224"/>
        <v>28869.308205579211</v>
      </c>
    </row>
    <row r="1915" spans="12:18" x14ac:dyDescent="0.2">
      <c r="L1915" s="27">
        <v>40622</v>
      </c>
      <c r="M1915" s="34" t="str">
        <f t="shared" si="219"/>
        <v>0</v>
      </c>
      <c r="N1915" s="34">
        <f t="shared" si="222"/>
        <v>105594.67305371967</v>
      </c>
      <c r="O1915" s="34" t="str">
        <f t="shared" si="220"/>
        <v>0</v>
      </c>
      <c r="P1915" s="34">
        <f t="shared" si="223"/>
        <v>47137.288603009081</v>
      </c>
      <c r="Q1915" s="34" t="str">
        <f t="shared" si="221"/>
        <v>0</v>
      </c>
      <c r="R1915" s="34">
        <f t="shared" si="224"/>
        <v>28869.308205579211</v>
      </c>
    </row>
    <row r="1916" spans="12:18" x14ac:dyDescent="0.2">
      <c r="L1916" s="27">
        <v>40623</v>
      </c>
      <c r="M1916" s="34" t="str">
        <f t="shared" si="219"/>
        <v>0</v>
      </c>
      <c r="N1916" s="34">
        <f t="shared" si="222"/>
        <v>105594.67305371967</v>
      </c>
      <c r="O1916" s="34" t="str">
        <f t="shared" si="220"/>
        <v>0</v>
      </c>
      <c r="P1916" s="34">
        <f t="shared" si="223"/>
        <v>47137.288603009081</v>
      </c>
      <c r="Q1916" s="34" t="str">
        <f t="shared" si="221"/>
        <v>0</v>
      </c>
      <c r="R1916" s="34">
        <f t="shared" si="224"/>
        <v>28869.308205579211</v>
      </c>
    </row>
    <row r="1917" spans="12:18" x14ac:dyDescent="0.2">
      <c r="L1917" s="27">
        <v>40624</v>
      </c>
      <c r="M1917" s="34" t="str">
        <f t="shared" si="219"/>
        <v>0</v>
      </c>
      <c r="N1917" s="34">
        <f t="shared" si="222"/>
        <v>105594.67305371967</v>
      </c>
      <c r="O1917" s="34" t="str">
        <f t="shared" si="220"/>
        <v>0</v>
      </c>
      <c r="P1917" s="34">
        <f t="shared" si="223"/>
        <v>47137.288603009081</v>
      </c>
      <c r="Q1917" s="34" t="str">
        <f t="shared" si="221"/>
        <v>0</v>
      </c>
      <c r="R1917" s="34">
        <f t="shared" si="224"/>
        <v>28869.308205579211</v>
      </c>
    </row>
    <row r="1918" spans="12:18" x14ac:dyDescent="0.2">
      <c r="L1918" s="27">
        <v>40625</v>
      </c>
      <c r="M1918" s="34" t="str">
        <f t="shared" si="219"/>
        <v>0</v>
      </c>
      <c r="N1918" s="34">
        <f t="shared" si="222"/>
        <v>105594.67305371967</v>
      </c>
      <c r="O1918" s="34" t="str">
        <f t="shared" si="220"/>
        <v>0</v>
      </c>
      <c r="P1918" s="34">
        <f t="shared" si="223"/>
        <v>47137.288603009081</v>
      </c>
      <c r="Q1918" s="34" t="str">
        <f t="shared" si="221"/>
        <v>0</v>
      </c>
      <c r="R1918" s="34">
        <f t="shared" si="224"/>
        <v>28869.308205579211</v>
      </c>
    </row>
    <row r="1919" spans="12:18" x14ac:dyDescent="0.2">
      <c r="L1919" s="27">
        <v>40626</v>
      </c>
      <c r="M1919" s="34" t="str">
        <f t="shared" si="219"/>
        <v>0</v>
      </c>
      <c r="N1919" s="34">
        <f t="shared" si="222"/>
        <v>105594.67305371967</v>
      </c>
      <c r="O1919" s="34" t="str">
        <f t="shared" si="220"/>
        <v>0</v>
      </c>
      <c r="P1919" s="34">
        <f t="shared" si="223"/>
        <v>47137.288603009081</v>
      </c>
      <c r="Q1919" s="34">
        <f t="shared" si="221"/>
        <v>75</v>
      </c>
      <c r="R1919" s="34">
        <f t="shared" si="224"/>
        <v>28944.308205579211</v>
      </c>
    </row>
    <row r="1920" spans="12:18" x14ac:dyDescent="0.2">
      <c r="L1920" s="27">
        <v>40627</v>
      </c>
      <c r="M1920" s="34" t="str">
        <f t="shared" si="219"/>
        <v>0</v>
      </c>
      <c r="N1920" s="34">
        <f t="shared" si="222"/>
        <v>105594.67305371967</v>
      </c>
      <c r="O1920" s="34">
        <f t="shared" si="220"/>
        <v>-1446.809991144687</v>
      </c>
      <c r="P1920" s="34">
        <f t="shared" si="223"/>
        <v>45690.478611864397</v>
      </c>
      <c r="Q1920" s="34" t="str">
        <f t="shared" si="221"/>
        <v>0</v>
      </c>
      <c r="R1920" s="34">
        <f t="shared" si="224"/>
        <v>28944.308205579211</v>
      </c>
    </row>
    <row r="1921" spans="12:18" x14ac:dyDescent="0.2">
      <c r="L1921" s="27">
        <v>40628</v>
      </c>
      <c r="M1921" s="34" t="str">
        <f t="shared" si="219"/>
        <v>0</v>
      </c>
      <c r="N1921" s="34">
        <f t="shared" si="222"/>
        <v>105594.67305371967</v>
      </c>
      <c r="O1921" s="34" t="str">
        <f t="shared" si="220"/>
        <v>0</v>
      </c>
      <c r="P1921" s="34">
        <f t="shared" si="223"/>
        <v>45690.478611864397</v>
      </c>
      <c r="Q1921" s="34" t="str">
        <f t="shared" si="221"/>
        <v>0</v>
      </c>
      <c r="R1921" s="34">
        <f t="shared" si="224"/>
        <v>28944.308205579211</v>
      </c>
    </row>
    <row r="1922" spans="12:18" x14ac:dyDescent="0.2">
      <c r="L1922" s="27">
        <v>40629</v>
      </c>
      <c r="M1922" s="34" t="str">
        <f t="shared" si="219"/>
        <v>0</v>
      </c>
      <c r="N1922" s="34">
        <f t="shared" si="222"/>
        <v>105594.67305371967</v>
      </c>
      <c r="O1922" s="34" t="str">
        <f t="shared" si="220"/>
        <v>0</v>
      </c>
      <c r="P1922" s="34">
        <f t="shared" si="223"/>
        <v>45690.478611864397</v>
      </c>
      <c r="Q1922" s="34" t="str">
        <f t="shared" si="221"/>
        <v>0</v>
      </c>
      <c r="R1922" s="34">
        <f t="shared" si="224"/>
        <v>28944.308205579211</v>
      </c>
    </row>
    <row r="1923" spans="12:18" x14ac:dyDescent="0.2">
      <c r="L1923" s="27">
        <v>40630</v>
      </c>
      <c r="M1923" s="34" t="str">
        <f t="shared" si="219"/>
        <v>0</v>
      </c>
      <c r="N1923" s="34">
        <f t="shared" si="222"/>
        <v>105594.67305371967</v>
      </c>
      <c r="O1923" s="34" t="str">
        <f t="shared" si="220"/>
        <v>0</v>
      </c>
      <c r="P1923" s="34">
        <f t="shared" si="223"/>
        <v>45690.478611864397</v>
      </c>
      <c r="Q1923" s="34" t="str">
        <f t="shared" si="221"/>
        <v>0</v>
      </c>
      <c r="R1923" s="34">
        <f t="shared" si="224"/>
        <v>28944.308205579211</v>
      </c>
    </row>
    <row r="1924" spans="12:18" x14ac:dyDescent="0.2">
      <c r="L1924" s="27">
        <v>40631</v>
      </c>
      <c r="M1924" s="34" t="str">
        <f t="shared" si="219"/>
        <v>0</v>
      </c>
      <c r="N1924" s="34">
        <f t="shared" si="222"/>
        <v>105594.67305371967</v>
      </c>
      <c r="O1924" s="34">
        <f t="shared" si="220"/>
        <v>4626.929190483429</v>
      </c>
      <c r="P1924" s="34">
        <f t="shared" si="223"/>
        <v>50317.407802347829</v>
      </c>
      <c r="Q1924" s="34" t="str">
        <f t="shared" si="221"/>
        <v>0</v>
      </c>
      <c r="R1924" s="34">
        <f t="shared" si="224"/>
        <v>28944.308205579211</v>
      </c>
    </row>
    <row r="1925" spans="12:18" x14ac:dyDescent="0.2">
      <c r="L1925" s="27">
        <v>40632</v>
      </c>
      <c r="M1925" s="34" t="str">
        <f t="shared" si="219"/>
        <v>0</v>
      </c>
      <c r="N1925" s="34">
        <f t="shared" si="222"/>
        <v>105594.67305371967</v>
      </c>
      <c r="O1925" s="34" t="str">
        <f t="shared" si="220"/>
        <v>0</v>
      </c>
      <c r="P1925" s="34">
        <f t="shared" si="223"/>
        <v>50317.407802347829</v>
      </c>
      <c r="Q1925" s="34" t="str">
        <f t="shared" si="221"/>
        <v>0</v>
      </c>
      <c r="R1925" s="34">
        <f t="shared" si="224"/>
        <v>28944.308205579211</v>
      </c>
    </row>
    <row r="1926" spans="12:18" x14ac:dyDescent="0.2">
      <c r="L1926" s="27">
        <v>40633</v>
      </c>
      <c r="M1926" s="34">
        <f t="shared" si="219"/>
        <v>2937.5</v>
      </c>
      <c r="N1926" s="34">
        <f t="shared" si="222"/>
        <v>108532.17305371967</v>
      </c>
      <c r="O1926" s="34" t="str">
        <f t="shared" si="220"/>
        <v>0</v>
      </c>
      <c r="P1926" s="34">
        <f t="shared" si="223"/>
        <v>50317.407802347829</v>
      </c>
      <c r="Q1926" s="34" t="str">
        <f t="shared" si="221"/>
        <v>0</v>
      </c>
      <c r="R1926" s="34">
        <f t="shared" si="224"/>
        <v>28944.308205579211</v>
      </c>
    </row>
    <row r="1927" spans="12:18" x14ac:dyDescent="0.2">
      <c r="L1927" s="27">
        <v>40634</v>
      </c>
      <c r="M1927" s="34" t="str">
        <f t="shared" si="219"/>
        <v>0</v>
      </c>
      <c r="N1927" s="34">
        <f t="shared" si="222"/>
        <v>108532.17305371967</v>
      </c>
      <c r="O1927" s="34" t="str">
        <f t="shared" si="220"/>
        <v>0</v>
      </c>
      <c r="P1927" s="34">
        <f t="shared" si="223"/>
        <v>50317.407802347829</v>
      </c>
      <c r="Q1927" s="34" t="str">
        <f t="shared" si="221"/>
        <v>0</v>
      </c>
      <c r="R1927" s="34">
        <f t="shared" si="224"/>
        <v>28944.308205579211</v>
      </c>
    </row>
    <row r="1928" spans="12:18" x14ac:dyDescent="0.2">
      <c r="L1928" s="27">
        <v>40635</v>
      </c>
      <c r="M1928" s="34" t="str">
        <f t="shared" si="219"/>
        <v>0</v>
      </c>
      <c r="N1928" s="34">
        <f t="shared" si="222"/>
        <v>108532.17305371967</v>
      </c>
      <c r="O1928" s="34" t="str">
        <f t="shared" si="220"/>
        <v>0</v>
      </c>
      <c r="P1928" s="34">
        <f t="shared" si="223"/>
        <v>50317.407802347829</v>
      </c>
      <c r="Q1928" s="34" t="str">
        <f t="shared" si="221"/>
        <v>0</v>
      </c>
      <c r="R1928" s="34">
        <f t="shared" si="224"/>
        <v>28944.308205579211</v>
      </c>
    </row>
    <row r="1929" spans="12:18" x14ac:dyDescent="0.2">
      <c r="L1929" s="27">
        <v>40636</v>
      </c>
      <c r="M1929" s="34" t="str">
        <f t="shared" si="219"/>
        <v>0</v>
      </c>
      <c r="N1929" s="34">
        <f t="shared" si="222"/>
        <v>108532.17305371967</v>
      </c>
      <c r="O1929" s="34" t="str">
        <f t="shared" si="220"/>
        <v>0</v>
      </c>
      <c r="P1929" s="34">
        <f t="shared" si="223"/>
        <v>50317.407802347829</v>
      </c>
      <c r="Q1929" s="34" t="str">
        <f t="shared" si="221"/>
        <v>0</v>
      </c>
      <c r="R1929" s="34">
        <f t="shared" si="224"/>
        <v>28944.308205579211</v>
      </c>
    </row>
    <row r="1930" spans="12:18" x14ac:dyDescent="0.2">
      <c r="L1930" s="27">
        <v>40637</v>
      </c>
      <c r="M1930" s="34" t="str">
        <f t="shared" si="219"/>
        <v>0</v>
      </c>
      <c r="N1930" s="34">
        <f t="shared" si="222"/>
        <v>108532.17305371967</v>
      </c>
      <c r="O1930" s="34" t="str">
        <f t="shared" si="220"/>
        <v>0</v>
      </c>
      <c r="P1930" s="34">
        <f t="shared" si="223"/>
        <v>50317.407802347829</v>
      </c>
      <c r="Q1930" s="34" t="str">
        <f t="shared" si="221"/>
        <v>0</v>
      </c>
      <c r="R1930" s="34">
        <f t="shared" si="224"/>
        <v>28944.308205579211</v>
      </c>
    </row>
    <row r="1931" spans="12:18" x14ac:dyDescent="0.2">
      <c r="L1931" s="27">
        <v>40638</v>
      </c>
      <c r="M1931" s="34" t="str">
        <f t="shared" si="219"/>
        <v>0</v>
      </c>
      <c r="N1931" s="34">
        <f t="shared" si="222"/>
        <v>108532.17305371967</v>
      </c>
      <c r="O1931" s="34" t="str">
        <f t="shared" si="220"/>
        <v>0</v>
      </c>
      <c r="P1931" s="34">
        <f t="shared" si="223"/>
        <v>50317.407802347829</v>
      </c>
      <c r="Q1931" s="34" t="str">
        <f t="shared" si="221"/>
        <v>0</v>
      </c>
      <c r="R1931" s="34">
        <f t="shared" si="224"/>
        <v>28944.308205579211</v>
      </c>
    </row>
    <row r="1932" spans="12:18" x14ac:dyDescent="0.2">
      <c r="L1932" s="27">
        <v>40639</v>
      </c>
      <c r="M1932" s="34" t="str">
        <f t="shared" ref="M1932:M1995" si="225">IF(ISERROR(VLOOKUP($L1932,$B$11:$C$1212,2,FALSE)),"0",VLOOKUP($L1932,$B$11:$C$1212,2,FALSE))</f>
        <v>0</v>
      </c>
      <c r="N1932" s="34">
        <f t="shared" si="222"/>
        <v>108532.17305371967</v>
      </c>
      <c r="O1932" s="34" t="str">
        <f t="shared" ref="O1932:O1995" si="226">IF(ISERROR(VLOOKUP($L1932,$E$11:$F$1212,2,FALSE)),"0",VLOOKUP($L1932,$E$11:$F$1212,2,FALSE))</f>
        <v>0</v>
      </c>
      <c r="P1932" s="34">
        <f t="shared" si="223"/>
        <v>50317.407802347829</v>
      </c>
      <c r="Q1932" s="34" t="str">
        <f t="shared" ref="Q1932:Q1995" si="227">IF(ISERROR(VLOOKUP($L1932,$H$11:$I$1212,2,FALSE)),"0",VLOOKUP($L1932,$H$11:$I$1212,2,FALSE))</f>
        <v>0</v>
      </c>
      <c r="R1932" s="34">
        <f t="shared" si="224"/>
        <v>28944.308205579211</v>
      </c>
    </row>
    <row r="1933" spans="12:18" x14ac:dyDescent="0.2">
      <c r="L1933" s="27">
        <v>40640</v>
      </c>
      <c r="M1933" s="34" t="str">
        <f t="shared" si="225"/>
        <v>0</v>
      </c>
      <c r="N1933" s="34">
        <f t="shared" si="222"/>
        <v>108532.17305371967</v>
      </c>
      <c r="O1933" s="34" t="str">
        <f t="shared" si="226"/>
        <v>0</v>
      </c>
      <c r="P1933" s="34">
        <f t="shared" si="223"/>
        <v>50317.407802347829</v>
      </c>
      <c r="Q1933" s="34" t="str">
        <f t="shared" si="227"/>
        <v>0</v>
      </c>
      <c r="R1933" s="34">
        <f t="shared" si="224"/>
        <v>28944.308205579211</v>
      </c>
    </row>
    <row r="1934" spans="12:18" x14ac:dyDescent="0.2">
      <c r="L1934" s="27">
        <v>40641</v>
      </c>
      <c r="M1934" s="34" t="str">
        <f t="shared" si="225"/>
        <v>0</v>
      </c>
      <c r="N1934" s="34">
        <f t="shared" si="222"/>
        <v>108532.17305371967</v>
      </c>
      <c r="O1934" s="34" t="str">
        <f t="shared" si="226"/>
        <v>0</v>
      </c>
      <c r="P1934" s="34">
        <f t="shared" si="223"/>
        <v>50317.407802347829</v>
      </c>
      <c r="Q1934" s="34" t="str">
        <f t="shared" si="227"/>
        <v>0</v>
      </c>
      <c r="R1934" s="34">
        <f t="shared" si="224"/>
        <v>28944.308205579211</v>
      </c>
    </row>
    <row r="1935" spans="12:18" x14ac:dyDescent="0.2">
      <c r="L1935" s="27">
        <v>40642</v>
      </c>
      <c r="M1935" s="34" t="str">
        <f t="shared" si="225"/>
        <v>0</v>
      </c>
      <c r="N1935" s="34">
        <f t="shared" si="222"/>
        <v>108532.17305371967</v>
      </c>
      <c r="O1935" s="34" t="str">
        <f t="shared" si="226"/>
        <v>0</v>
      </c>
      <c r="P1935" s="34">
        <f t="shared" si="223"/>
        <v>50317.407802347829</v>
      </c>
      <c r="Q1935" s="34" t="str">
        <f t="shared" si="227"/>
        <v>0</v>
      </c>
      <c r="R1935" s="34">
        <f t="shared" si="224"/>
        <v>28944.308205579211</v>
      </c>
    </row>
    <row r="1936" spans="12:18" x14ac:dyDescent="0.2">
      <c r="L1936" s="27">
        <v>40643</v>
      </c>
      <c r="M1936" s="34" t="str">
        <f t="shared" si="225"/>
        <v>0</v>
      </c>
      <c r="N1936" s="34">
        <f t="shared" si="222"/>
        <v>108532.17305371967</v>
      </c>
      <c r="O1936" s="34" t="str">
        <f t="shared" si="226"/>
        <v>0</v>
      </c>
      <c r="P1936" s="34">
        <f t="shared" si="223"/>
        <v>50317.407802347829</v>
      </c>
      <c r="Q1936" s="34" t="str">
        <f t="shared" si="227"/>
        <v>0</v>
      </c>
      <c r="R1936" s="34">
        <f t="shared" si="224"/>
        <v>28944.308205579211</v>
      </c>
    </row>
    <row r="1937" spans="12:18" x14ac:dyDescent="0.2">
      <c r="L1937" s="27">
        <v>40644</v>
      </c>
      <c r="M1937" s="34" t="str">
        <f t="shared" si="225"/>
        <v>0</v>
      </c>
      <c r="N1937" s="34">
        <f t="shared" si="222"/>
        <v>108532.17305371967</v>
      </c>
      <c r="O1937" s="34" t="str">
        <f t="shared" si="226"/>
        <v>0</v>
      </c>
      <c r="P1937" s="34">
        <f t="shared" si="223"/>
        <v>50317.407802347829</v>
      </c>
      <c r="Q1937" s="34" t="str">
        <f t="shared" si="227"/>
        <v>0</v>
      </c>
      <c r="R1937" s="34">
        <f t="shared" si="224"/>
        <v>28944.308205579211</v>
      </c>
    </row>
    <row r="1938" spans="12:18" x14ac:dyDescent="0.2">
      <c r="L1938" s="27">
        <v>40645</v>
      </c>
      <c r="M1938" s="34" t="str">
        <f t="shared" si="225"/>
        <v>0</v>
      </c>
      <c r="N1938" s="34">
        <f t="shared" si="222"/>
        <v>108532.17305371967</v>
      </c>
      <c r="O1938" s="34" t="str">
        <f t="shared" si="226"/>
        <v>0</v>
      </c>
      <c r="P1938" s="34">
        <f t="shared" si="223"/>
        <v>50317.407802347829</v>
      </c>
      <c r="Q1938" s="34" t="str">
        <f t="shared" si="227"/>
        <v>0</v>
      </c>
      <c r="R1938" s="34">
        <f t="shared" si="224"/>
        <v>28944.308205579211</v>
      </c>
    </row>
    <row r="1939" spans="12:18" x14ac:dyDescent="0.2">
      <c r="L1939" s="27">
        <v>40646</v>
      </c>
      <c r="M1939" s="34" t="str">
        <f t="shared" si="225"/>
        <v>0</v>
      </c>
      <c r="N1939" s="34">
        <f t="shared" si="222"/>
        <v>108532.17305371967</v>
      </c>
      <c r="O1939" s="34" t="str">
        <f t="shared" si="226"/>
        <v>0</v>
      </c>
      <c r="P1939" s="34">
        <f t="shared" si="223"/>
        <v>50317.407802347829</v>
      </c>
      <c r="Q1939" s="34">
        <f t="shared" si="227"/>
        <v>162.5</v>
      </c>
      <c r="R1939" s="34">
        <f t="shared" si="224"/>
        <v>29106.808205579211</v>
      </c>
    </row>
    <row r="1940" spans="12:18" x14ac:dyDescent="0.2">
      <c r="L1940" s="27">
        <v>40647</v>
      </c>
      <c r="M1940" s="34" t="str">
        <f t="shared" si="225"/>
        <v>0</v>
      </c>
      <c r="N1940" s="34">
        <f t="shared" si="222"/>
        <v>108532.17305371967</v>
      </c>
      <c r="O1940" s="34" t="str">
        <f t="shared" si="226"/>
        <v>0</v>
      </c>
      <c r="P1940" s="34">
        <f t="shared" si="223"/>
        <v>50317.407802347829</v>
      </c>
      <c r="Q1940" s="34">
        <f t="shared" si="227"/>
        <v>-1650</v>
      </c>
      <c r="R1940" s="34">
        <f t="shared" si="224"/>
        <v>27456.808205579211</v>
      </c>
    </row>
    <row r="1941" spans="12:18" x14ac:dyDescent="0.2">
      <c r="L1941" s="27">
        <v>40648</v>
      </c>
      <c r="M1941" s="34" t="str">
        <f t="shared" si="225"/>
        <v>0</v>
      </c>
      <c r="N1941" s="34">
        <f t="shared" si="222"/>
        <v>108532.17305371967</v>
      </c>
      <c r="O1941" s="34">
        <f t="shared" si="226"/>
        <v>-612.5</v>
      </c>
      <c r="P1941" s="34">
        <f t="shared" si="223"/>
        <v>49704.907802347829</v>
      </c>
      <c r="Q1941" s="34">
        <f t="shared" si="227"/>
        <v>-162.5</v>
      </c>
      <c r="R1941" s="34">
        <f t="shared" si="224"/>
        <v>27294.308205579211</v>
      </c>
    </row>
    <row r="1942" spans="12:18" x14ac:dyDescent="0.2">
      <c r="L1942" s="27">
        <v>40649</v>
      </c>
      <c r="M1942" s="34" t="str">
        <f t="shared" si="225"/>
        <v>0</v>
      </c>
      <c r="N1942" s="34">
        <f t="shared" si="222"/>
        <v>108532.17305371967</v>
      </c>
      <c r="O1942" s="34" t="str">
        <f t="shared" si="226"/>
        <v>0</v>
      </c>
      <c r="P1942" s="34">
        <f t="shared" si="223"/>
        <v>49704.907802347829</v>
      </c>
      <c r="Q1942" s="34" t="str">
        <f t="shared" si="227"/>
        <v>0</v>
      </c>
      <c r="R1942" s="34">
        <f t="shared" si="224"/>
        <v>27294.308205579211</v>
      </c>
    </row>
    <row r="1943" spans="12:18" x14ac:dyDescent="0.2">
      <c r="L1943" s="27">
        <v>40650</v>
      </c>
      <c r="M1943" s="34" t="str">
        <f t="shared" si="225"/>
        <v>0</v>
      </c>
      <c r="N1943" s="34">
        <f t="shared" si="222"/>
        <v>108532.17305371967</v>
      </c>
      <c r="O1943" s="34" t="str">
        <f t="shared" si="226"/>
        <v>0</v>
      </c>
      <c r="P1943" s="34">
        <f t="shared" si="223"/>
        <v>49704.907802347829</v>
      </c>
      <c r="Q1943" s="34" t="str">
        <f t="shared" si="227"/>
        <v>0</v>
      </c>
      <c r="R1943" s="34">
        <f t="shared" si="224"/>
        <v>27294.308205579211</v>
      </c>
    </row>
    <row r="1944" spans="12:18" x14ac:dyDescent="0.2">
      <c r="L1944" s="27">
        <v>40651</v>
      </c>
      <c r="M1944" s="34" t="str">
        <f t="shared" si="225"/>
        <v>0</v>
      </c>
      <c r="N1944" s="34">
        <f t="shared" si="222"/>
        <v>108532.17305371967</v>
      </c>
      <c r="O1944" s="34">
        <f t="shared" si="226"/>
        <v>-837.5</v>
      </c>
      <c r="P1944" s="34">
        <f t="shared" si="223"/>
        <v>48867.407802347829</v>
      </c>
      <c r="Q1944" s="34">
        <f t="shared" si="227"/>
        <v>-537.5</v>
      </c>
      <c r="R1944" s="34">
        <f t="shared" si="224"/>
        <v>26756.808205579211</v>
      </c>
    </row>
    <row r="1945" spans="12:18" x14ac:dyDescent="0.2">
      <c r="L1945" s="27">
        <v>40652</v>
      </c>
      <c r="M1945" s="34">
        <f t="shared" si="225"/>
        <v>-2100</v>
      </c>
      <c r="N1945" s="34">
        <f t="shared" si="222"/>
        <v>106432.17305371967</v>
      </c>
      <c r="O1945" s="34">
        <f t="shared" si="226"/>
        <v>-1512.5</v>
      </c>
      <c r="P1945" s="34">
        <f t="shared" si="223"/>
        <v>47354.907802347829</v>
      </c>
      <c r="Q1945" s="34" t="str">
        <f t="shared" si="227"/>
        <v>0</v>
      </c>
      <c r="R1945" s="34">
        <f t="shared" si="224"/>
        <v>26756.808205579211</v>
      </c>
    </row>
    <row r="1946" spans="12:18" x14ac:dyDescent="0.2">
      <c r="L1946" s="27">
        <v>40653</v>
      </c>
      <c r="M1946" s="34">
        <f t="shared" si="225"/>
        <v>8562.5</v>
      </c>
      <c r="N1946" s="34">
        <f t="shared" si="222"/>
        <v>114994.67305371967</v>
      </c>
      <c r="O1946" s="34">
        <f t="shared" si="226"/>
        <v>8575</v>
      </c>
      <c r="P1946" s="34">
        <f t="shared" si="223"/>
        <v>55929.907802347829</v>
      </c>
      <c r="Q1946" s="34">
        <f t="shared" si="227"/>
        <v>7412.5</v>
      </c>
      <c r="R1946" s="34">
        <f t="shared" si="224"/>
        <v>34169.308205579211</v>
      </c>
    </row>
    <row r="1947" spans="12:18" x14ac:dyDescent="0.2">
      <c r="L1947" s="27">
        <v>40654</v>
      </c>
      <c r="M1947" s="34" t="str">
        <f t="shared" si="225"/>
        <v>0</v>
      </c>
      <c r="N1947" s="34">
        <f t="shared" si="222"/>
        <v>114994.67305371967</v>
      </c>
      <c r="O1947" s="34" t="str">
        <f t="shared" si="226"/>
        <v>0</v>
      </c>
      <c r="P1947" s="34">
        <f t="shared" si="223"/>
        <v>55929.907802347829</v>
      </c>
      <c r="Q1947" s="34" t="str">
        <f t="shared" si="227"/>
        <v>0</v>
      </c>
      <c r="R1947" s="34">
        <f t="shared" si="224"/>
        <v>34169.308205579211</v>
      </c>
    </row>
    <row r="1948" spans="12:18" x14ac:dyDescent="0.2">
      <c r="L1948" s="27">
        <v>40655</v>
      </c>
      <c r="M1948" s="34" t="str">
        <f t="shared" si="225"/>
        <v>0</v>
      </c>
      <c r="N1948" s="34">
        <f t="shared" si="222"/>
        <v>114994.67305371967</v>
      </c>
      <c r="O1948" s="34" t="str">
        <f t="shared" si="226"/>
        <v>0</v>
      </c>
      <c r="P1948" s="34">
        <f t="shared" si="223"/>
        <v>55929.907802347829</v>
      </c>
      <c r="Q1948" s="34" t="str">
        <f t="shared" si="227"/>
        <v>0</v>
      </c>
      <c r="R1948" s="34">
        <f t="shared" si="224"/>
        <v>34169.308205579211</v>
      </c>
    </row>
    <row r="1949" spans="12:18" x14ac:dyDescent="0.2">
      <c r="L1949" s="27">
        <v>40656</v>
      </c>
      <c r="M1949" s="34" t="str">
        <f t="shared" si="225"/>
        <v>0</v>
      </c>
      <c r="N1949" s="34">
        <f t="shared" si="222"/>
        <v>114994.67305371967</v>
      </c>
      <c r="O1949" s="34" t="str">
        <f t="shared" si="226"/>
        <v>0</v>
      </c>
      <c r="P1949" s="34">
        <f t="shared" si="223"/>
        <v>55929.907802347829</v>
      </c>
      <c r="Q1949" s="34" t="str">
        <f t="shared" si="227"/>
        <v>0</v>
      </c>
      <c r="R1949" s="34">
        <f t="shared" si="224"/>
        <v>34169.308205579211</v>
      </c>
    </row>
    <row r="1950" spans="12:18" x14ac:dyDescent="0.2">
      <c r="L1950" s="27">
        <v>40657</v>
      </c>
      <c r="M1950" s="34" t="str">
        <f t="shared" si="225"/>
        <v>0</v>
      </c>
      <c r="N1950" s="34">
        <f t="shared" si="222"/>
        <v>114994.67305371967</v>
      </c>
      <c r="O1950" s="34" t="str">
        <f t="shared" si="226"/>
        <v>0</v>
      </c>
      <c r="P1950" s="34">
        <f t="shared" si="223"/>
        <v>55929.907802347829</v>
      </c>
      <c r="Q1950" s="34" t="str">
        <f t="shared" si="227"/>
        <v>0</v>
      </c>
      <c r="R1950" s="34">
        <f t="shared" si="224"/>
        <v>34169.308205579211</v>
      </c>
    </row>
    <row r="1951" spans="12:18" x14ac:dyDescent="0.2">
      <c r="L1951" s="27">
        <v>40658</v>
      </c>
      <c r="M1951" s="34" t="str">
        <f t="shared" si="225"/>
        <v>0</v>
      </c>
      <c r="N1951" s="34">
        <f t="shared" si="222"/>
        <v>114994.67305371967</v>
      </c>
      <c r="O1951" s="34" t="str">
        <f t="shared" si="226"/>
        <v>0</v>
      </c>
      <c r="P1951" s="34">
        <f t="shared" si="223"/>
        <v>55929.907802347829</v>
      </c>
      <c r="Q1951" s="34" t="str">
        <f t="shared" si="227"/>
        <v>0</v>
      </c>
      <c r="R1951" s="34">
        <f t="shared" si="224"/>
        <v>34169.308205579211</v>
      </c>
    </row>
    <row r="1952" spans="12:18" x14ac:dyDescent="0.2">
      <c r="L1952" s="27">
        <v>40659</v>
      </c>
      <c r="M1952" s="34" t="str">
        <f t="shared" si="225"/>
        <v>0</v>
      </c>
      <c r="N1952" s="34">
        <f t="shared" si="222"/>
        <v>114994.67305371967</v>
      </c>
      <c r="O1952" s="34" t="str">
        <f t="shared" si="226"/>
        <v>0</v>
      </c>
      <c r="P1952" s="34">
        <f t="shared" si="223"/>
        <v>55929.907802347829</v>
      </c>
      <c r="Q1952" s="34" t="str">
        <f t="shared" si="227"/>
        <v>0</v>
      </c>
      <c r="R1952" s="34">
        <f t="shared" si="224"/>
        <v>34169.308205579211</v>
      </c>
    </row>
    <row r="1953" spans="12:18" x14ac:dyDescent="0.2">
      <c r="L1953" s="27">
        <v>40660</v>
      </c>
      <c r="M1953" s="34" t="str">
        <f t="shared" si="225"/>
        <v>0</v>
      </c>
      <c r="N1953" s="34">
        <f t="shared" si="222"/>
        <v>114994.67305371967</v>
      </c>
      <c r="O1953" s="34" t="str">
        <f t="shared" si="226"/>
        <v>0</v>
      </c>
      <c r="P1953" s="34">
        <f t="shared" si="223"/>
        <v>55929.907802347829</v>
      </c>
      <c r="Q1953" s="34" t="str">
        <f t="shared" si="227"/>
        <v>0</v>
      </c>
      <c r="R1953" s="34">
        <f t="shared" si="224"/>
        <v>34169.308205579211</v>
      </c>
    </row>
    <row r="1954" spans="12:18" x14ac:dyDescent="0.2">
      <c r="L1954" s="27">
        <v>40661</v>
      </c>
      <c r="M1954" s="34" t="str">
        <f t="shared" si="225"/>
        <v>0</v>
      </c>
      <c r="N1954" s="34">
        <f t="shared" si="222"/>
        <v>114994.67305371967</v>
      </c>
      <c r="O1954" s="34" t="str">
        <f t="shared" si="226"/>
        <v>0</v>
      </c>
      <c r="P1954" s="34">
        <f t="shared" si="223"/>
        <v>55929.907802347829</v>
      </c>
      <c r="Q1954" s="34" t="str">
        <f t="shared" si="227"/>
        <v>0</v>
      </c>
      <c r="R1954" s="34">
        <f t="shared" si="224"/>
        <v>34169.308205579211</v>
      </c>
    </row>
    <row r="1955" spans="12:18" x14ac:dyDescent="0.2">
      <c r="L1955" s="27">
        <v>40662</v>
      </c>
      <c r="M1955" s="34" t="str">
        <f t="shared" si="225"/>
        <v>0</v>
      </c>
      <c r="N1955" s="34">
        <f t="shared" si="222"/>
        <v>114994.67305371967</v>
      </c>
      <c r="O1955" s="34" t="str">
        <f t="shared" si="226"/>
        <v>0</v>
      </c>
      <c r="P1955" s="34">
        <f t="shared" si="223"/>
        <v>55929.907802347829</v>
      </c>
      <c r="Q1955" s="34" t="str">
        <f t="shared" si="227"/>
        <v>0</v>
      </c>
      <c r="R1955" s="34">
        <f t="shared" si="224"/>
        <v>34169.308205579211</v>
      </c>
    </row>
    <row r="1956" spans="12:18" x14ac:dyDescent="0.2">
      <c r="L1956" s="27">
        <v>40663</v>
      </c>
      <c r="M1956" s="34" t="str">
        <f t="shared" si="225"/>
        <v>0</v>
      </c>
      <c r="N1956" s="34">
        <f t="shared" si="222"/>
        <v>114994.67305371967</v>
      </c>
      <c r="O1956" s="34" t="str">
        <f t="shared" si="226"/>
        <v>0</v>
      </c>
      <c r="P1956" s="34">
        <f t="shared" si="223"/>
        <v>55929.907802347829</v>
      </c>
      <c r="Q1956" s="34" t="str">
        <f t="shared" si="227"/>
        <v>0</v>
      </c>
      <c r="R1956" s="34">
        <f t="shared" si="224"/>
        <v>34169.308205579211</v>
      </c>
    </row>
    <row r="1957" spans="12:18" x14ac:dyDescent="0.2">
      <c r="L1957" s="27">
        <v>40664</v>
      </c>
      <c r="M1957" s="34" t="str">
        <f t="shared" si="225"/>
        <v>0</v>
      </c>
      <c r="N1957" s="34">
        <f t="shared" ref="N1957:N2020" si="228">M1957+N1956</f>
        <v>114994.67305371967</v>
      </c>
      <c r="O1957" s="34" t="str">
        <f t="shared" si="226"/>
        <v>0</v>
      </c>
      <c r="P1957" s="34">
        <f t="shared" ref="P1957:P2020" si="229">O1957+P1956</f>
        <v>55929.907802347829</v>
      </c>
      <c r="Q1957" s="34" t="str">
        <f t="shared" si="227"/>
        <v>0</v>
      </c>
      <c r="R1957" s="34">
        <f t="shared" ref="R1957:R2020" si="230">Q1957+R1956</f>
        <v>34169.308205579211</v>
      </c>
    </row>
    <row r="1958" spans="12:18" x14ac:dyDescent="0.2">
      <c r="L1958" s="27">
        <v>40665</v>
      </c>
      <c r="M1958" s="34" t="str">
        <f t="shared" si="225"/>
        <v>0</v>
      </c>
      <c r="N1958" s="34">
        <f t="shared" si="228"/>
        <v>114994.67305371967</v>
      </c>
      <c r="O1958" s="34" t="str">
        <f t="shared" si="226"/>
        <v>0</v>
      </c>
      <c r="P1958" s="34">
        <f t="shared" si="229"/>
        <v>55929.907802347829</v>
      </c>
      <c r="Q1958" s="34" t="str">
        <f t="shared" si="227"/>
        <v>0</v>
      </c>
      <c r="R1958" s="34">
        <f t="shared" si="230"/>
        <v>34169.308205579211</v>
      </c>
    </row>
    <row r="1959" spans="12:18" x14ac:dyDescent="0.2">
      <c r="L1959" s="27">
        <v>40666</v>
      </c>
      <c r="M1959" s="34" t="str">
        <f t="shared" si="225"/>
        <v>0</v>
      </c>
      <c r="N1959" s="34">
        <f t="shared" si="228"/>
        <v>114994.67305371967</v>
      </c>
      <c r="O1959" s="34" t="str">
        <f t="shared" si="226"/>
        <v>0</v>
      </c>
      <c r="P1959" s="34">
        <f t="shared" si="229"/>
        <v>55929.907802347829</v>
      </c>
      <c r="Q1959" s="34" t="str">
        <f t="shared" si="227"/>
        <v>0</v>
      </c>
      <c r="R1959" s="34">
        <f t="shared" si="230"/>
        <v>34169.308205579211</v>
      </c>
    </row>
    <row r="1960" spans="12:18" x14ac:dyDescent="0.2">
      <c r="L1960" s="27">
        <v>40667</v>
      </c>
      <c r="M1960" s="34" t="str">
        <f t="shared" si="225"/>
        <v>0</v>
      </c>
      <c r="N1960" s="34">
        <f t="shared" si="228"/>
        <v>114994.67305371967</v>
      </c>
      <c r="O1960" s="34" t="str">
        <f t="shared" si="226"/>
        <v>0</v>
      </c>
      <c r="P1960" s="34">
        <f t="shared" si="229"/>
        <v>55929.907802347829</v>
      </c>
      <c r="Q1960" s="34" t="str">
        <f t="shared" si="227"/>
        <v>0</v>
      </c>
      <c r="R1960" s="34">
        <f t="shared" si="230"/>
        <v>34169.308205579211</v>
      </c>
    </row>
    <row r="1961" spans="12:18" x14ac:dyDescent="0.2">
      <c r="L1961" s="27">
        <v>40668</v>
      </c>
      <c r="M1961" s="34" t="str">
        <f t="shared" si="225"/>
        <v>0</v>
      </c>
      <c r="N1961" s="34">
        <f t="shared" si="228"/>
        <v>114994.67305371967</v>
      </c>
      <c r="O1961" s="34" t="str">
        <f t="shared" si="226"/>
        <v>0</v>
      </c>
      <c r="P1961" s="34">
        <f t="shared" si="229"/>
        <v>55929.907802347829</v>
      </c>
      <c r="Q1961" s="34" t="str">
        <f t="shared" si="227"/>
        <v>0</v>
      </c>
      <c r="R1961" s="34">
        <f t="shared" si="230"/>
        <v>34169.308205579211</v>
      </c>
    </row>
    <row r="1962" spans="12:18" x14ac:dyDescent="0.2">
      <c r="L1962" s="27">
        <v>40669</v>
      </c>
      <c r="M1962" s="34" t="str">
        <f t="shared" si="225"/>
        <v>0</v>
      </c>
      <c r="N1962" s="34">
        <f t="shared" si="228"/>
        <v>114994.67305371967</v>
      </c>
      <c r="O1962" s="34" t="str">
        <f t="shared" si="226"/>
        <v>0</v>
      </c>
      <c r="P1962" s="34">
        <f t="shared" si="229"/>
        <v>55929.907802347829</v>
      </c>
      <c r="Q1962" s="34">
        <f t="shared" si="227"/>
        <v>-1512.5</v>
      </c>
      <c r="R1962" s="34">
        <f t="shared" si="230"/>
        <v>32656.808205579211</v>
      </c>
    </row>
    <row r="1963" spans="12:18" x14ac:dyDescent="0.2">
      <c r="L1963" s="27">
        <v>40670</v>
      </c>
      <c r="M1963" s="34" t="str">
        <f t="shared" si="225"/>
        <v>0</v>
      </c>
      <c r="N1963" s="34">
        <f t="shared" si="228"/>
        <v>114994.67305371967</v>
      </c>
      <c r="O1963" s="34" t="str">
        <f t="shared" si="226"/>
        <v>0</v>
      </c>
      <c r="P1963" s="34">
        <f t="shared" si="229"/>
        <v>55929.907802347829</v>
      </c>
      <c r="Q1963" s="34" t="str">
        <f t="shared" si="227"/>
        <v>0</v>
      </c>
      <c r="R1963" s="34">
        <f t="shared" si="230"/>
        <v>32656.808205579211</v>
      </c>
    </row>
    <row r="1964" spans="12:18" x14ac:dyDescent="0.2">
      <c r="L1964" s="27">
        <v>40671</v>
      </c>
      <c r="M1964" s="34" t="str">
        <f t="shared" si="225"/>
        <v>0</v>
      </c>
      <c r="N1964" s="34">
        <f t="shared" si="228"/>
        <v>114994.67305371967</v>
      </c>
      <c r="O1964" s="34" t="str">
        <f t="shared" si="226"/>
        <v>0</v>
      </c>
      <c r="P1964" s="34">
        <f t="shared" si="229"/>
        <v>55929.907802347829</v>
      </c>
      <c r="Q1964" s="34" t="str">
        <f t="shared" si="227"/>
        <v>0</v>
      </c>
      <c r="R1964" s="34">
        <f t="shared" si="230"/>
        <v>32656.808205579211</v>
      </c>
    </row>
    <row r="1965" spans="12:18" x14ac:dyDescent="0.2">
      <c r="L1965" s="27">
        <v>40672</v>
      </c>
      <c r="M1965" s="34" t="str">
        <f t="shared" si="225"/>
        <v>0</v>
      </c>
      <c r="N1965" s="34">
        <f t="shared" si="228"/>
        <v>114994.67305371967</v>
      </c>
      <c r="O1965" s="34" t="str">
        <f t="shared" si="226"/>
        <v>0</v>
      </c>
      <c r="P1965" s="34">
        <f t="shared" si="229"/>
        <v>55929.907802347829</v>
      </c>
      <c r="Q1965" s="34" t="str">
        <f t="shared" si="227"/>
        <v>0</v>
      </c>
      <c r="R1965" s="34">
        <f t="shared" si="230"/>
        <v>32656.808205579211</v>
      </c>
    </row>
    <row r="1966" spans="12:18" x14ac:dyDescent="0.2">
      <c r="L1966" s="27">
        <v>40673</v>
      </c>
      <c r="M1966" s="34" t="str">
        <f t="shared" si="225"/>
        <v>0</v>
      </c>
      <c r="N1966" s="34">
        <f t="shared" si="228"/>
        <v>114994.67305371967</v>
      </c>
      <c r="O1966" s="34" t="str">
        <f t="shared" si="226"/>
        <v>0</v>
      </c>
      <c r="P1966" s="34">
        <f t="shared" si="229"/>
        <v>55929.907802347829</v>
      </c>
      <c r="Q1966" s="34" t="str">
        <f t="shared" si="227"/>
        <v>0</v>
      </c>
      <c r="R1966" s="34">
        <f t="shared" si="230"/>
        <v>32656.808205579211</v>
      </c>
    </row>
    <row r="1967" spans="12:18" x14ac:dyDescent="0.2">
      <c r="L1967" s="27">
        <v>40674</v>
      </c>
      <c r="M1967" s="34" t="str">
        <f t="shared" si="225"/>
        <v>0</v>
      </c>
      <c r="N1967" s="34">
        <f t="shared" si="228"/>
        <v>114994.67305371967</v>
      </c>
      <c r="O1967" s="34" t="str">
        <f t="shared" si="226"/>
        <v>0</v>
      </c>
      <c r="P1967" s="34">
        <f t="shared" si="229"/>
        <v>55929.907802347829</v>
      </c>
      <c r="Q1967" s="34" t="str">
        <f t="shared" si="227"/>
        <v>0</v>
      </c>
      <c r="R1967" s="34">
        <f t="shared" si="230"/>
        <v>32656.808205579211</v>
      </c>
    </row>
    <row r="1968" spans="12:18" x14ac:dyDescent="0.2">
      <c r="L1968" s="27">
        <v>40675</v>
      </c>
      <c r="M1968" s="34" t="str">
        <f t="shared" si="225"/>
        <v>0</v>
      </c>
      <c r="N1968" s="34">
        <f t="shared" si="228"/>
        <v>114994.67305371967</v>
      </c>
      <c r="O1968" s="34" t="str">
        <f t="shared" si="226"/>
        <v>0</v>
      </c>
      <c r="P1968" s="34">
        <f t="shared" si="229"/>
        <v>55929.907802347829</v>
      </c>
      <c r="Q1968" s="34">
        <f t="shared" si="227"/>
        <v>-587.5</v>
      </c>
      <c r="R1968" s="34">
        <f t="shared" si="230"/>
        <v>32069.308205579211</v>
      </c>
    </row>
    <row r="1969" spans="12:18" x14ac:dyDescent="0.2">
      <c r="L1969" s="27">
        <v>40676</v>
      </c>
      <c r="M1969" s="34" t="str">
        <f t="shared" si="225"/>
        <v>0</v>
      </c>
      <c r="N1969" s="34">
        <f t="shared" si="228"/>
        <v>114994.67305371967</v>
      </c>
      <c r="O1969" s="34">
        <f t="shared" si="226"/>
        <v>-1375</v>
      </c>
      <c r="P1969" s="34">
        <f t="shared" si="229"/>
        <v>54554.907802347829</v>
      </c>
      <c r="Q1969" s="34">
        <f t="shared" si="227"/>
        <v>700</v>
      </c>
      <c r="R1969" s="34">
        <f t="shared" si="230"/>
        <v>32769.308205579211</v>
      </c>
    </row>
    <row r="1970" spans="12:18" x14ac:dyDescent="0.2">
      <c r="L1970" s="27">
        <v>40677</v>
      </c>
      <c r="M1970" s="34" t="str">
        <f t="shared" si="225"/>
        <v>0</v>
      </c>
      <c r="N1970" s="34">
        <f t="shared" si="228"/>
        <v>114994.67305371967</v>
      </c>
      <c r="O1970" s="34" t="str">
        <f t="shared" si="226"/>
        <v>0</v>
      </c>
      <c r="P1970" s="34">
        <f t="shared" si="229"/>
        <v>54554.907802347829</v>
      </c>
      <c r="Q1970" s="34" t="str">
        <f t="shared" si="227"/>
        <v>0</v>
      </c>
      <c r="R1970" s="34">
        <f t="shared" si="230"/>
        <v>32769.308205579211</v>
      </c>
    </row>
    <row r="1971" spans="12:18" x14ac:dyDescent="0.2">
      <c r="L1971" s="27">
        <v>40678</v>
      </c>
      <c r="M1971" s="34" t="str">
        <f t="shared" si="225"/>
        <v>0</v>
      </c>
      <c r="N1971" s="34">
        <f t="shared" si="228"/>
        <v>114994.67305371967</v>
      </c>
      <c r="O1971" s="34" t="str">
        <f t="shared" si="226"/>
        <v>0</v>
      </c>
      <c r="P1971" s="34">
        <f t="shared" si="229"/>
        <v>54554.907802347829</v>
      </c>
      <c r="Q1971" s="34" t="str">
        <f t="shared" si="227"/>
        <v>0</v>
      </c>
      <c r="R1971" s="34">
        <f t="shared" si="230"/>
        <v>32769.308205579211</v>
      </c>
    </row>
    <row r="1972" spans="12:18" x14ac:dyDescent="0.2">
      <c r="L1972" s="27">
        <v>40679</v>
      </c>
      <c r="M1972" s="34" t="str">
        <f t="shared" si="225"/>
        <v>0</v>
      </c>
      <c r="N1972" s="34">
        <f t="shared" si="228"/>
        <v>114994.67305371967</v>
      </c>
      <c r="O1972" s="34" t="str">
        <f t="shared" si="226"/>
        <v>0</v>
      </c>
      <c r="P1972" s="34">
        <f t="shared" si="229"/>
        <v>54554.907802347829</v>
      </c>
      <c r="Q1972" s="34" t="str">
        <f t="shared" si="227"/>
        <v>0</v>
      </c>
      <c r="R1972" s="34">
        <f t="shared" si="230"/>
        <v>32769.308205579211</v>
      </c>
    </row>
    <row r="1973" spans="12:18" x14ac:dyDescent="0.2">
      <c r="L1973" s="27">
        <v>40680</v>
      </c>
      <c r="M1973" s="34" t="str">
        <f t="shared" si="225"/>
        <v>0</v>
      </c>
      <c r="N1973" s="34">
        <f t="shared" si="228"/>
        <v>114994.67305371967</v>
      </c>
      <c r="O1973" s="34">
        <f t="shared" si="226"/>
        <v>-1850.1804085680533</v>
      </c>
      <c r="P1973" s="34">
        <f t="shared" si="229"/>
        <v>52704.727393779773</v>
      </c>
      <c r="Q1973" s="34" t="str">
        <f t="shared" si="227"/>
        <v>0</v>
      </c>
      <c r="R1973" s="34">
        <f t="shared" si="230"/>
        <v>32769.308205579211</v>
      </c>
    </row>
    <row r="1974" spans="12:18" x14ac:dyDescent="0.2">
      <c r="L1974" s="27">
        <v>40681</v>
      </c>
      <c r="M1974" s="34">
        <f t="shared" si="225"/>
        <v>-375</v>
      </c>
      <c r="N1974" s="34">
        <f t="shared" si="228"/>
        <v>114619.67305371967</v>
      </c>
      <c r="O1974" s="34" t="str">
        <f t="shared" si="226"/>
        <v>0</v>
      </c>
      <c r="P1974" s="34">
        <f t="shared" si="229"/>
        <v>52704.727393779773</v>
      </c>
      <c r="Q1974" s="34" t="str">
        <f t="shared" si="227"/>
        <v>0</v>
      </c>
      <c r="R1974" s="34">
        <f t="shared" si="230"/>
        <v>32769.308205579211</v>
      </c>
    </row>
    <row r="1975" spans="12:18" x14ac:dyDescent="0.2">
      <c r="L1975" s="27">
        <v>40682</v>
      </c>
      <c r="M1975" s="34">
        <f t="shared" si="225"/>
        <v>-25</v>
      </c>
      <c r="N1975" s="34">
        <f t="shared" si="228"/>
        <v>114594.67305371967</v>
      </c>
      <c r="O1975" s="34" t="str">
        <f t="shared" si="226"/>
        <v>0</v>
      </c>
      <c r="P1975" s="34">
        <f t="shared" si="229"/>
        <v>52704.727393779773</v>
      </c>
      <c r="Q1975" s="34" t="str">
        <f t="shared" si="227"/>
        <v>0</v>
      </c>
      <c r="R1975" s="34">
        <f t="shared" si="230"/>
        <v>32769.308205579211</v>
      </c>
    </row>
    <row r="1976" spans="12:18" x14ac:dyDescent="0.2">
      <c r="L1976" s="27">
        <v>40683</v>
      </c>
      <c r="M1976" s="34">
        <f t="shared" si="225"/>
        <v>1637.5</v>
      </c>
      <c r="N1976" s="34">
        <f t="shared" si="228"/>
        <v>116232.17305371967</v>
      </c>
      <c r="O1976" s="34">
        <f t="shared" si="226"/>
        <v>3750</v>
      </c>
      <c r="P1976" s="34">
        <f t="shared" si="229"/>
        <v>56454.727393779773</v>
      </c>
      <c r="Q1976" s="34">
        <f t="shared" si="227"/>
        <v>3737.5</v>
      </c>
      <c r="R1976" s="34">
        <f t="shared" si="230"/>
        <v>36506.808205579211</v>
      </c>
    </row>
    <row r="1977" spans="12:18" x14ac:dyDescent="0.2">
      <c r="L1977" s="27">
        <v>40684</v>
      </c>
      <c r="M1977" s="34" t="str">
        <f t="shared" si="225"/>
        <v>0</v>
      </c>
      <c r="N1977" s="34">
        <f t="shared" si="228"/>
        <v>116232.17305371967</v>
      </c>
      <c r="O1977" s="34" t="str">
        <f t="shared" si="226"/>
        <v>0</v>
      </c>
      <c r="P1977" s="34">
        <f t="shared" si="229"/>
        <v>56454.727393779773</v>
      </c>
      <c r="Q1977" s="34" t="str">
        <f t="shared" si="227"/>
        <v>0</v>
      </c>
      <c r="R1977" s="34">
        <f t="shared" si="230"/>
        <v>36506.808205579211</v>
      </c>
    </row>
    <row r="1978" spans="12:18" x14ac:dyDescent="0.2">
      <c r="L1978" s="27">
        <v>40685</v>
      </c>
      <c r="M1978" s="34" t="str">
        <f t="shared" si="225"/>
        <v>0</v>
      </c>
      <c r="N1978" s="34">
        <f t="shared" si="228"/>
        <v>116232.17305371967</v>
      </c>
      <c r="O1978" s="34" t="str">
        <f t="shared" si="226"/>
        <v>0</v>
      </c>
      <c r="P1978" s="34">
        <f t="shared" si="229"/>
        <v>56454.727393779773</v>
      </c>
      <c r="Q1978" s="34" t="str">
        <f t="shared" si="227"/>
        <v>0</v>
      </c>
      <c r="R1978" s="34">
        <f t="shared" si="230"/>
        <v>36506.808205579211</v>
      </c>
    </row>
    <row r="1979" spans="12:18" x14ac:dyDescent="0.2">
      <c r="L1979" s="27">
        <v>40686</v>
      </c>
      <c r="M1979" s="34" t="str">
        <f t="shared" si="225"/>
        <v>0</v>
      </c>
      <c r="N1979" s="34">
        <f t="shared" si="228"/>
        <v>116232.17305371967</v>
      </c>
      <c r="O1979" s="34" t="str">
        <f t="shared" si="226"/>
        <v>0</v>
      </c>
      <c r="P1979" s="34">
        <f t="shared" si="229"/>
        <v>56454.727393779773</v>
      </c>
      <c r="Q1979" s="34" t="str">
        <f t="shared" si="227"/>
        <v>0</v>
      </c>
      <c r="R1979" s="34">
        <f t="shared" si="230"/>
        <v>36506.808205579211</v>
      </c>
    </row>
    <row r="1980" spans="12:18" x14ac:dyDescent="0.2">
      <c r="L1980" s="27">
        <v>40687</v>
      </c>
      <c r="M1980" s="34" t="str">
        <f t="shared" si="225"/>
        <v>0</v>
      </c>
      <c r="N1980" s="34">
        <f t="shared" si="228"/>
        <v>116232.17305371967</v>
      </c>
      <c r="O1980" s="34" t="str">
        <f t="shared" si="226"/>
        <v>0</v>
      </c>
      <c r="P1980" s="34">
        <f t="shared" si="229"/>
        <v>56454.727393779773</v>
      </c>
      <c r="Q1980" s="34" t="str">
        <f t="shared" si="227"/>
        <v>0</v>
      </c>
      <c r="R1980" s="34">
        <f t="shared" si="230"/>
        <v>36506.808205579211</v>
      </c>
    </row>
    <row r="1981" spans="12:18" x14ac:dyDescent="0.2">
      <c r="L1981" s="27">
        <v>40688</v>
      </c>
      <c r="M1981" s="34" t="str">
        <f t="shared" si="225"/>
        <v>0</v>
      </c>
      <c r="N1981" s="34">
        <f t="shared" si="228"/>
        <v>116232.17305371967</v>
      </c>
      <c r="O1981" s="34" t="str">
        <f t="shared" si="226"/>
        <v>0</v>
      </c>
      <c r="P1981" s="34">
        <f t="shared" si="229"/>
        <v>56454.727393779773</v>
      </c>
      <c r="Q1981" s="34" t="str">
        <f t="shared" si="227"/>
        <v>0</v>
      </c>
      <c r="R1981" s="34">
        <f t="shared" si="230"/>
        <v>36506.808205579211</v>
      </c>
    </row>
    <row r="1982" spans="12:18" x14ac:dyDescent="0.2">
      <c r="L1982" s="27">
        <v>40689</v>
      </c>
      <c r="M1982" s="34" t="str">
        <f t="shared" si="225"/>
        <v>0</v>
      </c>
      <c r="N1982" s="34">
        <f t="shared" si="228"/>
        <v>116232.17305371967</v>
      </c>
      <c r="O1982" s="34" t="str">
        <f t="shared" si="226"/>
        <v>0</v>
      </c>
      <c r="P1982" s="34">
        <f t="shared" si="229"/>
        <v>56454.727393779773</v>
      </c>
      <c r="Q1982" s="34" t="str">
        <f t="shared" si="227"/>
        <v>0</v>
      </c>
      <c r="R1982" s="34">
        <f t="shared" si="230"/>
        <v>36506.808205579211</v>
      </c>
    </row>
    <row r="1983" spans="12:18" x14ac:dyDescent="0.2">
      <c r="L1983" s="27">
        <v>40690</v>
      </c>
      <c r="M1983" s="34" t="str">
        <f t="shared" si="225"/>
        <v>0</v>
      </c>
      <c r="N1983" s="34">
        <f t="shared" si="228"/>
        <v>116232.17305371967</v>
      </c>
      <c r="O1983" s="34" t="str">
        <f t="shared" si="226"/>
        <v>0</v>
      </c>
      <c r="P1983" s="34">
        <f t="shared" si="229"/>
        <v>56454.727393779773</v>
      </c>
      <c r="Q1983" s="34" t="str">
        <f t="shared" si="227"/>
        <v>0</v>
      </c>
      <c r="R1983" s="34">
        <f t="shared" si="230"/>
        <v>36506.808205579211</v>
      </c>
    </row>
    <row r="1984" spans="12:18" x14ac:dyDescent="0.2">
      <c r="L1984" s="27">
        <v>40691</v>
      </c>
      <c r="M1984" s="34" t="str">
        <f t="shared" si="225"/>
        <v>0</v>
      </c>
      <c r="N1984" s="34">
        <f t="shared" si="228"/>
        <v>116232.17305371967</v>
      </c>
      <c r="O1984" s="34" t="str">
        <f t="shared" si="226"/>
        <v>0</v>
      </c>
      <c r="P1984" s="34">
        <f t="shared" si="229"/>
        <v>56454.727393779773</v>
      </c>
      <c r="Q1984" s="34" t="str">
        <f t="shared" si="227"/>
        <v>0</v>
      </c>
      <c r="R1984" s="34">
        <f t="shared" si="230"/>
        <v>36506.808205579211</v>
      </c>
    </row>
    <row r="1985" spans="12:18" x14ac:dyDescent="0.2">
      <c r="L1985" s="27">
        <v>40692</v>
      </c>
      <c r="M1985" s="34" t="str">
        <f t="shared" si="225"/>
        <v>0</v>
      </c>
      <c r="N1985" s="34">
        <f t="shared" si="228"/>
        <v>116232.17305371967</v>
      </c>
      <c r="O1985" s="34" t="str">
        <f t="shared" si="226"/>
        <v>0</v>
      </c>
      <c r="P1985" s="34">
        <f t="shared" si="229"/>
        <v>56454.727393779773</v>
      </c>
      <c r="Q1985" s="34" t="str">
        <f t="shared" si="227"/>
        <v>0</v>
      </c>
      <c r="R1985" s="34">
        <f t="shared" si="230"/>
        <v>36506.808205579211</v>
      </c>
    </row>
    <row r="1986" spans="12:18" x14ac:dyDescent="0.2">
      <c r="L1986" s="27">
        <v>40693</v>
      </c>
      <c r="M1986" s="34" t="str">
        <f t="shared" si="225"/>
        <v>0</v>
      </c>
      <c r="N1986" s="34">
        <f t="shared" si="228"/>
        <v>116232.17305371967</v>
      </c>
      <c r="O1986" s="34" t="str">
        <f t="shared" si="226"/>
        <v>0</v>
      </c>
      <c r="P1986" s="34">
        <f t="shared" si="229"/>
        <v>56454.727393779773</v>
      </c>
      <c r="Q1986" s="34" t="str">
        <f t="shared" si="227"/>
        <v>0</v>
      </c>
      <c r="R1986" s="34">
        <f t="shared" si="230"/>
        <v>36506.808205579211</v>
      </c>
    </row>
    <row r="1987" spans="12:18" x14ac:dyDescent="0.2">
      <c r="L1987" s="27">
        <v>40694</v>
      </c>
      <c r="M1987" s="34" t="str">
        <f t="shared" si="225"/>
        <v>0</v>
      </c>
      <c r="N1987" s="34">
        <f t="shared" si="228"/>
        <v>116232.17305371967</v>
      </c>
      <c r="O1987" s="34" t="str">
        <f t="shared" si="226"/>
        <v>0</v>
      </c>
      <c r="P1987" s="34">
        <f t="shared" si="229"/>
        <v>56454.727393779773</v>
      </c>
      <c r="Q1987" s="34">
        <f t="shared" si="227"/>
        <v>-1175</v>
      </c>
      <c r="R1987" s="34">
        <f t="shared" si="230"/>
        <v>35331.808205579211</v>
      </c>
    </row>
    <row r="1988" spans="12:18" x14ac:dyDescent="0.2">
      <c r="L1988" s="27">
        <v>40695</v>
      </c>
      <c r="M1988" s="34">
        <f t="shared" si="225"/>
        <v>1912.5</v>
      </c>
      <c r="N1988" s="34">
        <f t="shared" si="228"/>
        <v>118144.67305371967</v>
      </c>
      <c r="O1988" s="34">
        <f t="shared" si="226"/>
        <v>525</v>
      </c>
      <c r="P1988" s="34">
        <f t="shared" si="229"/>
        <v>56979.727393779773</v>
      </c>
      <c r="Q1988" s="34">
        <f t="shared" si="227"/>
        <v>1312.5</v>
      </c>
      <c r="R1988" s="34">
        <f t="shared" si="230"/>
        <v>36644.308205579211</v>
      </c>
    </row>
    <row r="1989" spans="12:18" x14ac:dyDescent="0.2">
      <c r="L1989" s="27">
        <v>40696</v>
      </c>
      <c r="M1989" s="34" t="str">
        <f t="shared" si="225"/>
        <v>0</v>
      </c>
      <c r="N1989" s="34">
        <f t="shared" si="228"/>
        <v>118144.67305371967</v>
      </c>
      <c r="O1989" s="34" t="str">
        <f t="shared" si="226"/>
        <v>0</v>
      </c>
      <c r="P1989" s="34">
        <f t="shared" si="229"/>
        <v>56979.727393779773</v>
      </c>
      <c r="Q1989" s="34" t="str">
        <f t="shared" si="227"/>
        <v>0</v>
      </c>
      <c r="R1989" s="34">
        <f t="shared" si="230"/>
        <v>36644.308205579211</v>
      </c>
    </row>
    <row r="1990" spans="12:18" x14ac:dyDescent="0.2">
      <c r="L1990" s="27">
        <v>40697</v>
      </c>
      <c r="M1990" s="34" t="str">
        <f t="shared" si="225"/>
        <v>0</v>
      </c>
      <c r="N1990" s="34">
        <f t="shared" si="228"/>
        <v>118144.67305371967</v>
      </c>
      <c r="O1990" s="34" t="str">
        <f t="shared" si="226"/>
        <v>0</v>
      </c>
      <c r="P1990" s="34">
        <f t="shared" si="229"/>
        <v>56979.727393779773</v>
      </c>
      <c r="Q1990" s="34" t="str">
        <f t="shared" si="227"/>
        <v>0</v>
      </c>
      <c r="R1990" s="34">
        <f t="shared" si="230"/>
        <v>36644.308205579211</v>
      </c>
    </row>
    <row r="1991" spans="12:18" x14ac:dyDescent="0.2">
      <c r="L1991" s="27">
        <v>40698</v>
      </c>
      <c r="M1991" s="34" t="str">
        <f t="shared" si="225"/>
        <v>0</v>
      </c>
      <c r="N1991" s="34">
        <f t="shared" si="228"/>
        <v>118144.67305371967</v>
      </c>
      <c r="O1991" s="34" t="str">
        <f t="shared" si="226"/>
        <v>0</v>
      </c>
      <c r="P1991" s="34">
        <f t="shared" si="229"/>
        <v>56979.727393779773</v>
      </c>
      <c r="Q1991" s="34" t="str">
        <f t="shared" si="227"/>
        <v>0</v>
      </c>
      <c r="R1991" s="34">
        <f t="shared" si="230"/>
        <v>36644.308205579211</v>
      </c>
    </row>
    <row r="1992" spans="12:18" x14ac:dyDescent="0.2">
      <c r="L1992" s="27">
        <v>40699</v>
      </c>
      <c r="M1992" s="34" t="str">
        <f t="shared" si="225"/>
        <v>0</v>
      </c>
      <c r="N1992" s="34">
        <f t="shared" si="228"/>
        <v>118144.67305371967</v>
      </c>
      <c r="O1992" s="34" t="str">
        <f t="shared" si="226"/>
        <v>0</v>
      </c>
      <c r="P1992" s="34">
        <f t="shared" si="229"/>
        <v>56979.727393779773</v>
      </c>
      <c r="Q1992" s="34" t="str">
        <f t="shared" si="227"/>
        <v>0</v>
      </c>
      <c r="R1992" s="34">
        <f t="shared" si="230"/>
        <v>36644.308205579211</v>
      </c>
    </row>
    <row r="1993" spans="12:18" x14ac:dyDescent="0.2">
      <c r="L1993" s="27">
        <v>40700</v>
      </c>
      <c r="M1993" s="34" t="str">
        <f t="shared" si="225"/>
        <v>0</v>
      </c>
      <c r="N1993" s="34">
        <f t="shared" si="228"/>
        <v>118144.67305371967</v>
      </c>
      <c r="O1993" s="34" t="str">
        <f t="shared" si="226"/>
        <v>0</v>
      </c>
      <c r="P1993" s="34">
        <f t="shared" si="229"/>
        <v>56979.727393779773</v>
      </c>
      <c r="Q1993" s="34" t="str">
        <f t="shared" si="227"/>
        <v>0</v>
      </c>
      <c r="R1993" s="34">
        <f t="shared" si="230"/>
        <v>36644.308205579211</v>
      </c>
    </row>
    <row r="1994" spans="12:18" x14ac:dyDescent="0.2">
      <c r="L1994" s="27">
        <v>40701</v>
      </c>
      <c r="M1994" s="34" t="str">
        <f t="shared" si="225"/>
        <v>0</v>
      </c>
      <c r="N1994" s="34">
        <f t="shared" si="228"/>
        <v>118144.67305371967</v>
      </c>
      <c r="O1994" s="34" t="str">
        <f t="shared" si="226"/>
        <v>0</v>
      </c>
      <c r="P1994" s="34">
        <f t="shared" si="229"/>
        <v>56979.727393779773</v>
      </c>
      <c r="Q1994" s="34" t="str">
        <f t="shared" si="227"/>
        <v>0</v>
      </c>
      <c r="R1994" s="34">
        <f t="shared" si="230"/>
        <v>36644.308205579211</v>
      </c>
    </row>
    <row r="1995" spans="12:18" x14ac:dyDescent="0.2">
      <c r="L1995" s="27">
        <v>40702</v>
      </c>
      <c r="M1995" s="34" t="str">
        <f t="shared" si="225"/>
        <v>0</v>
      </c>
      <c r="N1995" s="34">
        <f t="shared" si="228"/>
        <v>118144.67305371967</v>
      </c>
      <c r="O1995" s="34" t="str">
        <f t="shared" si="226"/>
        <v>0</v>
      </c>
      <c r="P1995" s="34">
        <f t="shared" si="229"/>
        <v>56979.727393779773</v>
      </c>
      <c r="Q1995" s="34" t="str">
        <f t="shared" si="227"/>
        <v>0</v>
      </c>
      <c r="R1995" s="34">
        <f t="shared" si="230"/>
        <v>36644.308205579211</v>
      </c>
    </row>
    <row r="1996" spans="12:18" x14ac:dyDescent="0.2">
      <c r="L1996" s="27">
        <v>40703</v>
      </c>
      <c r="M1996" s="34" t="str">
        <f t="shared" ref="M1996:M2059" si="231">IF(ISERROR(VLOOKUP($L1996,$B$11:$C$1212,2,FALSE)),"0",VLOOKUP($L1996,$B$11:$C$1212,2,FALSE))</f>
        <v>0</v>
      </c>
      <c r="N1996" s="34">
        <f t="shared" si="228"/>
        <v>118144.67305371967</v>
      </c>
      <c r="O1996" s="34" t="str">
        <f t="shared" ref="O1996:O2059" si="232">IF(ISERROR(VLOOKUP($L1996,$E$11:$F$1212,2,FALSE)),"0",VLOOKUP($L1996,$E$11:$F$1212,2,FALSE))</f>
        <v>0</v>
      </c>
      <c r="P1996" s="34">
        <f t="shared" si="229"/>
        <v>56979.727393779773</v>
      </c>
      <c r="Q1996" s="34" t="str">
        <f t="shared" ref="Q1996:Q2059" si="233">IF(ISERROR(VLOOKUP($L1996,$H$11:$I$1212,2,FALSE)),"0",VLOOKUP($L1996,$H$11:$I$1212,2,FALSE))</f>
        <v>0</v>
      </c>
      <c r="R1996" s="34">
        <f t="shared" si="230"/>
        <v>36644.308205579211</v>
      </c>
    </row>
    <row r="1997" spans="12:18" x14ac:dyDescent="0.2">
      <c r="L1997" s="27">
        <v>40704</v>
      </c>
      <c r="M1997" s="34" t="str">
        <f t="shared" si="231"/>
        <v>0</v>
      </c>
      <c r="N1997" s="34">
        <f t="shared" si="228"/>
        <v>118144.67305371967</v>
      </c>
      <c r="O1997" s="34">
        <f t="shared" si="232"/>
        <v>-362.5</v>
      </c>
      <c r="P1997" s="34">
        <f t="shared" si="229"/>
        <v>56617.227393779773</v>
      </c>
      <c r="Q1997" s="34">
        <f t="shared" si="233"/>
        <v>-300</v>
      </c>
      <c r="R1997" s="34">
        <f t="shared" si="230"/>
        <v>36344.308205579211</v>
      </c>
    </row>
    <row r="1998" spans="12:18" x14ac:dyDescent="0.2">
      <c r="L1998" s="27">
        <v>40705</v>
      </c>
      <c r="M1998" s="34" t="str">
        <f t="shared" si="231"/>
        <v>0</v>
      </c>
      <c r="N1998" s="34">
        <f t="shared" si="228"/>
        <v>118144.67305371967</v>
      </c>
      <c r="O1998" s="34" t="str">
        <f t="shared" si="232"/>
        <v>0</v>
      </c>
      <c r="P1998" s="34">
        <f t="shared" si="229"/>
        <v>56617.227393779773</v>
      </c>
      <c r="Q1998" s="34" t="str">
        <f t="shared" si="233"/>
        <v>0</v>
      </c>
      <c r="R1998" s="34">
        <f t="shared" si="230"/>
        <v>36344.308205579211</v>
      </c>
    </row>
    <row r="1999" spans="12:18" x14ac:dyDescent="0.2">
      <c r="L1999" s="27">
        <v>40706</v>
      </c>
      <c r="M1999" s="34" t="str">
        <f t="shared" si="231"/>
        <v>0</v>
      </c>
      <c r="N1999" s="34">
        <f t="shared" si="228"/>
        <v>118144.67305371967</v>
      </c>
      <c r="O1999" s="34" t="str">
        <f t="shared" si="232"/>
        <v>0</v>
      </c>
      <c r="P1999" s="34">
        <f t="shared" si="229"/>
        <v>56617.227393779773</v>
      </c>
      <c r="Q1999" s="34" t="str">
        <f t="shared" si="233"/>
        <v>0</v>
      </c>
      <c r="R1999" s="34">
        <f t="shared" si="230"/>
        <v>36344.308205579211</v>
      </c>
    </row>
    <row r="2000" spans="12:18" x14ac:dyDescent="0.2">
      <c r="L2000" s="27">
        <v>40707</v>
      </c>
      <c r="M2000" s="34" t="str">
        <f t="shared" si="231"/>
        <v>0</v>
      </c>
      <c r="N2000" s="34">
        <f t="shared" si="228"/>
        <v>118144.67305371967</v>
      </c>
      <c r="O2000" s="34">
        <f t="shared" si="232"/>
        <v>-1512.5</v>
      </c>
      <c r="P2000" s="34">
        <f t="shared" si="229"/>
        <v>55104.727393779773</v>
      </c>
      <c r="Q2000" s="34">
        <f t="shared" si="233"/>
        <v>-1750</v>
      </c>
      <c r="R2000" s="34">
        <f t="shared" si="230"/>
        <v>34594.308205579211</v>
      </c>
    </row>
    <row r="2001" spans="12:18" x14ac:dyDescent="0.2">
      <c r="L2001" s="27">
        <v>40708</v>
      </c>
      <c r="M2001" s="34" t="str">
        <f t="shared" si="231"/>
        <v>0</v>
      </c>
      <c r="N2001" s="34">
        <f t="shared" si="228"/>
        <v>118144.67305371967</v>
      </c>
      <c r="O2001" s="34">
        <f t="shared" si="232"/>
        <v>-1125</v>
      </c>
      <c r="P2001" s="34">
        <f t="shared" si="229"/>
        <v>53979.727393779773</v>
      </c>
      <c r="Q2001" s="34">
        <f t="shared" si="233"/>
        <v>-212.5</v>
      </c>
      <c r="R2001" s="34">
        <f t="shared" si="230"/>
        <v>34381.808205579211</v>
      </c>
    </row>
    <row r="2002" spans="12:18" x14ac:dyDescent="0.2">
      <c r="L2002" s="27">
        <v>40709</v>
      </c>
      <c r="M2002" s="34" t="str">
        <f t="shared" si="231"/>
        <v>0</v>
      </c>
      <c r="N2002" s="34">
        <f t="shared" si="228"/>
        <v>118144.67305371967</v>
      </c>
      <c r="O2002" s="34">
        <f t="shared" si="232"/>
        <v>700</v>
      </c>
      <c r="P2002" s="34">
        <f t="shared" si="229"/>
        <v>54679.727393779773</v>
      </c>
      <c r="Q2002" s="34">
        <f t="shared" si="233"/>
        <v>700</v>
      </c>
      <c r="R2002" s="34">
        <f t="shared" si="230"/>
        <v>35081.808205579211</v>
      </c>
    </row>
    <row r="2003" spans="12:18" x14ac:dyDescent="0.2">
      <c r="L2003" s="27">
        <v>40710</v>
      </c>
      <c r="M2003" s="34" t="str">
        <f t="shared" si="231"/>
        <v>0</v>
      </c>
      <c r="N2003" s="34">
        <f t="shared" si="228"/>
        <v>118144.67305371967</v>
      </c>
      <c r="O2003" s="34" t="str">
        <f t="shared" si="232"/>
        <v>0</v>
      </c>
      <c r="P2003" s="34">
        <f t="shared" si="229"/>
        <v>54679.727393779773</v>
      </c>
      <c r="Q2003" s="34" t="str">
        <f t="shared" si="233"/>
        <v>0</v>
      </c>
      <c r="R2003" s="34">
        <f t="shared" si="230"/>
        <v>35081.808205579211</v>
      </c>
    </row>
    <row r="2004" spans="12:18" x14ac:dyDescent="0.2">
      <c r="L2004" s="27">
        <v>40711</v>
      </c>
      <c r="M2004" s="34" t="str">
        <f t="shared" si="231"/>
        <v>0</v>
      </c>
      <c r="N2004" s="34">
        <f t="shared" si="228"/>
        <v>118144.67305371967</v>
      </c>
      <c r="O2004" s="34">
        <f t="shared" si="232"/>
        <v>-2012.5</v>
      </c>
      <c r="P2004" s="34">
        <f t="shared" si="229"/>
        <v>52667.227393779773</v>
      </c>
      <c r="Q2004" s="34">
        <f t="shared" si="233"/>
        <v>-1437.5</v>
      </c>
      <c r="R2004" s="34">
        <f t="shared" si="230"/>
        <v>33644.308205579211</v>
      </c>
    </row>
    <row r="2005" spans="12:18" x14ac:dyDescent="0.2">
      <c r="L2005" s="27">
        <v>40712</v>
      </c>
      <c r="M2005" s="34" t="str">
        <f t="shared" si="231"/>
        <v>0</v>
      </c>
      <c r="N2005" s="34">
        <f t="shared" si="228"/>
        <v>118144.67305371967</v>
      </c>
      <c r="O2005" s="34" t="str">
        <f t="shared" si="232"/>
        <v>0</v>
      </c>
      <c r="P2005" s="34">
        <f t="shared" si="229"/>
        <v>52667.227393779773</v>
      </c>
      <c r="Q2005" s="34" t="str">
        <f t="shared" si="233"/>
        <v>0</v>
      </c>
      <c r="R2005" s="34">
        <f t="shared" si="230"/>
        <v>33644.308205579211</v>
      </c>
    </row>
    <row r="2006" spans="12:18" x14ac:dyDescent="0.2">
      <c r="L2006" s="27">
        <v>40713</v>
      </c>
      <c r="M2006" s="34" t="str">
        <f t="shared" si="231"/>
        <v>0</v>
      </c>
      <c r="N2006" s="34">
        <f t="shared" si="228"/>
        <v>118144.67305371967</v>
      </c>
      <c r="O2006" s="34" t="str">
        <f t="shared" si="232"/>
        <v>0</v>
      </c>
      <c r="P2006" s="34">
        <f t="shared" si="229"/>
        <v>52667.227393779773</v>
      </c>
      <c r="Q2006" s="34" t="str">
        <f t="shared" si="233"/>
        <v>0</v>
      </c>
      <c r="R2006" s="34">
        <f t="shared" si="230"/>
        <v>33644.308205579211</v>
      </c>
    </row>
    <row r="2007" spans="12:18" x14ac:dyDescent="0.2">
      <c r="L2007" s="27">
        <v>40714</v>
      </c>
      <c r="M2007" s="34" t="str">
        <f t="shared" si="231"/>
        <v>0</v>
      </c>
      <c r="N2007" s="34">
        <f t="shared" si="228"/>
        <v>118144.67305371967</v>
      </c>
      <c r="O2007" s="34">
        <f t="shared" si="232"/>
        <v>1025</v>
      </c>
      <c r="P2007" s="34">
        <f t="shared" si="229"/>
        <v>53692.227393779773</v>
      </c>
      <c r="Q2007" s="34">
        <f t="shared" si="233"/>
        <v>1462.5</v>
      </c>
      <c r="R2007" s="34">
        <f t="shared" si="230"/>
        <v>35106.808205579211</v>
      </c>
    </row>
    <row r="2008" spans="12:18" x14ac:dyDescent="0.2">
      <c r="L2008" s="27">
        <v>40715</v>
      </c>
      <c r="M2008" s="34">
        <f t="shared" si="231"/>
        <v>-887.5</v>
      </c>
      <c r="N2008" s="34">
        <f t="shared" si="228"/>
        <v>117257.17305371967</v>
      </c>
      <c r="O2008" s="34" t="str">
        <f t="shared" si="232"/>
        <v>0</v>
      </c>
      <c r="P2008" s="34">
        <f t="shared" si="229"/>
        <v>53692.227393779773</v>
      </c>
      <c r="Q2008" s="34" t="str">
        <f t="shared" si="233"/>
        <v>0</v>
      </c>
      <c r="R2008" s="34">
        <f t="shared" si="230"/>
        <v>35106.808205579211</v>
      </c>
    </row>
    <row r="2009" spans="12:18" x14ac:dyDescent="0.2">
      <c r="L2009" s="27">
        <v>40716</v>
      </c>
      <c r="M2009" s="34" t="str">
        <f t="shared" si="231"/>
        <v>0</v>
      </c>
      <c r="N2009" s="34">
        <f t="shared" si="228"/>
        <v>117257.17305371967</v>
      </c>
      <c r="O2009" s="34" t="str">
        <f t="shared" si="232"/>
        <v>0</v>
      </c>
      <c r="P2009" s="34">
        <f t="shared" si="229"/>
        <v>53692.227393779773</v>
      </c>
      <c r="Q2009" s="34" t="str">
        <f t="shared" si="233"/>
        <v>0</v>
      </c>
      <c r="R2009" s="34">
        <f t="shared" si="230"/>
        <v>35106.808205579211</v>
      </c>
    </row>
    <row r="2010" spans="12:18" x14ac:dyDescent="0.2">
      <c r="L2010" s="27">
        <v>40717</v>
      </c>
      <c r="M2010" s="34">
        <f t="shared" si="231"/>
        <v>-1262.5</v>
      </c>
      <c r="N2010" s="34">
        <f t="shared" si="228"/>
        <v>115994.67305371967</v>
      </c>
      <c r="O2010" s="34" t="str">
        <f t="shared" si="232"/>
        <v>0</v>
      </c>
      <c r="P2010" s="34">
        <f t="shared" si="229"/>
        <v>53692.227393779773</v>
      </c>
      <c r="Q2010" s="34" t="str">
        <f t="shared" si="233"/>
        <v>0</v>
      </c>
      <c r="R2010" s="34">
        <f t="shared" si="230"/>
        <v>35106.808205579211</v>
      </c>
    </row>
    <row r="2011" spans="12:18" x14ac:dyDescent="0.2">
      <c r="L2011" s="27">
        <v>40718</v>
      </c>
      <c r="M2011" s="34">
        <f t="shared" si="231"/>
        <v>-1087.5</v>
      </c>
      <c r="N2011" s="34">
        <f t="shared" si="228"/>
        <v>114907.17305371967</v>
      </c>
      <c r="O2011" s="34">
        <f t="shared" si="232"/>
        <v>-950</v>
      </c>
      <c r="P2011" s="34">
        <f t="shared" si="229"/>
        <v>52742.227393779773</v>
      </c>
      <c r="Q2011" s="34">
        <f t="shared" si="233"/>
        <v>87.5</v>
      </c>
      <c r="R2011" s="34">
        <f t="shared" si="230"/>
        <v>35194.308205579211</v>
      </c>
    </row>
    <row r="2012" spans="12:18" x14ac:dyDescent="0.2">
      <c r="L2012" s="27">
        <v>40719</v>
      </c>
      <c r="M2012" s="34" t="str">
        <f t="shared" si="231"/>
        <v>0</v>
      </c>
      <c r="N2012" s="34">
        <f t="shared" si="228"/>
        <v>114907.17305371967</v>
      </c>
      <c r="O2012" s="34" t="str">
        <f t="shared" si="232"/>
        <v>0</v>
      </c>
      <c r="P2012" s="34">
        <f t="shared" si="229"/>
        <v>52742.227393779773</v>
      </c>
      <c r="Q2012" s="34" t="str">
        <f t="shared" si="233"/>
        <v>0</v>
      </c>
      <c r="R2012" s="34">
        <f t="shared" si="230"/>
        <v>35194.308205579211</v>
      </c>
    </row>
    <row r="2013" spans="12:18" x14ac:dyDescent="0.2">
      <c r="L2013" s="27">
        <v>40720</v>
      </c>
      <c r="M2013" s="34" t="str">
        <f t="shared" si="231"/>
        <v>0</v>
      </c>
      <c r="N2013" s="34">
        <f t="shared" si="228"/>
        <v>114907.17305371967</v>
      </c>
      <c r="O2013" s="34" t="str">
        <f t="shared" si="232"/>
        <v>0</v>
      </c>
      <c r="P2013" s="34">
        <f t="shared" si="229"/>
        <v>52742.227393779773</v>
      </c>
      <c r="Q2013" s="34" t="str">
        <f t="shared" si="233"/>
        <v>0</v>
      </c>
      <c r="R2013" s="34">
        <f t="shared" si="230"/>
        <v>35194.308205579211</v>
      </c>
    </row>
    <row r="2014" spans="12:18" x14ac:dyDescent="0.2">
      <c r="L2014" s="27">
        <v>40721</v>
      </c>
      <c r="M2014" s="34" t="str">
        <f t="shared" si="231"/>
        <v>0</v>
      </c>
      <c r="N2014" s="34">
        <f t="shared" si="228"/>
        <v>114907.17305371967</v>
      </c>
      <c r="O2014" s="34" t="str">
        <f t="shared" si="232"/>
        <v>0</v>
      </c>
      <c r="P2014" s="34">
        <f t="shared" si="229"/>
        <v>52742.227393779773</v>
      </c>
      <c r="Q2014" s="34" t="str">
        <f t="shared" si="233"/>
        <v>0</v>
      </c>
      <c r="R2014" s="34">
        <f t="shared" si="230"/>
        <v>35194.308205579211</v>
      </c>
    </row>
    <row r="2015" spans="12:18" x14ac:dyDescent="0.2">
      <c r="L2015" s="27">
        <v>40722</v>
      </c>
      <c r="M2015" s="34">
        <f t="shared" si="231"/>
        <v>-1350</v>
      </c>
      <c r="N2015" s="34">
        <f t="shared" si="228"/>
        <v>113557.17305371967</v>
      </c>
      <c r="O2015" s="34">
        <f t="shared" si="232"/>
        <v>4275</v>
      </c>
      <c r="P2015" s="34">
        <f t="shared" si="229"/>
        <v>57017.227393779773</v>
      </c>
      <c r="Q2015" s="34">
        <f t="shared" si="233"/>
        <v>5787.5</v>
      </c>
      <c r="R2015" s="34">
        <f t="shared" si="230"/>
        <v>40981.808205579211</v>
      </c>
    </row>
    <row r="2016" spans="12:18" x14ac:dyDescent="0.2">
      <c r="L2016" s="27">
        <v>40723</v>
      </c>
      <c r="M2016" s="34">
        <f t="shared" si="231"/>
        <v>4375</v>
      </c>
      <c r="N2016" s="34">
        <f t="shared" si="228"/>
        <v>117932.17305371967</v>
      </c>
      <c r="O2016" s="34" t="str">
        <f t="shared" si="232"/>
        <v>0</v>
      </c>
      <c r="P2016" s="34">
        <f t="shared" si="229"/>
        <v>57017.227393779773</v>
      </c>
      <c r="Q2016" s="34" t="str">
        <f t="shared" si="233"/>
        <v>0</v>
      </c>
      <c r="R2016" s="34">
        <f t="shared" si="230"/>
        <v>40981.808205579211</v>
      </c>
    </row>
    <row r="2017" spans="12:18" x14ac:dyDescent="0.2">
      <c r="L2017" s="27">
        <v>40724</v>
      </c>
      <c r="M2017" s="34" t="str">
        <f t="shared" si="231"/>
        <v>0</v>
      </c>
      <c r="N2017" s="34">
        <f t="shared" si="228"/>
        <v>117932.17305371967</v>
      </c>
      <c r="O2017" s="34" t="str">
        <f t="shared" si="232"/>
        <v>0</v>
      </c>
      <c r="P2017" s="34">
        <f t="shared" si="229"/>
        <v>57017.227393779773</v>
      </c>
      <c r="Q2017" s="34" t="str">
        <f t="shared" si="233"/>
        <v>0</v>
      </c>
      <c r="R2017" s="34">
        <f t="shared" si="230"/>
        <v>40981.808205579211</v>
      </c>
    </row>
    <row r="2018" spans="12:18" x14ac:dyDescent="0.2">
      <c r="L2018" s="27">
        <v>40725</v>
      </c>
      <c r="M2018" s="34" t="str">
        <f t="shared" si="231"/>
        <v>0</v>
      </c>
      <c r="N2018" s="34">
        <f t="shared" si="228"/>
        <v>117932.17305371967</v>
      </c>
      <c r="O2018" s="34" t="str">
        <f t="shared" si="232"/>
        <v>0</v>
      </c>
      <c r="P2018" s="34">
        <f t="shared" si="229"/>
        <v>57017.227393779773</v>
      </c>
      <c r="Q2018" s="34" t="str">
        <f t="shared" si="233"/>
        <v>0</v>
      </c>
      <c r="R2018" s="34">
        <f t="shared" si="230"/>
        <v>40981.808205579211</v>
      </c>
    </row>
    <row r="2019" spans="12:18" x14ac:dyDescent="0.2">
      <c r="L2019" s="27">
        <v>40726</v>
      </c>
      <c r="M2019" s="34" t="str">
        <f t="shared" si="231"/>
        <v>0</v>
      </c>
      <c r="N2019" s="34">
        <f t="shared" si="228"/>
        <v>117932.17305371967</v>
      </c>
      <c r="O2019" s="34" t="str">
        <f t="shared" si="232"/>
        <v>0</v>
      </c>
      <c r="P2019" s="34">
        <f t="shared" si="229"/>
        <v>57017.227393779773</v>
      </c>
      <c r="Q2019" s="34" t="str">
        <f t="shared" si="233"/>
        <v>0</v>
      </c>
      <c r="R2019" s="34">
        <f t="shared" si="230"/>
        <v>40981.808205579211</v>
      </c>
    </row>
    <row r="2020" spans="12:18" x14ac:dyDescent="0.2">
      <c r="L2020" s="27">
        <v>40727</v>
      </c>
      <c r="M2020" s="34" t="str">
        <f t="shared" si="231"/>
        <v>0</v>
      </c>
      <c r="N2020" s="34">
        <f t="shared" si="228"/>
        <v>117932.17305371967</v>
      </c>
      <c r="O2020" s="34" t="str">
        <f t="shared" si="232"/>
        <v>0</v>
      </c>
      <c r="P2020" s="34">
        <f t="shared" si="229"/>
        <v>57017.227393779773</v>
      </c>
      <c r="Q2020" s="34" t="str">
        <f t="shared" si="233"/>
        <v>0</v>
      </c>
      <c r="R2020" s="34">
        <f t="shared" si="230"/>
        <v>40981.808205579211</v>
      </c>
    </row>
    <row r="2021" spans="12:18" x14ac:dyDescent="0.2">
      <c r="L2021" s="27">
        <v>40728</v>
      </c>
      <c r="M2021" s="34" t="str">
        <f t="shared" si="231"/>
        <v>0</v>
      </c>
      <c r="N2021" s="34">
        <f t="shared" ref="N2021:N2084" si="234">M2021+N2020</f>
        <v>117932.17305371967</v>
      </c>
      <c r="O2021" s="34" t="str">
        <f t="shared" si="232"/>
        <v>0</v>
      </c>
      <c r="P2021" s="34">
        <f t="shared" ref="P2021:P2084" si="235">O2021+P2020</f>
        <v>57017.227393779773</v>
      </c>
      <c r="Q2021" s="34" t="str">
        <f t="shared" si="233"/>
        <v>0</v>
      </c>
      <c r="R2021" s="34">
        <f t="shared" ref="R2021:R2084" si="236">Q2021+R2020</f>
        <v>40981.808205579211</v>
      </c>
    </row>
    <row r="2022" spans="12:18" x14ac:dyDescent="0.2">
      <c r="L2022" s="27">
        <v>40729</v>
      </c>
      <c r="M2022" s="34" t="str">
        <f t="shared" si="231"/>
        <v>0</v>
      </c>
      <c r="N2022" s="34">
        <f t="shared" si="234"/>
        <v>117932.17305371967</v>
      </c>
      <c r="O2022" s="34" t="str">
        <f t="shared" si="232"/>
        <v>0</v>
      </c>
      <c r="P2022" s="34">
        <f t="shared" si="235"/>
        <v>57017.227393779773</v>
      </c>
      <c r="Q2022" s="34" t="str">
        <f t="shared" si="233"/>
        <v>0</v>
      </c>
      <c r="R2022" s="34">
        <f t="shared" si="236"/>
        <v>40981.808205579211</v>
      </c>
    </row>
    <row r="2023" spans="12:18" x14ac:dyDescent="0.2">
      <c r="L2023" s="27">
        <v>40730</v>
      </c>
      <c r="M2023" s="34" t="str">
        <f t="shared" si="231"/>
        <v>0</v>
      </c>
      <c r="N2023" s="34">
        <f t="shared" si="234"/>
        <v>117932.17305371967</v>
      </c>
      <c r="O2023" s="34" t="str">
        <f t="shared" si="232"/>
        <v>0</v>
      </c>
      <c r="P2023" s="34">
        <f t="shared" si="235"/>
        <v>57017.227393779773</v>
      </c>
      <c r="Q2023" s="34" t="str">
        <f t="shared" si="233"/>
        <v>0</v>
      </c>
      <c r="R2023" s="34">
        <f t="shared" si="236"/>
        <v>40981.808205579211</v>
      </c>
    </row>
    <row r="2024" spans="12:18" x14ac:dyDescent="0.2">
      <c r="L2024" s="27">
        <v>40731</v>
      </c>
      <c r="M2024" s="34" t="str">
        <f t="shared" si="231"/>
        <v>0</v>
      </c>
      <c r="N2024" s="34">
        <f t="shared" si="234"/>
        <v>117932.17305371967</v>
      </c>
      <c r="O2024" s="34" t="str">
        <f t="shared" si="232"/>
        <v>0</v>
      </c>
      <c r="P2024" s="34">
        <f t="shared" si="235"/>
        <v>57017.227393779773</v>
      </c>
      <c r="Q2024" s="34" t="str">
        <f t="shared" si="233"/>
        <v>0</v>
      </c>
      <c r="R2024" s="34">
        <f t="shared" si="236"/>
        <v>40981.808205579211</v>
      </c>
    </row>
    <row r="2025" spans="12:18" x14ac:dyDescent="0.2">
      <c r="L2025" s="27">
        <v>40732</v>
      </c>
      <c r="M2025" s="34" t="str">
        <f t="shared" si="231"/>
        <v>0</v>
      </c>
      <c r="N2025" s="34">
        <f t="shared" si="234"/>
        <v>117932.17305371967</v>
      </c>
      <c r="O2025" s="34" t="str">
        <f t="shared" si="232"/>
        <v>0</v>
      </c>
      <c r="P2025" s="34">
        <f t="shared" si="235"/>
        <v>57017.227393779773</v>
      </c>
      <c r="Q2025" s="34" t="str">
        <f t="shared" si="233"/>
        <v>0</v>
      </c>
      <c r="R2025" s="34">
        <f t="shared" si="236"/>
        <v>40981.808205579211</v>
      </c>
    </row>
    <row r="2026" spans="12:18" x14ac:dyDescent="0.2">
      <c r="L2026" s="27">
        <v>40733</v>
      </c>
      <c r="M2026" s="34" t="str">
        <f t="shared" si="231"/>
        <v>0</v>
      </c>
      <c r="N2026" s="34">
        <f t="shared" si="234"/>
        <v>117932.17305371967</v>
      </c>
      <c r="O2026" s="34" t="str">
        <f t="shared" si="232"/>
        <v>0</v>
      </c>
      <c r="P2026" s="34">
        <f t="shared" si="235"/>
        <v>57017.227393779773</v>
      </c>
      <c r="Q2026" s="34" t="str">
        <f t="shared" si="233"/>
        <v>0</v>
      </c>
      <c r="R2026" s="34">
        <f t="shared" si="236"/>
        <v>40981.808205579211</v>
      </c>
    </row>
    <row r="2027" spans="12:18" x14ac:dyDescent="0.2">
      <c r="L2027" s="27">
        <v>40734</v>
      </c>
      <c r="M2027" s="34" t="str">
        <f t="shared" si="231"/>
        <v>0</v>
      </c>
      <c r="N2027" s="34">
        <f t="shared" si="234"/>
        <v>117932.17305371967</v>
      </c>
      <c r="O2027" s="34" t="str">
        <f t="shared" si="232"/>
        <v>0</v>
      </c>
      <c r="P2027" s="34">
        <f t="shared" si="235"/>
        <v>57017.227393779773</v>
      </c>
      <c r="Q2027" s="34" t="str">
        <f t="shared" si="233"/>
        <v>0</v>
      </c>
      <c r="R2027" s="34">
        <f t="shared" si="236"/>
        <v>40981.808205579211</v>
      </c>
    </row>
    <row r="2028" spans="12:18" x14ac:dyDescent="0.2">
      <c r="L2028" s="27">
        <v>40735</v>
      </c>
      <c r="M2028" s="34" t="str">
        <f t="shared" si="231"/>
        <v>0</v>
      </c>
      <c r="N2028" s="34">
        <f t="shared" si="234"/>
        <v>117932.17305371967</v>
      </c>
      <c r="O2028" s="34" t="str">
        <f t="shared" si="232"/>
        <v>0</v>
      </c>
      <c r="P2028" s="34">
        <f t="shared" si="235"/>
        <v>57017.227393779773</v>
      </c>
      <c r="Q2028" s="34">
        <f t="shared" si="233"/>
        <v>350</v>
      </c>
      <c r="R2028" s="34">
        <f t="shared" si="236"/>
        <v>41331.808205579211</v>
      </c>
    </row>
    <row r="2029" spans="12:18" x14ac:dyDescent="0.2">
      <c r="L2029" s="27">
        <v>40736</v>
      </c>
      <c r="M2029" s="34" t="str">
        <f t="shared" si="231"/>
        <v>0</v>
      </c>
      <c r="N2029" s="34">
        <f t="shared" si="234"/>
        <v>117932.17305371967</v>
      </c>
      <c r="O2029" s="34" t="str">
        <f t="shared" si="232"/>
        <v>0</v>
      </c>
      <c r="P2029" s="34">
        <f t="shared" si="235"/>
        <v>57017.227393779773</v>
      </c>
      <c r="Q2029" s="34" t="str">
        <f t="shared" si="233"/>
        <v>0</v>
      </c>
      <c r="R2029" s="34">
        <f t="shared" si="236"/>
        <v>41331.808205579211</v>
      </c>
    </row>
    <row r="2030" spans="12:18" x14ac:dyDescent="0.2">
      <c r="L2030" s="27">
        <v>40737</v>
      </c>
      <c r="M2030" s="34">
        <f t="shared" si="231"/>
        <v>-2650</v>
      </c>
      <c r="N2030" s="34">
        <f t="shared" si="234"/>
        <v>115282.17305371967</v>
      </c>
      <c r="O2030" s="34" t="str">
        <f t="shared" si="232"/>
        <v>0</v>
      </c>
      <c r="P2030" s="34">
        <f t="shared" si="235"/>
        <v>57017.227393779773</v>
      </c>
      <c r="Q2030" s="34" t="str">
        <f t="shared" si="233"/>
        <v>0</v>
      </c>
      <c r="R2030" s="34">
        <f t="shared" si="236"/>
        <v>41331.808205579211</v>
      </c>
    </row>
    <row r="2031" spans="12:18" x14ac:dyDescent="0.2">
      <c r="L2031" s="27">
        <v>40738</v>
      </c>
      <c r="M2031" s="34">
        <f t="shared" si="231"/>
        <v>-1637.5</v>
      </c>
      <c r="N2031" s="34">
        <f t="shared" si="234"/>
        <v>113644.67305371967</v>
      </c>
      <c r="O2031" s="34" t="str">
        <f t="shared" si="232"/>
        <v>0</v>
      </c>
      <c r="P2031" s="34">
        <f t="shared" si="235"/>
        <v>57017.227393779773</v>
      </c>
      <c r="Q2031" s="34" t="str">
        <f t="shared" si="233"/>
        <v>0</v>
      </c>
      <c r="R2031" s="34">
        <f t="shared" si="236"/>
        <v>41331.808205579211</v>
      </c>
    </row>
    <row r="2032" spans="12:18" x14ac:dyDescent="0.2">
      <c r="L2032" s="27">
        <v>40739</v>
      </c>
      <c r="M2032" s="34">
        <f t="shared" si="231"/>
        <v>-1150</v>
      </c>
      <c r="N2032" s="34">
        <f t="shared" si="234"/>
        <v>112494.67305371967</v>
      </c>
      <c r="O2032" s="34" t="str">
        <f t="shared" si="232"/>
        <v>0</v>
      </c>
      <c r="P2032" s="34">
        <f t="shared" si="235"/>
        <v>57017.227393779773</v>
      </c>
      <c r="Q2032" s="34" t="str">
        <f t="shared" si="233"/>
        <v>0</v>
      </c>
      <c r="R2032" s="34">
        <f t="shared" si="236"/>
        <v>41331.808205579211</v>
      </c>
    </row>
    <row r="2033" spans="12:18" x14ac:dyDescent="0.2">
      <c r="L2033" s="27">
        <v>40740</v>
      </c>
      <c r="M2033" s="34" t="str">
        <f t="shared" si="231"/>
        <v>0</v>
      </c>
      <c r="N2033" s="34">
        <f t="shared" si="234"/>
        <v>112494.67305371967</v>
      </c>
      <c r="O2033" s="34" t="str">
        <f t="shared" si="232"/>
        <v>0</v>
      </c>
      <c r="P2033" s="34">
        <f t="shared" si="235"/>
        <v>57017.227393779773</v>
      </c>
      <c r="Q2033" s="34" t="str">
        <f t="shared" si="233"/>
        <v>0</v>
      </c>
      <c r="R2033" s="34">
        <f t="shared" si="236"/>
        <v>41331.808205579211</v>
      </c>
    </row>
    <row r="2034" spans="12:18" x14ac:dyDescent="0.2">
      <c r="L2034" s="27">
        <v>40741</v>
      </c>
      <c r="M2034" s="34" t="str">
        <f t="shared" si="231"/>
        <v>0</v>
      </c>
      <c r="N2034" s="34">
        <f t="shared" si="234"/>
        <v>112494.67305371967</v>
      </c>
      <c r="O2034" s="34" t="str">
        <f t="shared" si="232"/>
        <v>0</v>
      </c>
      <c r="P2034" s="34">
        <f t="shared" si="235"/>
        <v>57017.227393779773</v>
      </c>
      <c r="Q2034" s="34" t="str">
        <f t="shared" si="233"/>
        <v>0</v>
      </c>
      <c r="R2034" s="34">
        <f t="shared" si="236"/>
        <v>41331.808205579211</v>
      </c>
    </row>
    <row r="2035" spans="12:18" x14ac:dyDescent="0.2">
      <c r="L2035" s="27">
        <v>40742</v>
      </c>
      <c r="M2035" s="34">
        <f t="shared" si="231"/>
        <v>-1212.5</v>
      </c>
      <c r="N2035" s="34">
        <f t="shared" si="234"/>
        <v>111282.17305371967</v>
      </c>
      <c r="O2035" s="34" t="str">
        <f t="shared" si="232"/>
        <v>0</v>
      </c>
      <c r="P2035" s="34">
        <f t="shared" si="235"/>
        <v>57017.227393779773</v>
      </c>
      <c r="Q2035" s="34" t="str">
        <f t="shared" si="233"/>
        <v>0</v>
      </c>
      <c r="R2035" s="34">
        <f t="shared" si="236"/>
        <v>41331.808205579211</v>
      </c>
    </row>
    <row r="2036" spans="12:18" x14ac:dyDescent="0.2">
      <c r="L2036" s="27">
        <v>40743</v>
      </c>
      <c r="M2036" s="34">
        <f t="shared" si="231"/>
        <v>-337.5</v>
      </c>
      <c r="N2036" s="34">
        <f t="shared" si="234"/>
        <v>110944.67305371967</v>
      </c>
      <c r="O2036" s="34" t="str">
        <f t="shared" si="232"/>
        <v>0</v>
      </c>
      <c r="P2036" s="34">
        <f t="shared" si="235"/>
        <v>57017.227393779773</v>
      </c>
      <c r="Q2036" s="34" t="str">
        <f t="shared" si="233"/>
        <v>0</v>
      </c>
      <c r="R2036" s="34">
        <f t="shared" si="236"/>
        <v>41331.808205579211</v>
      </c>
    </row>
    <row r="2037" spans="12:18" x14ac:dyDescent="0.2">
      <c r="L2037" s="27">
        <v>40744</v>
      </c>
      <c r="M2037" s="34">
        <f t="shared" si="231"/>
        <v>-1962.5</v>
      </c>
      <c r="N2037" s="34">
        <f t="shared" si="234"/>
        <v>108982.17305371967</v>
      </c>
      <c r="O2037" s="34" t="str">
        <f t="shared" si="232"/>
        <v>0</v>
      </c>
      <c r="P2037" s="34">
        <f t="shared" si="235"/>
        <v>57017.227393779773</v>
      </c>
      <c r="Q2037" s="34" t="str">
        <f t="shared" si="233"/>
        <v>0</v>
      </c>
      <c r="R2037" s="34">
        <f t="shared" si="236"/>
        <v>41331.808205579211</v>
      </c>
    </row>
    <row r="2038" spans="12:18" x14ac:dyDescent="0.2">
      <c r="L2038" s="27">
        <v>40745</v>
      </c>
      <c r="M2038" s="34">
        <f t="shared" si="231"/>
        <v>400</v>
      </c>
      <c r="N2038" s="34">
        <f t="shared" si="234"/>
        <v>109382.17305371967</v>
      </c>
      <c r="O2038" s="34">
        <f t="shared" si="232"/>
        <v>62.5</v>
      </c>
      <c r="P2038" s="34">
        <f t="shared" si="235"/>
        <v>57079.727393779773</v>
      </c>
      <c r="Q2038" s="34" t="str">
        <f t="shared" si="233"/>
        <v>0</v>
      </c>
      <c r="R2038" s="34">
        <f t="shared" si="236"/>
        <v>41331.808205579211</v>
      </c>
    </row>
    <row r="2039" spans="12:18" x14ac:dyDescent="0.2">
      <c r="L2039" s="27">
        <v>40746</v>
      </c>
      <c r="M2039" s="34" t="str">
        <f t="shared" si="231"/>
        <v>0</v>
      </c>
      <c r="N2039" s="34">
        <f t="shared" si="234"/>
        <v>109382.17305371967</v>
      </c>
      <c r="O2039" s="34">
        <f t="shared" si="232"/>
        <v>-1087.5</v>
      </c>
      <c r="P2039" s="34">
        <f t="shared" si="235"/>
        <v>55992.227393779773</v>
      </c>
      <c r="Q2039" s="34">
        <f t="shared" si="233"/>
        <v>-1862.5</v>
      </c>
      <c r="R2039" s="34">
        <f t="shared" si="236"/>
        <v>39469.308205579211</v>
      </c>
    </row>
    <row r="2040" spans="12:18" x14ac:dyDescent="0.2">
      <c r="L2040" s="27">
        <v>40747</v>
      </c>
      <c r="M2040" s="34" t="str">
        <f t="shared" si="231"/>
        <v>0</v>
      </c>
      <c r="N2040" s="34">
        <f t="shared" si="234"/>
        <v>109382.17305371967</v>
      </c>
      <c r="O2040" s="34" t="str">
        <f t="shared" si="232"/>
        <v>0</v>
      </c>
      <c r="P2040" s="34">
        <f t="shared" si="235"/>
        <v>55992.227393779773</v>
      </c>
      <c r="Q2040" s="34" t="str">
        <f t="shared" si="233"/>
        <v>0</v>
      </c>
      <c r="R2040" s="34">
        <f t="shared" si="236"/>
        <v>39469.308205579211</v>
      </c>
    </row>
    <row r="2041" spans="12:18" x14ac:dyDescent="0.2">
      <c r="L2041" s="27">
        <v>40748</v>
      </c>
      <c r="M2041" s="34" t="str">
        <f t="shared" si="231"/>
        <v>0</v>
      </c>
      <c r="N2041" s="34">
        <f t="shared" si="234"/>
        <v>109382.17305371967</v>
      </c>
      <c r="O2041" s="34" t="str">
        <f t="shared" si="232"/>
        <v>0</v>
      </c>
      <c r="P2041" s="34">
        <f t="shared" si="235"/>
        <v>55992.227393779773</v>
      </c>
      <c r="Q2041" s="34" t="str">
        <f t="shared" si="233"/>
        <v>0</v>
      </c>
      <c r="R2041" s="34">
        <f t="shared" si="236"/>
        <v>39469.308205579211</v>
      </c>
    </row>
    <row r="2042" spans="12:18" x14ac:dyDescent="0.2">
      <c r="L2042" s="27">
        <v>40749</v>
      </c>
      <c r="M2042" s="34" t="str">
        <f t="shared" si="231"/>
        <v>0</v>
      </c>
      <c r="N2042" s="34">
        <f t="shared" si="234"/>
        <v>109382.17305371967</v>
      </c>
      <c r="O2042" s="34">
        <f t="shared" si="232"/>
        <v>-112.5</v>
      </c>
      <c r="P2042" s="34">
        <f t="shared" si="235"/>
        <v>55879.727393779773</v>
      </c>
      <c r="Q2042" s="34">
        <f t="shared" si="233"/>
        <v>-112.5</v>
      </c>
      <c r="R2042" s="34">
        <f t="shared" si="236"/>
        <v>39356.808205579211</v>
      </c>
    </row>
    <row r="2043" spans="12:18" x14ac:dyDescent="0.2">
      <c r="L2043" s="27">
        <v>40750</v>
      </c>
      <c r="M2043" s="34">
        <f t="shared" si="231"/>
        <v>-887.5</v>
      </c>
      <c r="N2043" s="34">
        <f t="shared" si="234"/>
        <v>108494.67305371967</v>
      </c>
      <c r="O2043" s="34">
        <f t="shared" si="232"/>
        <v>-1100</v>
      </c>
      <c r="P2043" s="34">
        <f t="shared" si="235"/>
        <v>54779.727393779773</v>
      </c>
      <c r="Q2043" s="34">
        <f t="shared" si="233"/>
        <v>-950</v>
      </c>
      <c r="R2043" s="34">
        <f t="shared" si="236"/>
        <v>38406.808205579211</v>
      </c>
    </row>
    <row r="2044" spans="12:18" x14ac:dyDescent="0.2">
      <c r="L2044" s="27">
        <v>40751</v>
      </c>
      <c r="M2044" s="34">
        <f t="shared" si="231"/>
        <v>-1375</v>
      </c>
      <c r="N2044" s="34">
        <f t="shared" si="234"/>
        <v>107119.67305371967</v>
      </c>
      <c r="O2044" s="34">
        <f t="shared" si="232"/>
        <v>2212.5</v>
      </c>
      <c r="P2044" s="34">
        <f t="shared" si="235"/>
        <v>56992.227393779773</v>
      </c>
      <c r="Q2044" s="34">
        <f t="shared" si="233"/>
        <v>2862.5</v>
      </c>
      <c r="R2044" s="34">
        <f t="shared" si="236"/>
        <v>41269.308205579211</v>
      </c>
    </row>
    <row r="2045" spans="12:18" x14ac:dyDescent="0.2">
      <c r="L2045" s="27">
        <v>40752</v>
      </c>
      <c r="M2045" s="34" t="str">
        <f t="shared" si="231"/>
        <v>0</v>
      </c>
      <c r="N2045" s="34">
        <f t="shared" si="234"/>
        <v>107119.67305371967</v>
      </c>
      <c r="O2045" s="34" t="str">
        <f t="shared" si="232"/>
        <v>0</v>
      </c>
      <c r="P2045" s="34">
        <f t="shared" si="235"/>
        <v>56992.227393779773</v>
      </c>
      <c r="Q2045" s="34" t="str">
        <f t="shared" si="233"/>
        <v>0</v>
      </c>
      <c r="R2045" s="34">
        <f t="shared" si="236"/>
        <v>41269.308205579211</v>
      </c>
    </row>
    <row r="2046" spans="12:18" x14ac:dyDescent="0.2">
      <c r="L2046" s="27">
        <v>40753</v>
      </c>
      <c r="M2046" s="34" t="str">
        <f t="shared" si="231"/>
        <v>0</v>
      </c>
      <c r="N2046" s="34">
        <f t="shared" si="234"/>
        <v>107119.67305371967</v>
      </c>
      <c r="O2046" s="34" t="str">
        <f t="shared" si="232"/>
        <v>0</v>
      </c>
      <c r="P2046" s="34">
        <f t="shared" si="235"/>
        <v>56992.227393779773</v>
      </c>
      <c r="Q2046" s="34" t="str">
        <f t="shared" si="233"/>
        <v>0</v>
      </c>
      <c r="R2046" s="34">
        <f t="shared" si="236"/>
        <v>41269.308205579211</v>
      </c>
    </row>
    <row r="2047" spans="12:18" x14ac:dyDescent="0.2">
      <c r="L2047" s="27">
        <v>40754</v>
      </c>
      <c r="M2047" s="34" t="str">
        <f t="shared" si="231"/>
        <v>0</v>
      </c>
      <c r="N2047" s="34">
        <f t="shared" si="234"/>
        <v>107119.67305371967</v>
      </c>
      <c r="O2047" s="34" t="str">
        <f t="shared" si="232"/>
        <v>0</v>
      </c>
      <c r="P2047" s="34">
        <f t="shared" si="235"/>
        <v>56992.227393779773</v>
      </c>
      <c r="Q2047" s="34" t="str">
        <f t="shared" si="233"/>
        <v>0</v>
      </c>
      <c r="R2047" s="34">
        <f t="shared" si="236"/>
        <v>41269.308205579211</v>
      </c>
    </row>
    <row r="2048" spans="12:18" x14ac:dyDescent="0.2">
      <c r="L2048" s="27">
        <v>40755</v>
      </c>
      <c r="M2048" s="34" t="str">
        <f t="shared" si="231"/>
        <v>0</v>
      </c>
      <c r="N2048" s="34">
        <f t="shared" si="234"/>
        <v>107119.67305371967</v>
      </c>
      <c r="O2048" s="34" t="str">
        <f t="shared" si="232"/>
        <v>0</v>
      </c>
      <c r="P2048" s="34">
        <f t="shared" si="235"/>
        <v>56992.227393779773</v>
      </c>
      <c r="Q2048" s="34" t="str">
        <f t="shared" si="233"/>
        <v>0</v>
      </c>
      <c r="R2048" s="34">
        <f t="shared" si="236"/>
        <v>41269.308205579211</v>
      </c>
    </row>
    <row r="2049" spans="12:18" x14ac:dyDescent="0.2">
      <c r="L2049" s="27">
        <v>40756</v>
      </c>
      <c r="M2049" s="34">
        <f t="shared" si="231"/>
        <v>27150</v>
      </c>
      <c r="N2049" s="34">
        <f t="shared" si="234"/>
        <v>134269.67305371969</v>
      </c>
      <c r="O2049" s="34">
        <f t="shared" si="232"/>
        <v>29375</v>
      </c>
      <c r="P2049" s="34">
        <f t="shared" si="235"/>
        <v>86367.227393779773</v>
      </c>
      <c r="Q2049" s="34" t="str">
        <f t="shared" si="233"/>
        <v>0</v>
      </c>
      <c r="R2049" s="34">
        <f t="shared" si="236"/>
        <v>41269.308205579211</v>
      </c>
    </row>
    <row r="2050" spans="12:18" x14ac:dyDescent="0.2">
      <c r="L2050" s="27">
        <v>40757</v>
      </c>
      <c r="M2050" s="34" t="str">
        <f t="shared" si="231"/>
        <v>0</v>
      </c>
      <c r="N2050" s="34">
        <f t="shared" si="234"/>
        <v>134269.67305371969</v>
      </c>
      <c r="O2050" s="34" t="str">
        <f t="shared" si="232"/>
        <v>0</v>
      </c>
      <c r="P2050" s="34">
        <f t="shared" si="235"/>
        <v>86367.227393779773</v>
      </c>
      <c r="Q2050" s="34" t="str">
        <f t="shared" si="233"/>
        <v>0</v>
      </c>
      <c r="R2050" s="34">
        <f t="shared" si="236"/>
        <v>41269.308205579211</v>
      </c>
    </row>
    <row r="2051" spans="12:18" x14ac:dyDescent="0.2">
      <c r="L2051" s="27">
        <v>40758</v>
      </c>
      <c r="M2051" s="34" t="str">
        <f t="shared" si="231"/>
        <v>0</v>
      </c>
      <c r="N2051" s="34">
        <f t="shared" si="234"/>
        <v>134269.67305371969</v>
      </c>
      <c r="O2051" s="34" t="str">
        <f t="shared" si="232"/>
        <v>0</v>
      </c>
      <c r="P2051" s="34">
        <f t="shared" si="235"/>
        <v>86367.227393779773</v>
      </c>
      <c r="Q2051" s="34" t="str">
        <f t="shared" si="233"/>
        <v>0</v>
      </c>
      <c r="R2051" s="34">
        <f t="shared" si="236"/>
        <v>41269.308205579211</v>
      </c>
    </row>
    <row r="2052" spans="12:18" x14ac:dyDescent="0.2">
      <c r="L2052" s="27">
        <v>40759</v>
      </c>
      <c r="M2052" s="34" t="str">
        <f t="shared" si="231"/>
        <v>0</v>
      </c>
      <c r="N2052" s="34">
        <f t="shared" si="234"/>
        <v>134269.67305371969</v>
      </c>
      <c r="O2052" s="34" t="str">
        <f t="shared" si="232"/>
        <v>0</v>
      </c>
      <c r="P2052" s="34">
        <f t="shared" si="235"/>
        <v>86367.227393779773</v>
      </c>
      <c r="Q2052" s="34" t="str">
        <f t="shared" si="233"/>
        <v>0</v>
      </c>
      <c r="R2052" s="34">
        <f t="shared" si="236"/>
        <v>41269.308205579211</v>
      </c>
    </row>
    <row r="2053" spans="12:18" x14ac:dyDescent="0.2">
      <c r="L2053" s="27">
        <v>40760</v>
      </c>
      <c r="M2053" s="34" t="str">
        <f t="shared" si="231"/>
        <v>0</v>
      </c>
      <c r="N2053" s="34">
        <f t="shared" si="234"/>
        <v>134269.67305371969</v>
      </c>
      <c r="O2053" s="34" t="str">
        <f t="shared" si="232"/>
        <v>0</v>
      </c>
      <c r="P2053" s="34">
        <f t="shared" si="235"/>
        <v>86367.227393779773</v>
      </c>
      <c r="Q2053" s="34" t="str">
        <f t="shared" si="233"/>
        <v>0</v>
      </c>
      <c r="R2053" s="34">
        <f t="shared" si="236"/>
        <v>41269.308205579211</v>
      </c>
    </row>
    <row r="2054" spans="12:18" x14ac:dyDescent="0.2">
      <c r="L2054" s="27">
        <v>40761</v>
      </c>
      <c r="M2054" s="34" t="str">
        <f t="shared" si="231"/>
        <v>0</v>
      </c>
      <c r="N2054" s="34">
        <f t="shared" si="234"/>
        <v>134269.67305371969</v>
      </c>
      <c r="O2054" s="34" t="str">
        <f t="shared" si="232"/>
        <v>0</v>
      </c>
      <c r="P2054" s="34">
        <f t="shared" si="235"/>
        <v>86367.227393779773</v>
      </c>
      <c r="Q2054" s="34" t="str">
        <f t="shared" si="233"/>
        <v>0</v>
      </c>
      <c r="R2054" s="34">
        <f t="shared" si="236"/>
        <v>41269.308205579211</v>
      </c>
    </row>
    <row r="2055" spans="12:18" x14ac:dyDescent="0.2">
      <c r="L2055" s="27">
        <v>40762</v>
      </c>
      <c r="M2055" s="34" t="str">
        <f t="shared" si="231"/>
        <v>0</v>
      </c>
      <c r="N2055" s="34">
        <f t="shared" si="234"/>
        <v>134269.67305371969</v>
      </c>
      <c r="O2055" s="34" t="str">
        <f t="shared" si="232"/>
        <v>0</v>
      </c>
      <c r="P2055" s="34">
        <f t="shared" si="235"/>
        <v>86367.227393779773</v>
      </c>
      <c r="Q2055" s="34" t="str">
        <f t="shared" si="233"/>
        <v>0</v>
      </c>
      <c r="R2055" s="34">
        <f t="shared" si="236"/>
        <v>41269.308205579211</v>
      </c>
    </row>
    <row r="2056" spans="12:18" x14ac:dyDescent="0.2">
      <c r="L2056" s="27">
        <v>40763</v>
      </c>
      <c r="M2056" s="34" t="str">
        <f t="shared" si="231"/>
        <v>0</v>
      </c>
      <c r="N2056" s="34">
        <f t="shared" si="234"/>
        <v>134269.67305371969</v>
      </c>
      <c r="O2056" s="34" t="str">
        <f t="shared" si="232"/>
        <v>0</v>
      </c>
      <c r="P2056" s="34">
        <f t="shared" si="235"/>
        <v>86367.227393779773</v>
      </c>
      <c r="Q2056" s="34" t="str">
        <f t="shared" si="233"/>
        <v>0</v>
      </c>
      <c r="R2056" s="34">
        <f t="shared" si="236"/>
        <v>41269.308205579211</v>
      </c>
    </row>
    <row r="2057" spans="12:18" x14ac:dyDescent="0.2">
      <c r="L2057" s="27">
        <v>40764</v>
      </c>
      <c r="M2057" s="34" t="str">
        <f t="shared" si="231"/>
        <v>0</v>
      </c>
      <c r="N2057" s="34">
        <f t="shared" si="234"/>
        <v>134269.67305371969</v>
      </c>
      <c r="O2057" s="34" t="str">
        <f t="shared" si="232"/>
        <v>0</v>
      </c>
      <c r="P2057" s="34">
        <f t="shared" si="235"/>
        <v>86367.227393779773</v>
      </c>
      <c r="Q2057" s="34" t="str">
        <f t="shared" si="233"/>
        <v>0</v>
      </c>
      <c r="R2057" s="34">
        <f t="shared" si="236"/>
        <v>41269.308205579211</v>
      </c>
    </row>
    <row r="2058" spans="12:18" x14ac:dyDescent="0.2">
      <c r="L2058" s="27">
        <v>40765</v>
      </c>
      <c r="M2058" s="34" t="str">
        <f t="shared" si="231"/>
        <v>0</v>
      </c>
      <c r="N2058" s="34">
        <f t="shared" si="234"/>
        <v>134269.67305371969</v>
      </c>
      <c r="O2058" s="34" t="str">
        <f t="shared" si="232"/>
        <v>0</v>
      </c>
      <c r="P2058" s="34">
        <f t="shared" si="235"/>
        <v>86367.227393779773</v>
      </c>
      <c r="Q2058" s="34" t="str">
        <f t="shared" si="233"/>
        <v>0</v>
      </c>
      <c r="R2058" s="34">
        <f t="shared" si="236"/>
        <v>41269.308205579211</v>
      </c>
    </row>
    <row r="2059" spans="12:18" x14ac:dyDescent="0.2">
      <c r="L2059" s="27">
        <v>40766</v>
      </c>
      <c r="M2059" s="34" t="str">
        <f t="shared" si="231"/>
        <v>0</v>
      </c>
      <c r="N2059" s="34">
        <f t="shared" si="234"/>
        <v>134269.67305371969</v>
      </c>
      <c r="O2059" s="34" t="str">
        <f t="shared" si="232"/>
        <v>0</v>
      </c>
      <c r="P2059" s="34">
        <f t="shared" si="235"/>
        <v>86367.227393779773</v>
      </c>
      <c r="Q2059" s="34" t="str">
        <f t="shared" si="233"/>
        <v>0</v>
      </c>
      <c r="R2059" s="34">
        <f t="shared" si="236"/>
        <v>41269.308205579211</v>
      </c>
    </row>
    <row r="2060" spans="12:18" x14ac:dyDescent="0.2">
      <c r="L2060" s="27">
        <v>40767</v>
      </c>
      <c r="M2060" s="34" t="str">
        <f t="shared" ref="M2060:M2123" si="237">IF(ISERROR(VLOOKUP($L2060,$B$11:$C$1212,2,FALSE)),"0",VLOOKUP($L2060,$B$11:$C$1212,2,FALSE))</f>
        <v>0</v>
      </c>
      <c r="N2060" s="34">
        <f t="shared" si="234"/>
        <v>134269.67305371969</v>
      </c>
      <c r="O2060" s="34" t="str">
        <f t="shared" ref="O2060:O2123" si="238">IF(ISERROR(VLOOKUP($L2060,$E$11:$F$1212,2,FALSE)),"0",VLOOKUP($L2060,$E$11:$F$1212,2,FALSE))</f>
        <v>0</v>
      </c>
      <c r="P2060" s="34">
        <f t="shared" si="235"/>
        <v>86367.227393779773</v>
      </c>
      <c r="Q2060" s="34" t="str">
        <f t="shared" ref="Q2060:Q2123" si="239">IF(ISERROR(VLOOKUP($L2060,$H$11:$I$1212,2,FALSE)),"0",VLOOKUP($L2060,$H$11:$I$1212,2,FALSE))</f>
        <v>0</v>
      </c>
      <c r="R2060" s="34">
        <f t="shared" si="236"/>
        <v>41269.308205579211</v>
      </c>
    </row>
    <row r="2061" spans="12:18" x14ac:dyDescent="0.2">
      <c r="L2061" s="27">
        <v>40768</v>
      </c>
      <c r="M2061" s="34" t="str">
        <f t="shared" si="237"/>
        <v>0</v>
      </c>
      <c r="N2061" s="34">
        <f t="shared" si="234"/>
        <v>134269.67305371969</v>
      </c>
      <c r="O2061" s="34" t="str">
        <f t="shared" si="238"/>
        <v>0</v>
      </c>
      <c r="P2061" s="34">
        <f t="shared" si="235"/>
        <v>86367.227393779773</v>
      </c>
      <c r="Q2061" s="34" t="str">
        <f t="shared" si="239"/>
        <v>0</v>
      </c>
      <c r="R2061" s="34">
        <f t="shared" si="236"/>
        <v>41269.308205579211</v>
      </c>
    </row>
    <row r="2062" spans="12:18" x14ac:dyDescent="0.2">
      <c r="L2062" s="27">
        <v>40769</v>
      </c>
      <c r="M2062" s="34" t="str">
        <f t="shared" si="237"/>
        <v>0</v>
      </c>
      <c r="N2062" s="34">
        <f t="shared" si="234"/>
        <v>134269.67305371969</v>
      </c>
      <c r="O2062" s="34" t="str">
        <f t="shared" si="238"/>
        <v>0</v>
      </c>
      <c r="P2062" s="34">
        <f t="shared" si="235"/>
        <v>86367.227393779773</v>
      </c>
      <c r="Q2062" s="34" t="str">
        <f t="shared" si="239"/>
        <v>0</v>
      </c>
      <c r="R2062" s="34">
        <f t="shared" si="236"/>
        <v>41269.308205579211</v>
      </c>
    </row>
    <row r="2063" spans="12:18" x14ac:dyDescent="0.2">
      <c r="L2063" s="27">
        <v>40770</v>
      </c>
      <c r="M2063" s="34" t="str">
        <f t="shared" si="237"/>
        <v>0</v>
      </c>
      <c r="N2063" s="34">
        <f t="shared" si="234"/>
        <v>134269.67305371969</v>
      </c>
      <c r="O2063" s="34" t="str">
        <f t="shared" si="238"/>
        <v>0</v>
      </c>
      <c r="P2063" s="34">
        <f t="shared" si="235"/>
        <v>86367.227393779773</v>
      </c>
      <c r="Q2063" s="34" t="str">
        <f t="shared" si="239"/>
        <v>0</v>
      </c>
      <c r="R2063" s="34">
        <f t="shared" si="236"/>
        <v>41269.308205579211</v>
      </c>
    </row>
    <row r="2064" spans="12:18" x14ac:dyDescent="0.2">
      <c r="L2064" s="27">
        <v>40771</v>
      </c>
      <c r="M2064" s="34" t="str">
        <f t="shared" si="237"/>
        <v>0</v>
      </c>
      <c r="N2064" s="34">
        <f t="shared" si="234"/>
        <v>134269.67305371969</v>
      </c>
      <c r="O2064" s="34" t="str">
        <f t="shared" si="238"/>
        <v>0</v>
      </c>
      <c r="P2064" s="34">
        <f t="shared" si="235"/>
        <v>86367.227393779773</v>
      </c>
      <c r="Q2064" s="34" t="str">
        <f t="shared" si="239"/>
        <v>0</v>
      </c>
      <c r="R2064" s="34">
        <f t="shared" si="236"/>
        <v>41269.308205579211</v>
      </c>
    </row>
    <row r="2065" spans="12:18" x14ac:dyDescent="0.2">
      <c r="L2065" s="27">
        <v>40772</v>
      </c>
      <c r="M2065" s="34" t="str">
        <f t="shared" si="237"/>
        <v>0</v>
      </c>
      <c r="N2065" s="34">
        <f t="shared" si="234"/>
        <v>134269.67305371969</v>
      </c>
      <c r="O2065" s="34" t="str">
        <f t="shared" si="238"/>
        <v>0</v>
      </c>
      <c r="P2065" s="34">
        <f t="shared" si="235"/>
        <v>86367.227393779773</v>
      </c>
      <c r="Q2065" s="34" t="str">
        <f t="shared" si="239"/>
        <v>0</v>
      </c>
      <c r="R2065" s="34">
        <f t="shared" si="236"/>
        <v>41269.308205579211</v>
      </c>
    </row>
    <row r="2066" spans="12:18" x14ac:dyDescent="0.2">
      <c r="L2066" s="27">
        <v>40773</v>
      </c>
      <c r="M2066" s="34" t="str">
        <f t="shared" si="237"/>
        <v>0</v>
      </c>
      <c r="N2066" s="34">
        <f t="shared" si="234"/>
        <v>134269.67305371969</v>
      </c>
      <c r="O2066" s="34" t="str">
        <f t="shared" si="238"/>
        <v>0</v>
      </c>
      <c r="P2066" s="34">
        <f t="shared" si="235"/>
        <v>86367.227393779773</v>
      </c>
      <c r="Q2066" s="34" t="str">
        <f t="shared" si="239"/>
        <v>0</v>
      </c>
      <c r="R2066" s="34">
        <f t="shared" si="236"/>
        <v>41269.308205579211</v>
      </c>
    </row>
    <row r="2067" spans="12:18" x14ac:dyDescent="0.2">
      <c r="L2067" s="27">
        <v>40774</v>
      </c>
      <c r="M2067" s="34" t="str">
        <f t="shared" si="237"/>
        <v>0</v>
      </c>
      <c r="N2067" s="34">
        <f t="shared" si="234"/>
        <v>134269.67305371969</v>
      </c>
      <c r="O2067" s="34" t="str">
        <f t="shared" si="238"/>
        <v>0</v>
      </c>
      <c r="P2067" s="34">
        <f t="shared" si="235"/>
        <v>86367.227393779773</v>
      </c>
      <c r="Q2067" s="34" t="str">
        <f t="shared" si="239"/>
        <v>0</v>
      </c>
      <c r="R2067" s="34">
        <f t="shared" si="236"/>
        <v>41269.308205579211</v>
      </c>
    </row>
    <row r="2068" spans="12:18" x14ac:dyDescent="0.2">
      <c r="L2068" s="27">
        <v>40775</v>
      </c>
      <c r="M2068" s="34" t="str">
        <f t="shared" si="237"/>
        <v>0</v>
      </c>
      <c r="N2068" s="34">
        <f t="shared" si="234"/>
        <v>134269.67305371969</v>
      </c>
      <c r="O2068" s="34" t="str">
        <f t="shared" si="238"/>
        <v>0</v>
      </c>
      <c r="P2068" s="34">
        <f t="shared" si="235"/>
        <v>86367.227393779773</v>
      </c>
      <c r="Q2068" s="34" t="str">
        <f t="shared" si="239"/>
        <v>0</v>
      </c>
      <c r="R2068" s="34">
        <f t="shared" si="236"/>
        <v>41269.308205579211</v>
      </c>
    </row>
    <row r="2069" spans="12:18" x14ac:dyDescent="0.2">
      <c r="L2069" s="27">
        <v>40776</v>
      </c>
      <c r="M2069" s="34" t="str">
        <f t="shared" si="237"/>
        <v>0</v>
      </c>
      <c r="N2069" s="34">
        <f t="shared" si="234"/>
        <v>134269.67305371969</v>
      </c>
      <c r="O2069" s="34" t="str">
        <f t="shared" si="238"/>
        <v>0</v>
      </c>
      <c r="P2069" s="34">
        <f t="shared" si="235"/>
        <v>86367.227393779773</v>
      </c>
      <c r="Q2069" s="34" t="str">
        <f t="shared" si="239"/>
        <v>0</v>
      </c>
      <c r="R2069" s="34">
        <f t="shared" si="236"/>
        <v>41269.308205579211</v>
      </c>
    </row>
    <row r="2070" spans="12:18" x14ac:dyDescent="0.2">
      <c r="L2070" s="27">
        <v>40777</v>
      </c>
      <c r="M2070" s="34" t="str">
        <f t="shared" si="237"/>
        <v>0</v>
      </c>
      <c r="N2070" s="34">
        <f t="shared" si="234"/>
        <v>134269.67305371969</v>
      </c>
      <c r="O2070" s="34" t="str">
        <f t="shared" si="238"/>
        <v>0</v>
      </c>
      <c r="P2070" s="34">
        <f t="shared" si="235"/>
        <v>86367.227393779773</v>
      </c>
      <c r="Q2070" s="34" t="str">
        <f t="shared" si="239"/>
        <v>0</v>
      </c>
      <c r="R2070" s="34">
        <f t="shared" si="236"/>
        <v>41269.308205579211</v>
      </c>
    </row>
    <row r="2071" spans="12:18" x14ac:dyDescent="0.2">
      <c r="L2071" s="27">
        <v>40778</v>
      </c>
      <c r="M2071" s="34" t="str">
        <f t="shared" si="237"/>
        <v>0</v>
      </c>
      <c r="N2071" s="34">
        <f t="shared" si="234"/>
        <v>134269.67305371969</v>
      </c>
      <c r="O2071" s="34" t="str">
        <f t="shared" si="238"/>
        <v>0</v>
      </c>
      <c r="P2071" s="34">
        <f t="shared" si="235"/>
        <v>86367.227393779773</v>
      </c>
      <c r="Q2071" s="34" t="str">
        <f t="shared" si="239"/>
        <v>0</v>
      </c>
      <c r="R2071" s="34">
        <f t="shared" si="236"/>
        <v>41269.308205579211</v>
      </c>
    </row>
    <row r="2072" spans="12:18" x14ac:dyDescent="0.2">
      <c r="L2072" s="27">
        <v>40779</v>
      </c>
      <c r="M2072" s="34" t="str">
        <f t="shared" si="237"/>
        <v>0</v>
      </c>
      <c r="N2072" s="34">
        <f t="shared" si="234"/>
        <v>134269.67305371969</v>
      </c>
      <c r="O2072" s="34" t="str">
        <f t="shared" si="238"/>
        <v>0</v>
      </c>
      <c r="P2072" s="34">
        <f t="shared" si="235"/>
        <v>86367.227393779773</v>
      </c>
      <c r="Q2072" s="34" t="str">
        <f t="shared" si="239"/>
        <v>0</v>
      </c>
      <c r="R2072" s="34">
        <f t="shared" si="236"/>
        <v>41269.308205579211</v>
      </c>
    </row>
    <row r="2073" spans="12:18" x14ac:dyDescent="0.2">
      <c r="L2073" s="27">
        <v>40780</v>
      </c>
      <c r="M2073" s="34" t="str">
        <f t="shared" si="237"/>
        <v>0</v>
      </c>
      <c r="N2073" s="34">
        <f t="shared" si="234"/>
        <v>134269.67305371969</v>
      </c>
      <c r="O2073" s="34" t="str">
        <f t="shared" si="238"/>
        <v>0</v>
      </c>
      <c r="P2073" s="34">
        <f t="shared" si="235"/>
        <v>86367.227393779773</v>
      </c>
      <c r="Q2073" s="34" t="str">
        <f t="shared" si="239"/>
        <v>0</v>
      </c>
      <c r="R2073" s="34">
        <f t="shared" si="236"/>
        <v>41269.308205579211</v>
      </c>
    </row>
    <row r="2074" spans="12:18" x14ac:dyDescent="0.2">
      <c r="L2074" s="27">
        <v>40781</v>
      </c>
      <c r="M2074" s="34" t="str">
        <f t="shared" si="237"/>
        <v>0</v>
      </c>
      <c r="N2074" s="34">
        <f t="shared" si="234"/>
        <v>134269.67305371969</v>
      </c>
      <c r="O2074" s="34" t="str">
        <f t="shared" si="238"/>
        <v>0</v>
      </c>
      <c r="P2074" s="34">
        <f t="shared" si="235"/>
        <v>86367.227393779773</v>
      </c>
      <c r="Q2074" s="34" t="str">
        <f t="shared" si="239"/>
        <v>0</v>
      </c>
      <c r="R2074" s="34">
        <f t="shared" si="236"/>
        <v>41269.308205579211</v>
      </c>
    </row>
    <row r="2075" spans="12:18" x14ac:dyDescent="0.2">
      <c r="L2075" s="27">
        <v>40782</v>
      </c>
      <c r="M2075" s="34" t="str">
        <f t="shared" si="237"/>
        <v>0</v>
      </c>
      <c r="N2075" s="34">
        <f t="shared" si="234"/>
        <v>134269.67305371969</v>
      </c>
      <c r="O2075" s="34" t="str">
        <f t="shared" si="238"/>
        <v>0</v>
      </c>
      <c r="P2075" s="34">
        <f t="shared" si="235"/>
        <v>86367.227393779773</v>
      </c>
      <c r="Q2075" s="34" t="str">
        <f t="shared" si="239"/>
        <v>0</v>
      </c>
      <c r="R2075" s="34">
        <f t="shared" si="236"/>
        <v>41269.308205579211</v>
      </c>
    </row>
    <row r="2076" spans="12:18" x14ac:dyDescent="0.2">
      <c r="L2076" s="27">
        <v>40783</v>
      </c>
      <c r="M2076" s="34" t="str">
        <f t="shared" si="237"/>
        <v>0</v>
      </c>
      <c r="N2076" s="34">
        <f t="shared" si="234"/>
        <v>134269.67305371969</v>
      </c>
      <c r="O2076" s="34" t="str">
        <f t="shared" si="238"/>
        <v>0</v>
      </c>
      <c r="P2076" s="34">
        <f t="shared" si="235"/>
        <v>86367.227393779773</v>
      </c>
      <c r="Q2076" s="34" t="str">
        <f t="shared" si="239"/>
        <v>0</v>
      </c>
      <c r="R2076" s="34">
        <f t="shared" si="236"/>
        <v>41269.308205579211</v>
      </c>
    </row>
    <row r="2077" spans="12:18" x14ac:dyDescent="0.2">
      <c r="L2077" s="27">
        <v>40784</v>
      </c>
      <c r="M2077" s="34" t="str">
        <f t="shared" si="237"/>
        <v>0</v>
      </c>
      <c r="N2077" s="34">
        <f t="shared" si="234"/>
        <v>134269.67305371969</v>
      </c>
      <c r="O2077" s="34" t="str">
        <f t="shared" si="238"/>
        <v>0</v>
      </c>
      <c r="P2077" s="34">
        <f t="shared" si="235"/>
        <v>86367.227393779773</v>
      </c>
      <c r="Q2077" s="34" t="str">
        <f t="shared" si="239"/>
        <v>0</v>
      </c>
      <c r="R2077" s="34">
        <f t="shared" si="236"/>
        <v>41269.308205579211</v>
      </c>
    </row>
    <row r="2078" spans="12:18" x14ac:dyDescent="0.2">
      <c r="L2078" s="27">
        <v>40785</v>
      </c>
      <c r="M2078" s="34" t="str">
        <f t="shared" si="237"/>
        <v>0</v>
      </c>
      <c r="N2078" s="34">
        <f t="shared" si="234"/>
        <v>134269.67305371969</v>
      </c>
      <c r="O2078" s="34">
        <f t="shared" si="238"/>
        <v>-1175</v>
      </c>
      <c r="P2078" s="34">
        <f t="shared" si="235"/>
        <v>85192.227393779773</v>
      </c>
      <c r="Q2078" s="34" t="str">
        <f t="shared" si="239"/>
        <v>0</v>
      </c>
      <c r="R2078" s="34">
        <f t="shared" si="236"/>
        <v>41269.308205579211</v>
      </c>
    </row>
    <row r="2079" spans="12:18" x14ac:dyDescent="0.2">
      <c r="L2079" s="27">
        <v>40786</v>
      </c>
      <c r="M2079" s="34" t="str">
        <f t="shared" si="237"/>
        <v>0</v>
      </c>
      <c r="N2079" s="34">
        <f t="shared" si="234"/>
        <v>134269.67305371969</v>
      </c>
      <c r="O2079" s="34">
        <f t="shared" si="238"/>
        <v>-737.5</v>
      </c>
      <c r="P2079" s="34">
        <f t="shared" si="235"/>
        <v>84454.727393779773</v>
      </c>
      <c r="Q2079" s="34">
        <f t="shared" si="239"/>
        <v>-737.5</v>
      </c>
      <c r="R2079" s="34">
        <f t="shared" si="236"/>
        <v>40531.808205579211</v>
      </c>
    </row>
    <row r="2080" spans="12:18" x14ac:dyDescent="0.2">
      <c r="L2080" s="27">
        <v>40787</v>
      </c>
      <c r="M2080" s="34" t="str">
        <f t="shared" si="237"/>
        <v>0</v>
      </c>
      <c r="N2080" s="34">
        <f t="shared" si="234"/>
        <v>134269.67305371969</v>
      </c>
      <c r="O2080" s="34">
        <f t="shared" si="238"/>
        <v>-2600</v>
      </c>
      <c r="P2080" s="34">
        <f t="shared" si="235"/>
        <v>81854.727393779773</v>
      </c>
      <c r="Q2080" s="34">
        <f t="shared" si="239"/>
        <v>-2837.5</v>
      </c>
      <c r="R2080" s="34">
        <f t="shared" si="236"/>
        <v>37694.308205579211</v>
      </c>
    </row>
    <row r="2081" spans="12:18" x14ac:dyDescent="0.2">
      <c r="L2081" s="27">
        <v>40788</v>
      </c>
      <c r="M2081" s="34" t="str">
        <f t="shared" si="237"/>
        <v>0</v>
      </c>
      <c r="N2081" s="34">
        <f t="shared" si="234"/>
        <v>134269.67305371969</v>
      </c>
      <c r="O2081" s="34">
        <f t="shared" si="238"/>
        <v>7875</v>
      </c>
      <c r="P2081" s="34">
        <f t="shared" si="235"/>
        <v>89729.727393779773</v>
      </c>
      <c r="Q2081" s="34">
        <f t="shared" si="239"/>
        <v>7875</v>
      </c>
      <c r="R2081" s="34">
        <f t="shared" si="236"/>
        <v>45569.308205579211</v>
      </c>
    </row>
    <row r="2082" spans="12:18" x14ac:dyDescent="0.2">
      <c r="L2082" s="27">
        <v>40789</v>
      </c>
      <c r="M2082" s="34" t="str">
        <f t="shared" si="237"/>
        <v>0</v>
      </c>
      <c r="N2082" s="34">
        <f t="shared" si="234"/>
        <v>134269.67305371969</v>
      </c>
      <c r="O2082" s="34" t="str">
        <f t="shared" si="238"/>
        <v>0</v>
      </c>
      <c r="P2082" s="34">
        <f t="shared" si="235"/>
        <v>89729.727393779773</v>
      </c>
      <c r="Q2082" s="34" t="str">
        <f t="shared" si="239"/>
        <v>0</v>
      </c>
      <c r="R2082" s="34">
        <f t="shared" si="236"/>
        <v>45569.308205579211</v>
      </c>
    </row>
    <row r="2083" spans="12:18" x14ac:dyDescent="0.2">
      <c r="L2083" s="27">
        <v>40790</v>
      </c>
      <c r="M2083" s="34" t="str">
        <f t="shared" si="237"/>
        <v>0</v>
      </c>
      <c r="N2083" s="34">
        <f t="shared" si="234"/>
        <v>134269.67305371969</v>
      </c>
      <c r="O2083" s="34" t="str">
        <f t="shared" si="238"/>
        <v>0</v>
      </c>
      <c r="P2083" s="34">
        <f t="shared" si="235"/>
        <v>89729.727393779773</v>
      </c>
      <c r="Q2083" s="34" t="str">
        <f t="shared" si="239"/>
        <v>0</v>
      </c>
      <c r="R2083" s="34">
        <f t="shared" si="236"/>
        <v>45569.308205579211</v>
      </c>
    </row>
    <row r="2084" spans="12:18" x14ac:dyDescent="0.2">
      <c r="L2084" s="27">
        <v>40791</v>
      </c>
      <c r="M2084" s="34" t="str">
        <f t="shared" si="237"/>
        <v>0</v>
      </c>
      <c r="N2084" s="34">
        <f t="shared" si="234"/>
        <v>134269.67305371969</v>
      </c>
      <c r="O2084" s="34" t="str">
        <f t="shared" si="238"/>
        <v>0</v>
      </c>
      <c r="P2084" s="34">
        <f t="shared" si="235"/>
        <v>89729.727393779773</v>
      </c>
      <c r="Q2084" s="34" t="str">
        <f t="shared" si="239"/>
        <v>0</v>
      </c>
      <c r="R2084" s="34">
        <f t="shared" si="236"/>
        <v>45569.308205579211</v>
      </c>
    </row>
    <row r="2085" spans="12:18" x14ac:dyDescent="0.2">
      <c r="L2085" s="27">
        <v>40792</v>
      </c>
      <c r="M2085" s="34" t="str">
        <f t="shared" si="237"/>
        <v>0</v>
      </c>
      <c r="N2085" s="34">
        <f t="shared" ref="N2085:N2148" si="240">M2085+N2084</f>
        <v>134269.67305371969</v>
      </c>
      <c r="O2085" s="34" t="str">
        <f t="shared" si="238"/>
        <v>0</v>
      </c>
      <c r="P2085" s="34">
        <f t="shared" ref="P2085:P2148" si="241">O2085+P2084</f>
        <v>89729.727393779773</v>
      </c>
      <c r="Q2085" s="34" t="str">
        <f t="shared" si="239"/>
        <v>0</v>
      </c>
      <c r="R2085" s="34">
        <f t="shared" ref="R2085:R2148" si="242">Q2085+R2084</f>
        <v>45569.308205579211</v>
      </c>
    </row>
    <row r="2086" spans="12:18" x14ac:dyDescent="0.2">
      <c r="L2086" s="27">
        <v>40793</v>
      </c>
      <c r="M2086" s="34" t="str">
        <f t="shared" si="237"/>
        <v>0</v>
      </c>
      <c r="N2086" s="34">
        <f t="shared" si="240"/>
        <v>134269.67305371969</v>
      </c>
      <c r="O2086" s="34" t="str">
        <f t="shared" si="238"/>
        <v>0</v>
      </c>
      <c r="P2086" s="34">
        <f t="shared" si="241"/>
        <v>89729.727393779773</v>
      </c>
      <c r="Q2086" s="34" t="str">
        <f t="shared" si="239"/>
        <v>0</v>
      </c>
      <c r="R2086" s="34">
        <f t="shared" si="242"/>
        <v>45569.308205579211</v>
      </c>
    </row>
    <row r="2087" spans="12:18" x14ac:dyDescent="0.2">
      <c r="L2087" s="27">
        <v>40794</v>
      </c>
      <c r="M2087" s="34" t="str">
        <f t="shared" si="237"/>
        <v>0</v>
      </c>
      <c r="N2087" s="34">
        <f t="shared" si="240"/>
        <v>134269.67305371969</v>
      </c>
      <c r="O2087" s="34" t="str">
        <f t="shared" si="238"/>
        <v>0</v>
      </c>
      <c r="P2087" s="34">
        <f t="shared" si="241"/>
        <v>89729.727393779773</v>
      </c>
      <c r="Q2087" s="34" t="str">
        <f t="shared" si="239"/>
        <v>0</v>
      </c>
      <c r="R2087" s="34">
        <f t="shared" si="242"/>
        <v>45569.308205579211</v>
      </c>
    </row>
    <row r="2088" spans="12:18" x14ac:dyDescent="0.2">
      <c r="L2088" s="27">
        <v>40795</v>
      </c>
      <c r="M2088" s="34" t="str">
        <f t="shared" si="237"/>
        <v>0</v>
      </c>
      <c r="N2088" s="34">
        <f t="shared" si="240"/>
        <v>134269.67305371969</v>
      </c>
      <c r="O2088" s="34" t="str">
        <f t="shared" si="238"/>
        <v>0</v>
      </c>
      <c r="P2088" s="34">
        <f t="shared" si="241"/>
        <v>89729.727393779773</v>
      </c>
      <c r="Q2088" s="34" t="str">
        <f t="shared" si="239"/>
        <v>0</v>
      </c>
      <c r="R2088" s="34">
        <f t="shared" si="242"/>
        <v>45569.308205579211</v>
      </c>
    </row>
    <row r="2089" spans="12:18" x14ac:dyDescent="0.2">
      <c r="L2089" s="27">
        <v>40796</v>
      </c>
      <c r="M2089" s="34" t="str">
        <f t="shared" si="237"/>
        <v>0</v>
      </c>
      <c r="N2089" s="34">
        <f t="shared" si="240"/>
        <v>134269.67305371969</v>
      </c>
      <c r="O2089" s="34" t="str">
        <f t="shared" si="238"/>
        <v>0</v>
      </c>
      <c r="P2089" s="34">
        <f t="shared" si="241"/>
        <v>89729.727393779773</v>
      </c>
      <c r="Q2089" s="34" t="str">
        <f t="shared" si="239"/>
        <v>0</v>
      </c>
      <c r="R2089" s="34">
        <f t="shared" si="242"/>
        <v>45569.308205579211</v>
      </c>
    </row>
    <row r="2090" spans="12:18" x14ac:dyDescent="0.2">
      <c r="L2090" s="27">
        <v>40797</v>
      </c>
      <c r="M2090" s="34" t="str">
        <f t="shared" si="237"/>
        <v>0</v>
      </c>
      <c r="N2090" s="34">
        <f t="shared" si="240"/>
        <v>134269.67305371969</v>
      </c>
      <c r="O2090" s="34" t="str">
        <f t="shared" si="238"/>
        <v>0</v>
      </c>
      <c r="P2090" s="34">
        <f t="shared" si="241"/>
        <v>89729.727393779773</v>
      </c>
      <c r="Q2090" s="34" t="str">
        <f t="shared" si="239"/>
        <v>0</v>
      </c>
      <c r="R2090" s="34">
        <f t="shared" si="242"/>
        <v>45569.308205579211</v>
      </c>
    </row>
    <row r="2091" spans="12:18" x14ac:dyDescent="0.2">
      <c r="L2091" s="27">
        <v>40798</v>
      </c>
      <c r="M2091" s="34" t="str">
        <f t="shared" si="237"/>
        <v>0</v>
      </c>
      <c r="N2091" s="34">
        <f t="shared" si="240"/>
        <v>134269.67305371969</v>
      </c>
      <c r="O2091" s="34" t="str">
        <f t="shared" si="238"/>
        <v>0</v>
      </c>
      <c r="P2091" s="34">
        <f t="shared" si="241"/>
        <v>89729.727393779773</v>
      </c>
      <c r="Q2091" s="34" t="str">
        <f t="shared" si="239"/>
        <v>0</v>
      </c>
      <c r="R2091" s="34">
        <f t="shared" si="242"/>
        <v>45569.308205579211</v>
      </c>
    </row>
    <row r="2092" spans="12:18" x14ac:dyDescent="0.2">
      <c r="L2092" s="27">
        <v>40799</v>
      </c>
      <c r="M2092" s="34" t="str">
        <f t="shared" si="237"/>
        <v>0</v>
      </c>
      <c r="N2092" s="34">
        <f t="shared" si="240"/>
        <v>134269.67305371969</v>
      </c>
      <c r="O2092" s="34" t="str">
        <f t="shared" si="238"/>
        <v>0</v>
      </c>
      <c r="P2092" s="34">
        <f t="shared" si="241"/>
        <v>89729.727393779773</v>
      </c>
      <c r="Q2092" s="34" t="str">
        <f t="shared" si="239"/>
        <v>0</v>
      </c>
      <c r="R2092" s="34">
        <f t="shared" si="242"/>
        <v>45569.308205579211</v>
      </c>
    </row>
    <row r="2093" spans="12:18" x14ac:dyDescent="0.2">
      <c r="L2093" s="27">
        <v>40800</v>
      </c>
      <c r="M2093" s="34" t="str">
        <f t="shared" si="237"/>
        <v>0</v>
      </c>
      <c r="N2093" s="34">
        <f t="shared" si="240"/>
        <v>134269.67305371969</v>
      </c>
      <c r="O2093" s="34" t="str">
        <f t="shared" si="238"/>
        <v>0</v>
      </c>
      <c r="P2093" s="34">
        <f t="shared" si="241"/>
        <v>89729.727393779773</v>
      </c>
      <c r="Q2093" s="34" t="str">
        <f t="shared" si="239"/>
        <v>0</v>
      </c>
      <c r="R2093" s="34">
        <f t="shared" si="242"/>
        <v>45569.308205579211</v>
      </c>
    </row>
    <row r="2094" spans="12:18" x14ac:dyDescent="0.2">
      <c r="L2094" s="27">
        <v>40801</v>
      </c>
      <c r="M2094" s="34" t="str">
        <f t="shared" si="237"/>
        <v>0</v>
      </c>
      <c r="N2094" s="34">
        <f t="shared" si="240"/>
        <v>134269.67305371969</v>
      </c>
      <c r="O2094" s="34">
        <f t="shared" si="238"/>
        <v>-2300</v>
      </c>
      <c r="P2094" s="34">
        <f t="shared" si="241"/>
        <v>87429.727393779773</v>
      </c>
      <c r="Q2094" s="34">
        <f t="shared" si="239"/>
        <v>-2087.5</v>
      </c>
      <c r="R2094" s="34">
        <f t="shared" si="242"/>
        <v>43481.808205579211</v>
      </c>
    </row>
    <row r="2095" spans="12:18" x14ac:dyDescent="0.2">
      <c r="L2095" s="27">
        <v>40802</v>
      </c>
      <c r="M2095" s="34" t="str">
        <f t="shared" si="237"/>
        <v>0</v>
      </c>
      <c r="N2095" s="34">
        <f t="shared" si="240"/>
        <v>134269.67305371969</v>
      </c>
      <c r="O2095" s="34" t="str">
        <f t="shared" si="238"/>
        <v>0</v>
      </c>
      <c r="P2095" s="34">
        <f t="shared" si="241"/>
        <v>87429.727393779773</v>
      </c>
      <c r="Q2095" s="34" t="str">
        <f t="shared" si="239"/>
        <v>0</v>
      </c>
      <c r="R2095" s="34">
        <f t="shared" si="242"/>
        <v>43481.808205579211</v>
      </c>
    </row>
    <row r="2096" spans="12:18" x14ac:dyDescent="0.2">
      <c r="L2096" s="27">
        <v>40803</v>
      </c>
      <c r="M2096" s="34" t="str">
        <f t="shared" si="237"/>
        <v>0</v>
      </c>
      <c r="N2096" s="34">
        <f t="shared" si="240"/>
        <v>134269.67305371969</v>
      </c>
      <c r="O2096" s="34" t="str">
        <f t="shared" si="238"/>
        <v>0</v>
      </c>
      <c r="P2096" s="34">
        <f t="shared" si="241"/>
        <v>87429.727393779773</v>
      </c>
      <c r="Q2096" s="34" t="str">
        <f t="shared" si="239"/>
        <v>0</v>
      </c>
      <c r="R2096" s="34">
        <f t="shared" si="242"/>
        <v>43481.808205579211</v>
      </c>
    </row>
    <row r="2097" spans="12:18" x14ac:dyDescent="0.2">
      <c r="L2097" s="27">
        <v>40804</v>
      </c>
      <c r="M2097" s="34" t="str">
        <f t="shared" si="237"/>
        <v>0</v>
      </c>
      <c r="N2097" s="34">
        <f t="shared" si="240"/>
        <v>134269.67305371969</v>
      </c>
      <c r="O2097" s="34" t="str">
        <f t="shared" si="238"/>
        <v>0</v>
      </c>
      <c r="P2097" s="34">
        <f t="shared" si="241"/>
        <v>87429.727393779773</v>
      </c>
      <c r="Q2097" s="34" t="str">
        <f t="shared" si="239"/>
        <v>0</v>
      </c>
      <c r="R2097" s="34">
        <f t="shared" si="242"/>
        <v>43481.808205579211</v>
      </c>
    </row>
    <row r="2098" spans="12:18" x14ac:dyDescent="0.2">
      <c r="L2098" s="27">
        <v>40805</v>
      </c>
      <c r="M2098" s="34" t="str">
        <f t="shared" si="237"/>
        <v>0</v>
      </c>
      <c r="N2098" s="34">
        <f t="shared" si="240"/>
        <v>134269.67305371969</v>
      </c>
      <c r="O2098" s="34" t="str">
        <f t="shared" si="238"/>
        <v>0</v>
      </c>
      <c r="P2098" s="34">
        <f t="shared" si="241"/>
        <v>87429.727393779773</v>
      </c>
      <c r="Q2098" s="34" t="str">
        <f t="shared" si="239"/>
        <v>0</v>
      </c>
      <c r="R2098" s="34">
        <f t="shared" si="242"/>
        <v>43481.808205579211</v>
      </c>
    </row>
    <row r="2099" spans="12:18" x14ac:dyDescent="0.2">
      <c r="L2099" s="27">
        <v>40806</v>
      </c>
      <c r="M2099" s="34" t="str">
        <f t="shared" si="237"/>
        <v>0</v>
      </c>
      <c r="N2099" s="34">
        <f t="shared" si="240"/>
        <v>134269.67305371969</v>
      </c>
      <c r="O2099" s="34" t="str">
        <f t="shared" si="238"/>
        <v>0</v>
      </c>
      <c r="P2099" s="34">
        <f t="shared" si="241"/>
        <v>87429.727393779773</v>
      </c>
      <c r="Q2099" s="34" t="str">
        <f t="shared" si="239"/>
        <v>0</v>
      </c>
      <c r="R2099" s="34">
        <f t="shared" si="242"/>
        <v>43481.808205579211</v>
      </c>
    </row>
    <row r="2100" spans="12:18" x14ac:dyDescent="0.2">
      <c r="L2100" s="27">
        <v>40807</v>
      </c>
      <c r="M2100" s="34" t="str">
        <f t="shared" si="237"/>
        <v>0</v>
      </c>
      <c r="N2100" s="34">
        <f t="shared" si="240"/>
        <v>134269.67305371969</v>
      </c>
      <c r="O2100" s="34" t="str">
        <f t="shared" si="238"/>
        <v>0</v>
      </c>
      <c r="P2100" s="34">
        <f t="shared" si="241"/>
        <v>87429.727393779773</v>
      </c>
      <c r="Q2100" s="34" t="str">
        <f t="shared" si="239"/>
        <v>0</v>
      </c>
      <c r="R2100" s="34">
        <f t="shared" si="242"/>
        <v>43481.808205579211</v>
      </c>
    </row>
    <row r="2101" spans="12:18" x14ac:dyDescent="0.2">
      <c r="L2101" s="27">
        <v>40808</v>
      </c>
      <c r="M2101" s="34" t="str">
        <f t="shared" si="237"/>
        <v>0</v>
      </c>
      <c r="N2101" s="34">
        <f t="shared" si="240"/>
        <v>134269.67305371969</v>
      </c>
      <c r="O2101" s="34">
        <f t="shared" si="238"/>
        <v>337.5</v>
      </c>
      <c r="P2101" s="34">
        <f t="shared" si="241"/>
        <v>87767.227393779773</v>
      </c>
      <c r="Q2101" s="34">
        <f t="shared" si="239"/>
        <v>312.5</v>
      </c>
      <c r="R2101" s="34">
        <f t="shared" si="242"/>
        <v>43794.308205579211</v>
      </c>
    </row>
    <row r="2102" spans="12:18" x14ac:dyDescent="0.2">
      <c r="L2102" s="27">
        <v>40809</v>
      </c>
      <c r="M2102" s="34" t="str">
        <f t="shared" si="237"/>
        <v>0</v>
      </c>
      <c r="N2102" s="34">
        <f t="shared" si="240"/>
        <v>134269.67305371969</v>
      </c>
      <c r="O2102" s="34" t="str">
        <f t="shared" si="238"/>
        <v>0</v>
      </c>
      <c r="P2102" s="34">
        <f t="shared" si="241"/>
        <v>87767.227393779773</v>
      </c>
      <c r="Q2102" s="34" t="str">
        <f t="shared" si="239"/>
        <v>0</v>
      </c>
      <c r="R2102" s="34">
        <f t="shared" si="242"/>
        <v>43794.308205579211</v>
      </c>
    </row>
    <row r="2103" spans="12:18" x14ac:dyDescent="0.2">
      <c r="L2103" s="27">
        <v>40810</v>
      </c>
      <c r="M2103" s="34" t="str">
        <f t="shared" si="237"/>
        <v>0</v>
      </c>
      <c r="N2103" s="34">
        <f t="shared" si="240"/>
        <v>134269.67305371969</v>
      </c>
      <c r="O2103" s="34" t="str">
        <f t="shared" si="238"/>
        <v>0</v>
      </c>
      <c r="P2103" s="34">
        <f t="shared" si="241"/>
        <v>87767.227393779773</v>
      </c>
      <c r="Q2103" s="34" t="str">
        <f t="shared" si="239"/>
        <v>0</v>
      </c>
      <c r="R2103" s="34">
        <f t="shared" si="242"/>
        <v>43794.308205579211</v>
      </c>
    </row>
    <row r="2104" spans="12:18" x14ac:dyDescent="0.2">
      <c r="L2104" s="27">
        <v>40811</v>
      </c>
      <c r="M2104" s="34" t="str">
        <f t="shared" si="237"/>
        <v>0</v>
      </c>
      <c r="N2104" s="34">
        <f t="shared" si="240"/>
        <v>134269.67305371969</v>
      </c>
      <c r="O2104" s="34" t="str">
        <f t="shared" si="238"/>
        <v>0</v>
      </c>
      <c r="P2104" s="34">
        <f t="shared" si="241"/>
        <v>87767.227393779773</v>
      </c>
      <c r="Q2104" s="34" t="str">
        <f t="shared" si="239"/>
        <v>0</v>
      </c>
      <c r="R2104" s="34">
        <f t="shared" si="242"/>
        <v>43794.308205579211</v>
      </c>
    </row>
    <row r="2105" spans="12:18" x14ac:dyDescent="0.2">
      <c r="L2105" s="27">
        <v>40812</v>
      </c>
      <c r="M2105" s="34" t="str">
        <f t="shared" si="237"/>
        <v>0</v>
      </c>
      <c r="N2105" s="34">
        <f t="shared" si="240"/>
        <v>134269.67305371969</v>
      </c>
      <c r="O2105" s="34" t="str">
        <f t="shared" si="238"/>
        <v>0</v>
      </c>
      <c r="P2105" s="34">
        <f t="shared" si="241"/>
        <v>87767.227393779773</v>
      </c>
      <c r="Q2105" s="34" t="str">
        <f t="shared" si="239"/>
        <v>0</v>
      </c>
      <c r="R2105" s="34">
        <f t="shared" si="242"/>
        <v>43794.308205579211</v>
      </c>
    </row>
    <row r="2106" spans="12:18" x14ac:dyDescent="0.2">
      <c r="L2106" s="27">
        <v>40813</v>
      </c>
      <c r="M2106" s="34" t="str">
        <f t="shared" si="237"/>
        <v>0</v>
      </c>
      <c r="N2106" s="34">
        <f t="shared" si="240"/>
        <v>134269.67305371969</v>
      </c>
      <c r="O2106" s="34">
        <f t="shared" si="238"/>
        <v>150</v>
      </c>
      <c r="P2106" s="34">
        <f t="shared" si="241"/>
        <v>87917.227393779773</v>
      </c>
      <c r="Q2106" s="34">
        <f t="shared" si="239"/>
        <v>1187.5</v>
      </c>
      <c r="R2106" s="34">
        <f t="shared" si="242"/>
        <v>44981.808205579211</v>
      </c>
    </row>
    <row r="2107" spans="12:18" x14ac:dyDescent="0.2">
      <c r="L2107" s="27">
        <v>40814</v>
      </c>
      <c r="M2107" s="34" t="str">
        <f t="shared" si="237"/>
        <v>0</v>
      </c>
      <c r="N2107" s="34">
        <f t="shared" si="240"/>
        <v>134269.67305371969</v>
      </c>
      <c r="O2107" s="34" t="str">
        <f t="shared" si="238"/>
        <v>0</v>
      </c>
      <c r="P2107" s="34">
        <f t="shared" si="241"/>
        <v>87917.227393779773</v>
      </c>
      <c r="Q2107" s="34" t="str">
        <f t="shared" si="239"/>
        <v>0</v>
      </c>
      <c r="R2107" s="34">
        <f t="shared" si="242"/>
        <v>44981.808205579211</v>
      </c>
    </row>
    <row r="2108" spans="12:18" x14ac:dyDescent="0.2">
      <c r="L2108" s="27">
        <v>40815</v>
      </c>
      <c r="M2108" s="34">
        <f t="shared" si="237"/>
        <v>-1100</v>
      </c>
      <c r="N2108" s="34">
        <f t="shared" si="240"/>
        <v>133169.67305371969</v>
      </c>
      <c r="O2108" s="34" t="str">
        <f t="shared" si="238"/>
        <v>0</v>
      </c>
      <c r="P2108" s="34">
        <f t="shared" si="241"/>
        <v>87917.227393779773</v>
      </c>
      <c r="Q2108" s="34" t="str">
        <f t="shared" si="239"/>
        <v>0</v>
      </c>
      <c r="R2108" s="34">
        <f t="shared" si="242"/>
        <v>44981.808205579211</v>
      </c>
    </row>
    <row r="2109" spans="12:18" x14ac:dyDescent="0.2">
      <c r="L2109" s="27">
        <v>40816</v>
      </c>
      <c r="M2109" s="34">
        <f t="shared" si="237"/>
        <v>5625</v>
      </c>
      <c r="N2109" s="34">
        <f t="shared" si="240"/>
        <v>138794.67305371969</v>
      </c>
      <c r="O2109" s="34" t="str">
        <f t="shared" si="238"/>
        <v>0</v>
      </c>
      <c r="P2109" s="34">
        <f t="shared" si="241"/>
        <v>87917.227393779773</v>
      </c>
      <c r="Q2109" s="34" t="str">
        <f t="shared" si="239"/>
        <v>0</v>
      </c>
      <c r="R2109" s="34">
        <f t="shared" si="242"/>
        <v>44981.808205579211</v>
      </c>
    </row>
    <row r="2110" spans="12:18" x14ac:dyDescent="0.2">
      <c r="L2110" s="27">
        <v>40817</v>
      </c>
      <c r="M2110" s="34" t="str">
        <f t="shared" si="237"/>
        <v>0</v>
      </c>
      <c r="N2110" s="34">
        <f t="shared" si="240"/>
        <v>138794.67305371969</v>
      </c>
      <c r="O2110" s="34" t="str">
        <f t="shared" si="238"/>
        <v>0</v>
      </c>
      <c r="P2110" s="34">
        <f t="shared" si="241"/>
        <v>87917.227393779773</v>
      </c>
      <c r="Q2110" s="34" t="str">
        <f t="shared" si="239"/>
        <v>0</v>
      </c>
      <c r="R2110" s="34">
        <f t="shared" si="242"/>
        <v>44981.808205579211</v>
      </c>
    </row>
    <row r="2111" spans="12:18" x14ac:dyDescent="0.2">
      <c r="L2111" s="27">
        <v>40818</v>
      </c>
      <c r="M2111" s="34" t="str">
        <f t="shared" si="237"/>
        <v>0</v>
      </c>
      <c r="N2111" s="34">
        <f t="shared" si="240"/>
        <v>138794.67305371969</v>
      </c>
      <c r="O2111" s="34" t="str">
        <f t="shared" si="238"/>
        <v>0</v>
      </c>
      <c r="P2111" s="34">
        <f t="shared" si="241"/>
        <v>87917.227393779773</v>
      </c>
      <c r="Q2111" s="34" t="str">
        <f t="shared" si="239"/>
        <v>0</v>
      </c>
      <c r="R2111" s="34">
        <f t="shared" si="242"/>
        <v>44981.808205579211</v>
      </c>
    </row>
    <row r="2112" spans="12:18" x14ac:dyDescent="0.2">
      <c r="L2112" s="27">
        <v>40819</v>
      </c>
      <c r="M2112" s="34" t="str">
        <f t="shared" si="237"/>
        <v>0</v>
      </c>
      <c r="N2112" s="34">
        <f t="shared" si="240"/>
        <v>138794.67305371969</v>
      </c>
      <c r="O2112" s="34">
        <f t="shared" si="238"/>
        <v>-687.5</v>
      </c>
      <c r="P2112" s="34">
        <f t="shared" si="241"/>
        <v>87229.727393779773</v>
      </c>
      <c r="Q2112" s="34">
        <f t="shared" si="239"/>
        <v>-487.5</v>
      </c>
      <c r="R2112" s="34">
        <f t="shared" si="242"/>
        <v>44494.308205579211</v>
      </c>
    </row>
    <row r="2113" spans="12:18" x14ac:dyDescent="0.2">
      <c r="L2113" s="27">
        <v>40820</v>
      </c>
      <c r="M2113" s="34" t="str">
        <f t="shared" si="237"/>
        <v>0</v>
      </c>
      <c r="N2113" s="34">
        <f t="shared" si="240"/>
        <v>138794.67305371969</v>
      </c>
      <c r="O2113" s="34" t="str">
        <f t="shared" si="238"/>
        <v>0</v>
      </c>
      <c r="P2113" s="34">
        <f t="shared" si="241"/>
        <v>87229.727393779773</v>
      </c>
      <c r="Q2113" s="34" t="str">
        <f t="shared" si="239"/>
        <v>0</v>
      </c>
      <c r="R2113" s="34">
        <f t="shared" si="242"/>
        <v>44494.308205579211</v>
      </c>
    </row>
    <row r="2114" spans="12:18" x14ac:dyDescent="0.2">
      <c r="L2114" s="27">
        <v>40821</v>
      </c>
      <c r="M2114" s="34" t="str">
        <f t="shared" si="237"/>
        <v>0</v>
      </c>
      <c r="N2114" s="34">
        <f t="shared" si="240"/>
        <v>138794.67305371969</v>
      </c>
      <c r="O2114" s="34" t="str">
        <f t="shared" si="238"/>
        <v>0</v>
      </c>
      <c r="P2114" s="34">
        <f t="shared" si="241"/>
        <v>87229.727393779773</v>
      </c>
      <c r="Q2114" s="34" t="str">
        <f t="shared" si="239"/>
        <v>0</v>
      </c>
      <c r="R2114" s="34">
        <f t="shared" si="242"/>
        <v>44494.308205579211</v>
      </c>
    </row>
    <row r="2115" spans="12:18" x14ac:dyDescent="0.2">
      <c r="L2115" s="27">
        <v>40822</v>
      </c>
      <c r="M2115" s="34">
        <f t="shared" si="237"/>
        <v>6012.5</v>
      </c>
      <c r="N2115" s="34">
        <f t="shared" si="240"/>
        <v>144807.17305371969</v>
      </c>
      <c r="O2115" s="34">
        <f t="shared" si="238"/>
        <v>7350</v>
      </c>
      <c r="P2115" s="34">
        <f t="shared" si="241"/>
        <v>94579.727393779773</v>
      </c>
      <c r="Q2115" s="34">
        <f t="shared" si="239"/>
        <v>-1187.5</v>
      </c>
      <c r="R2115" s="34">
        <f t="shared" si="242"/>
        <v>43306.808205579211</v>
      </c>
    </row>
    <row r="2116" spans="12:18" x14ac:dyDescent="0.2">
      <c r="L2116" s="27">
        <v>40823</v>
      </c>
      <c r="M2116" s="34" t="str">
        <f t="shared" si="237"/>
        <v>0</v>
      </c>
      <c r="N2116" s="34">
        <f t="shared" si="240"/>
        <v>144807.17305371969</v>
      </c>
      <c r="O2116" s="34" t="str">
        <f t="shared" si="238"/>
        <v>0</v>
      </c>
      <c r="P2116" s="34">
        <f t="shared" si="241"/>
        <v>94579.727393779773</v>
      </c>
      <c r="Q2116" s="34" t="str">
        <f t="shared" si="239"/>
        <v>0</v>
      </c>
      <c r="R2116" s="34">
        <f t="shared" si="242"/>
        <v>43306.808205579211</v>
      </c>
    </row>
    <row r="2117" spans="12:18" x14ac:dyDescent="0.2">
      <c r="L2117" s="27">
        <v>40824</v>
      </c>
      <c r="M2117" s="34" t="str">
        <f t="shared" si="237"/>
        <v>0</v>
      </c>
      <c r="N2117" s="34">
        <f t="shared" si="240"/>
        <v>144807.17305371969</v>
      </c>
      <c r="O2117" s="34" t="str">
        <f t="shared" si="238"/>
        <v>0</v>
      </c>
      <c r="P2117" s="34">
        <f t="shared" si="241"/>
        <v>94579.727393779773</v>
      </c>
      <c r="Q2117" s="34" t="str">
        <f t="shared" si="239"/>
        <v>0</v>
      </c>
      <c r="R2117" s="34">
        <f t="shared" si="242"/>
        <v>43306.808205579211</v>
      </c>
    </row>
    <row r="2118" spans="12:18" x14ac:dyDescent="0.2">
      <c r="L2118" s="27">
        <v>40825</v>
      </c>
      <c r="M2118" s="34" t="str">
        <f t="shared" si="237"/>
        <v>0</v>
      </c>
      <c r="N2118" s="34">
        <f t="shared" si="240"/>
        <v>144807.17305371969</v>
      </c>
      <c r="O2118" s="34" t="str">
        <f t="shared" si="238"/>
        <v>0</v>
      </c>
      <c r="P2118" s="34">
        <f t="shared" si="241"/>
        <v>94579.727393779773</v>
      </c>
      <c r="Q2118" s="34" t="str">
        <f t="shared" si="239"/>
        <v>0</v>
      </c>
      <c r="R2118" s="34">
        <f t="shared" si="242"/>
        <v>43306.808205579211</v>
      </c>
    </row>
    <row r="2119" spans="12:18" x14ac:dyDescent="0.2">
      <c r="L2119" s="27">
        <v>40826</v>
      </c>
      <c r="M2119" s="34" t="str">
        <f t="shared" si="237"/>
        <v>0</v>
      </c>
      <c r="N2119" s="34">
        <f t="shared" si="240"/>
        <v>144807.17305371969</v>
      </c>
      <c r="O2119" s="34" t="str">
        <f t="shared" si="238"/>
        <v>0</v>
      </c>
      <c r="P2119" s="34">
        <f t="shared" si="241"/>
        <v>94579.727393779773</v>
      </c>
      <c r="Q2119" s="34" t="str">
        <f t="shared" si="239"/>
        <v>0</v>
      </c>
      <c r="R2119" s="34">
        <f t="shared" si="242"/>
        <v>43306.808205579211</v>
      </c>
    </row>
    <row r="2120" spans="12:18" x14ac:dyDescent="0.2">
      <c r="L2120" s="27">
        <v>40827</v>
      </c>
      <c r="M2120" s="34" t="str">
        <f t="shared" si="237"/>
        <v>0</v>
      </c>
      <c r="N2120" s="34">
        <f t="shared" si="240"/>
        <v>144807.17305371969</v>
      </c>
      <c r="O2120" s="34" t="str">
        <f t="shared" si="238"/>
        <v>0</v>
      </c>
      <c r="P2120" s="34">
        <f t="shared" si="241"/>
        <v>94579.727393779773</v>
      </c>
      <c r="Q2120" s="34" t="str">
        <f t="shared" si="239"/>
        <v>0</v>
      </c>
      <c r="R2120" s="34">
        <f t="shared" si="242"/>
        <v>43306.808205579211</v>
      </c>
    </row>
    <row r="2121" spans="12:18" x14ac:dyDescent="0.2">
      <c r="L2121" s="27">
        <v>40828</v>
      </c>
      <c r="M2121" s="34" t="str">
        <f t="shared" si="237"/>
        <v>0</v>
      </c>
      <c r="N2121" s="34">
        <f t="shared" si="240"/>
        <v>144807.17305371969</v>
      </c>
      <c r="O2121" s="34" t="str">
        <f t="shared" si="238"/>
        <v>0</v>
      </c>
      <c r="P2121" s="34">
        <f t="shared" si="241"/>
        <v>94579.727393779773</v>
      </c>
      <c r="Q2121" s="34" t="str">
        <f t="shared" si="239"/>
        <v>0</v>
      </c>
      <c r="R2121" s="34">
        <f t="shared" si="242"/>
        <v>43306.808205579211</v>
      </c>
    </row>
    <row r="2122" spans="12:18" x14ac:dyDescent="0.2">
      <c r="L2122" s="27">
        <v>40829</v>
      </c>
      <c r="M2122" s="34" t="str">
        <f t="shared" si="237"/>
        <v>0</v>
      </c>
      <c r="N2122" s="34">
        <f t="shared" si="240"/>
        <v>144807.17305371969</v>
      </c>
      <c r="O2122" s="34" t="str">
        <f t="shared" si="238"/>
        <v>0</v>
      </c>
      <c r="P2122" s="34">
        <f t="shared" si="241"/>
        <v>94579.727393779773</v>
      </c>
      <c r="Q2122" s="34" t="str">
        <f t="shared" si="239"/>
        <v>0</v>
      </c>
      <c r="R2122" s="34">
        <f t="shared" si="242"/>
        <v>43306.808205579211</v>
      </c>
    </row>
    <row r="2123" spans="12:18" x14ac:dyDescent="0.2">
      <c r="L2123" s="27">
        <v>40830</v>
      </c>
      <c r="M2123" s="34" t="str">
        <f t="shared" si="237"/>
        <v>0</v>
      </c>
      <c r="N2123" s="34">
        <f t="shared" si="240"/>
        <v>144807.17305371969</v>
      </c>
      <c r="O2123" s="34" t="str">
        <f t="shared" si="238"/>
        <v>0</v>
      </c>
      <c r="P2123" s="34">
        <f t="shared" si="241"/>
        <v>94579.727393779773</v>
      </c>
      <c r="Q2123" s="34" t="str">
        <f t="shared" si="239"/>
        <v>0</v>
      </c>
      <c r="R2123" s="34">
        <f t="shared" si="242"/>
        <v>43306.808205579211</v>
      </c>
    </row>
    <row r="2124" spans="12:18" x14ac:dyDescent="0.2">
      <c r="L2124" s="27">
        <v>40831</v>
      </c>
      <c r="M2124" s="34" t="str">
        <f t="shared" ref="M2124:M2187" si="243">IF(ISERROR(VLOOKUP($L2124,$B$11:$C$1212,2,FALSE)),"0",VLOOKUP($L2124,$B$11:$C$1212,2,FALSE))</f>
        <v>0</v>
      </c>
      <c r="N2124" s="34">
        <f t="shared" si="240"/>
        <v>144807.17305371969</v>
      </c>
      <c r="O2124" s="34" t="str">
        <f t="shared" ref="O2124:O2187" si="244">IF(ISERROR(VLOOKUP($L2124,$E$11:$F$1212,2,FALSE)),"0",VLOOKUP($L2124,$E$11:$F$1212,2,FALSE))</f>
        <v>0</v>
      </c>
      <c r="P2124" s="34">
        <f t="shared" si="241"/>
        <v>94579.727393779773</v>
      </c>
      <c r="Q2124" s="34" t="str">
        <f t="shared" ref="Q2124:Q2187" si="245">IF(ISERROR(VLOOKUP($L2124,$H$11:$I$1212,2,FALSE)),"0",VLOOKUP($L2124,$H$11:$I$1212,2,FALSE))</f>
        <v>0</v>
      </c>
      <c r="R2124" s="34">
        <f t="shared" si="242"/>
        <v>43306.808205579211</v>
      </c>
    </row>
    <row r="2125" spans="12:18" x14ac:dyDescent="0.2">
      <c r="L2125" s="27">
        <v>40832</v>
      </c>
      <c r="M2125" s="34" t="str">
        <f t="shared" si="243"/>
        <v>0</v>
      </c>
      <c r="N2125" s="34">
        <f t="shared" si="240"/>
        <v>144807.17305371969</v>
      </c>
      <c r="O2125" s="34" t="str">
        <f t="shared" si="244"/>
        <v>0</v>
      </c>
      <c r="P2125" s="34">
        <f t="shared" si="241"/>
        <v>94579.727393779773</v>
      </c>
      <c r="Q2125" s="34" t="str">
        <f t="shared" si="245"/>
        <v>0</v>
      </c>
      <c r="R2125" s="34">
        <f t="shared" si="242"/>
        <v>43306.808205579211</v>
      </c>
    </row>
    <row r="2126" spans="12:18" x14ac:dyDescent="0.2">
      <c r="L2126" s="27">
        <v>40833</v>
      </c>
      <c r="M2126" s="34" t="str">
        <f t="shared" si="243"/>
        <v>0</v>
      </c>
      <c r="N2126" s="34">
        <f t="shared" si="240"/>
        <v>144807.17305371969</v>
      </c>
      <c r="O2126" s="34" t="str">
        <f t="shared" si="244"/>
        <v>0</v>
      </c>
      <c r="P2126" s="34">
        <f t="shared" si="241"/>
        <v>94579.727393779773</v>
      </c>
      <c r="Q2126" s="34" t="str">
        <f t="shared" si="245"/>
        <v>0</v>
      </c>
      <c r="R2126" s="34">
        <f t="shared" si="242"/>
        <v>43306.808205579211</v>
      </c>
    </row>
    <row r="2127" spans="12:18" x14ac:dyDescent="0.2">
      <c r="L2127" s="27">
        <v>40834</v>
      </c>
      <c r="M2127" s="34" t="str">
        <f t="shared" si="243"/>
        <v>0</v>
      </c>
      <c r="N2127" s="34">
        <f t="shared" si="240"/>
        <v>144807.17305371969</v>
      </c>
      <c r="O2127" s="34" t="str">
        <f t="shared" si="244"/>
        <v>0</v>
      </c>
      <c r="P2127" s="34">
        <f t="shared" si="241"/>
        <v>94579.727393779773</v>
      </c>
      <c r="Q2127" s="34" t="str">
        <f t="shared" si="245"/>
        <v>0</v>
      </c>
      <c r="R2127" s="34">
        <f t="shared" si="242"/>
        <v>43306.808205579211</v>
      </c>
    </row>
    <row r="2128" spans="12:18" x14ac:dyDescent="0.2">
      <c r="L2128" s="27">
        <v>40835</v>
      </c>
      <c r="M2128" s="34" t="str">
        <f t="shared" si="243"/>
        <v>0</v>
      </c>
      <c r="N2128" s="34">
        <f t="shared" si="240"/>
        <v>144807.17305371969</v>
      </c>
      <c r="O2128" s="34" t="str">
        <f t="shared" si="244"/>
        <v>0</v>
      </c>
      <c r="P2128" s="34">
        <f t="shared" si="241"/>
        <v>94579.727393779773</v>
      </c>
      <c r="Q2128" s="34" t="str">
        <f t="shared" si="245"/>
        <v>0</v>
      </c>
      <c r="R2128" s="34">
        <f t="shared" si="242"/>
        <v>43306.808205579211</v>
      </c>
    </row>
    <row r="2129" spans="12:18" x14ac:dyDescent="0.2">
      <c r="L2129" s="27">
        <v>40836</v>
      </c>
      <c r="M2129" s="34" t="str">
        <f t="shared" si="243"/>
        <v>0</v>
      </c>
      <c r="N2129" s="34">
        <f t="shared" si="240"/>
        <v>144807.17305371969</v>
      </c>
      <c r="O2129" s="34" t="str">
        <f t="shared" si="244"/>
        <v>0</v>
      </c>
      <c r="P2129" s="34">
        <f t="shared" si="241"/>
        <v>94579.727393779773</v>
      </c>
      <c r="Q2129" s="34" t="str">
        <f t="shared" si="245"/>
        <v>0</v>
      </c>
      <c r="R2129" s="34">
        <f t="shared" si="242"/>
        <v>43306.808205579211</v>
      </c>
    </row>
    <row r="2130" spans="12:18" x14ac:dyDescent="0.2">
      <c r="L2130" s="27">
        <v>40837</v>
      </c>
      <c r="M2130" s="34" t="str">
        <f t="shared" si="243"/>
        <v>0</v>
      </c>
      <c r="N2130" s="34">
        <f t="shared" si="240"/>
        <v>144807.17305371969</v>
      </c>
      <c r="O2130" s="34" t="str">
        <f t="shared" si="244"/>
        <v>0</v>
      </c>
      <c r="P2130" s="34">
        <f t="shared" si="241"/>
        <v>94579.727393779773</v>
      </c>
      <c r="Q2130" s="34" t="str">
        <f t="shared" si="245"/>
        <v>0</v>
      </c>
      <c r="R2130" s="34">
        <f t="shared" si="242"/>
        <v>43306.808205579211</v>
      </c>
    </row>
    <row r="2131" spans="12:18" x14ac:dyDescent="0.2">
      <c r="L2131" s="27">
        <v>40838</v>
      </c>
      <c r="M2131" s="34" t="str">
        <f t="shared" si="243"/>
        <v>0</v>
      </c>
      <c r="N2131" s="34">
        <f t="shared" si="240"/>
        <v>144807.17305371969</v>
      </c>
      <c r="O2131" s="34" t="str">
        <f t="shared" si="244"/>
        <v>0</v>
      </c>
      <c r="P2131" s="34">
        <f t="shared" si="241"/>
        <v>94579.727393779773</v>
      </c>
      <c r="Q2131" s="34" t="str">
        <f t="shared" si="245"/>
        <v>0</v>
      </c>
      <c r="R2131" s="34">
        <f t="shared" si="242"/>
        <v>43306.808205579211</v>
      </c>
    </row>
    <row r="2132" spans="12:18" x14ac:dyDescent="0.2">
      <c r="L2132" s="27">
        <v>40839</v>
      </c>
      <c r="M2132" s="34" t="str">
        <f t="shared" si="243"/>
        <v>0</v>
      </c>
      <c r="N2132" s="34">
        <f t="shared" si="240"/>
        <v>144807.17305371969</v>
      </c>
      <c r="O2132" s="34" t="str">
        <f t="shared" si="244"/>
        <v>0</v>
      </c>
      <c r="P2132" s="34">
        <f t="shared" si="241"/>
        <v>94579.727393779773</v>
      </c>
      <c r="Q2132" s="34" t="str">
        <f t="shared" si="245"/>
        <v>0</v>
      </c>
      <c r="R2132" s="34">
        <f t="shared" si="242"/>
        <v>43306.808205579211</v>
      </c>
    </row>
    <row r="2133" spans="12:18" x14ac:dyDescent="0.2">
      <c r="L2133" s="27">
        <v>40840</v>
      </c>
      <c r="M2133" s="34" t="str">
        <f t="shared" si="243"/>
        <v>0</v>
      </c>
      <c r="N2133" s="34">
        <f t="shared" si="240"/>
        <v>144807.17305371969</v>
      </c>
      <c r="O2133" s="34" t="str">
        <f t="shared" si="244"/>
        <v>0</v>
      </c>
      <c r="P2133" s="34">
        <f t="shared" si="241"/>
        <v>94579.727393779773</v>
      </c>
      <c r="Q2133" s="34" t="str">
        <f t="shared" si="245"/>
        <v>0</v>
      </c>
      <c r="R2133" s="34">
        <f t="shared" si="242"/>
        <v>43306.808205579211</v>
      </c>
    </row>
    <row r="2134" spans="12:18" x14ac:dyDescent="0.2">
      <c r="L2134" s="27">
        <v>40841</v>
      </c>
      <c r="M2134" s="34" t="str">
        <f t="shared" si="243"/>
        <v>0</v>
      </c>
      <c r="N2134" s="34">
        <f t="shared" si="240"/>
        <v>144807.17305371969</v>
      </c>
      <c r="O2134" s="34" t="str">
        <f t="shared" si="244"/>
        <v>0</v>
      </c>
      <c r="P2134" s="34">
        <f t="shared" si="241"/>
        <v>94579.727393779773</v>
      </c>
      <c r="Q2134" s="34" t="str">
        <f t="shared" si="245"/>
        <v>0</v>
      </c>
      <c r="R2134" s="34">
        <f t="shared" si="242"/>
        <v>43306.808205579211</v>
      </c>
    </row>
    <row r="2135" spans="12:18" x14ac:dyDescent="0.2">
      <c r="L2135" s="27">
        <v>40842</v>
      </c>
      <c r="M2135" s="34" t="str">
        <f t="shared" si="243"/>
        <v>0</v>
      </c>
      <c r="N2135" s="34">
        <f t="shared" si="240"/>
        <v>144807.17305371969</v>
      </c>
      <c r="O2135" s="34" t="str">
        <f t="shared" si="244"/>
        <v>0</v>
      </c>
      <c r="P2135" s="34">
        <f t="shared" si="241"/>
        <v>94579.727393779773</v>
      </c>
      <c r="Q2135" s="34" t="str">
        <f t="shared" si="245"/>
        <v>0</v>
      </c>
      <c r="R2135" s="34">
        <f t="shared" si="242"/>
        <v>43306.808205579211</v>
      </c>
    </row>
    <row r="2136" spans="12:18" x14ac:dyDescent="0.2">
      <c r="L2136" s="27">
        <v>40843</v>
      </c>
      <c r="M2136" s="34" t="str">
        <f t="shared" si="243"/>
        <v>0</v>
      </c>
      <c r="N2136" s="34">
        <f t="shared" si="240"/>
        <v>144807.17305371969</v>
      </c>
      <c r="O2136" s="34" t="str">
        <f t="shared" si="244"/>
        <v>0</v>
      </c>
      <c r="P2136" s="34">
        <f t="shared" si="241"/>
        <v>94579.727393779773</v>
      </c>
      <c r="Q2136" s="34" t="str">
        <f t="shared" si="245"/>
        <v>0</v>
      </c>
      <c r="R2136" s="34">
        <f t="shared" si="242"/>
        <v>43306.808205579211</v>
      </c>
    </row>
    <row r="2137" spans="12:18" x14ac:dyDescent="0.2">
      <c r="L2137" s="27">
        <v>40844</v>
      </c>
      <c r="M2137" s="34" t="str">
        <f t="shared" si="243"/>
        <v>0</v>
      </c>
      <c r="N2137" s="34">
        <f t="shared" si="240"/>
        <v>144807.17305371969</v>
      </c>
      <c r="O2137" s="34" t="str">
        <f t="shared" si="244"/>
        <v>0</v>
      </c>
      <c r="P2137" s="34">
        <f t="shared" si="241"/>
        <v>94579.727393779773</v>
      </c>
      <c r="Q2137" s="34" t="str">
        <f t="shared" si="245"/>
        <v>0</v>
      </c>
      <c r="R2137" s="34">
        <f t="shared" si="242"/>
        <v>43306.808205579211</v>
      </c>
    </row>
    <row r="2138" spans="12:18" x14ac:dyDescent="0.2">
      <c r="L2138" s="27">
        <v>40845</v>
      </c>
      <c r="M2138" s="34" t="str">
        <f t="shared" si="243"/>
        <v>0</v>
      </c>
      <c r="N2138" s="34">
        <f t="shared" si="240"/>
        <v>144807.17305371969</v>
      </c>
      <c r="O2138" s="34" t="str">
        <f t="shared" si="244"/>
        <v>0</v>
      </c>
      <c r="P2138" s="34">
        <f t="shared" si="241"/>
        <v>94579.727393779773</v>
      </c>
      <c r="Q2138" s="34" t="str">
        <f t="shared" si="245"/>
        <v>0</v>
      </c>
      <c r="R2138" s="34">
        <f t="shared" si="242"/>
        <v>43306.808205579211</v>
      </c>
    </row>
    <row r="2139" spans="12:18" x14ac:dyDescent="0.2">
      <c r="L2139" s="27">
        <v>40846</v>
      </c>
      <c r="M2139" s="34" t="str">
        <f t="shared" si="243"/>
        <v>0</v>
      </c>
      <c r="N2139" s="34">
        <f t="shared" si="240"/>
        <v>144807.17305371969</v>
      </c>
      <c r="O2139" s="34" t="str">
        <f t="shared" si="244"/>
        <v>0</v>
      </c>
      <c r="P2139" s="34">
        <f t="shared" si="241"/>
        <v>94579.727393779773</v>
      </c>
      <c r="Q2139" s="34" t="str">
        <f t="shared" si="245"/>
        <v>0</v>
      </c>
      <c r="R2139" s="34">
        <f t="shared" si="242"/>
        <v>43306.808205579211</v>
      </c>
    </row>
    <row r="2140" spans="12:18" x14ac:dyDescent="0.2">
      <c r="L2140" s="27">
        <v>40847</v>
      </c>
      <c r="M2140" s="34" t="str">
        <f t="shared" si="243"/>
        <v>0</v>
      </c>
      <c r="N2140" s="34">
        <f t="shared" si="240"/>
        <v>144807.17305371969</v>
      </c>
      <c r="O2140" s="34" t="str">
        <f t="shared" si="244"/>
        <v>0</v>
      </c>
      <c r="P2140" s="34">
        <f t="shared" si="241"/>
        <v>94579.727393779773</v>
      </c>
      <c r="Q2140" s="34" t="str">
        <f t="shared" si="245"/>
        <v>0</v>
      </c>
      <c r="R2140" s="34">
        <f t="shared" si="242"/>
        <v>43306.808205579211</v>
      </c>
    </row>
    <row r="2141" spans="12:18" x14ac:dyDescent="0.2">
      <c r="L2141" s="27">
        <v>40848</v>
      </c>
      <c r="M2141" s="34" t="str">
        <f t="shared" si="243"/>
        <v>0</v>
      </c>
      <c r="N2141" s="34">
        <f t="shared" si="240"/>
        <v>144807.17305371969</v>
      </c>
      <c r="O2141" s="34">
        <f t="shared" si="244"/>
        <v>-1750</v>
      </c>
      <c r="P2141" s="34">
        <f t="shared" si="241"/>
        <v>92829.727393779773</v>
      </c>
      <c r="Q2141" s="34">
        <f t="shared" si="245"/>
        <v>-1750</v>
      </c>
      <c r="R2141" s="34">
        <f t="shared" si="242"/>
        <v>41556.808205579211</v>
      </c>
    </row>
    <row r="2142" spans="12:18" x14ac:dyDescent="0.2">
      <c r="L2142" s="27">
        <v>40849</v>
      </c>
      <c r="M2142" s="34" t="str">
        <f t="shared" si="243"/>
        <v>0</v>
      </c>
      <c r="N2142" s="34">
        <f t="shared" si="240"/>
        <v>144807.17305371969</v>
      </c>
      <c r="O2142" s="34">
        <f t="shared" si="244"/>
        <v>-1600</v>
      </c>
      <c r="P2142" s="34">
        <f t="shared" si="241"/>
        <v>91229.727393779773</v>
      </c>
      <c r="Q2142" s="34" t="str">
        <f t="shared" si="245"/>
        <v>0</v>
      </c>
      <c r="R2142" s="34">
        <f t="shared" si="242"/>
        <v>41556.808205579211</v>
      </c>
    </row>
    <row r="2143" spans="12:18" x14ac:dyDescent="0.2">
      <c r="L2143" s="27">
        <v>40850</v>
      </c>
      <c r="M2143" s="34" t="str">
        <f t="shared" si="243"/>
        <v>0</v>
      </c>
      <c r="N2143" s="34">
        <f t="shared" si="240"/>
        <v>144807.17305371969</v>
      </c>
      <c r="O2143" s="34">
        <f t="shared" si="244"/>
        <v>-1500</v>
      </c>
      <c r="P2143" s="34">
        <f t="shared" si="241"/>
        <v>89729.727393779773</v>
      </c>
      <c r="Q2143" s="34">
        <f t="shared" si="245"/>
        <v>-1675</v>
      </c>
      <c r="R2143" s="34">
        <f t="shared" si="242"/>
        <v>39881.808205579211</v>
      </c>
    </row>
    <row r="2144" spans="12:18" x14ac:dyDescent="0.2">
      <c r="L2144" s="27">
        <v>40851</v>
      </c>
      <c r="M2144" s="34" t="str">
        <f t="shared" si="243"/>
        <v>0</v>
      </c>
      <c r="N2144" s="34">
        <f t="shared" si="240"/>
        <v>144807.17305371969</v>
      </c>
      <c r="O2144" s="34">
        <f t="shared" si="244"/>
        <v>-525</v>
      </c>
      <c r="P2144" s="34">
        <f t="shared" si="241"/>
        <v>89204.727393779773</v>
      </c>
      <c r="Q2144" s="34" t="str">
        <f t="shared" si="245"/>
        <v>0</v>
      </c>
      <c r="R2144" s="34">
        <f t="shared" si="242"/>
        <v>39881.808205579211</v>
      </c>
    </row>
    <row r="2145" spans="12:18" x14ac:dyDescent="0.2">
      <c r="L2145" s="27">
        <v>40852</v>
      </c>
      <c r="M2145" s="34" t="str">
        <f t="shared" si="243"/>
        <v>0</v>
      </c>
      <c r="N2145" s="34">
        <f t="shared" si="240"/>
        <v>144807.17305371969</v>
      </c>
      <c r="O2145" s="34" t="str">
        <f t="shared" si="244"/>
        <v>0</v>
      </c>
      <c r="P2145" s="34">
        <f t="shared" si="241"/>
        <v>89204.727393779773</v>
      </c>
      <c r="Q2145" s="34" t="str">
        <f t="shared" si="245"/>
        <v>0</v>
      </c>
      <c r="R2145" s="34">
        <f t="shared" si="242"/>
        <v>39881.808205579211</v>
      </c>
    </row>
    <row r="2146" spans="12:18" x14ac:dyDescent="0.2">
      <c r="L2146" s="27">
        <v>40853</v>
      </c>
      <c r="M2146" s="34" t="str">
        <f t="shared" si="243"/>
        <v>0</v>
      </c>
      <c r="N2146" s="34">
        <f t="shared" si="240"/>
        <v>144807.17305371969</v>
      </c>
      <c r="O2146" s="34" t="str">
        <f t="shared" si="244"/>
        <v>0</v>
      </c>
      <c r="P2146" s="34">
        <f t="shared" si="241"/>
        <v>89204.727393779773</v>
      </c>
      <c r="Q2146" s="34" t="str">
        <f t="shared" si="245"/>
        <v>0</v>
      </c>
      <c r="R2146" s="34">
        <f t="shared" si="242"/>
        <v>39881.808205579211</v>
      </c>
    </row>
    <row r="2147" spans="12:18" x14ac:dyDescent="0.2">
      <c r="L2147" s="27">
        <v>40854</v>
      </c>
      <c r="M2147" s="34" t="str">
        <f t="shared" si="243"/>
        <v>0</v>
      </c>
      <c r="N2147" s="34">
        <f t="shared" si="240"/>
        <v>144807.17305371969</v>
      </c>
      <c r="O2147" s="34">
        <f t="shared" si="244"/>
        <v>-4912.5</v>
      </c>
      <c r="P2147" s="34">
        <f t="shared" si="241"/>
        <v>84292.227393779773</v>
      </c>
      <c r="Q2147" s="34">
        <f t="shared" si="245"/>
        <v>-4475</v>
      </c>
      <c r="R2147" s="34">
        <f t="shared" si="242"/>
        <v>35406.808205579211</v>
      </c>
    </row>
    <row r="2148" spans="12:18" x14ac:dyDescent="0.2">
      <c r="L2148" s="27">
        <v>40855</v>
      </c>
      <c r="M2148" s="34" t="str">
        <f t="shared" si="243"/>
        <v>0</v>
      </c>
      <c r="N2148" s="34">
        <f t="shared" si="240"/>
        <v>144807.17305371969</v>
      </c>
      <c r="O2148" s="34">
        <f t="shared" si="244"/>
        <v>-1866.0761055164585</v>
      </c>
      <c r="P2148" s="34">
        <f t="shared" si="241"/>
        <v>82426.151288263311</v>
      </c>
      <c r="Q2148" s="34" t="str">
        <f t="shared" si="245"/>
        <v>0</v>
      </c>
      <c r="R2148" s="34">
        <f t="shared" si="242"/>
        <v>35406.808205579211</v>
      </c>
    </row>
    <row r="2149" spans="12:18" x14ac:dyDescent="0.2">
      <c r="L2149" s="27">
        <v>40856</v>
      </c>
      <c r="M2149" s="34" t="str">
        <f t="shared" si="243"/>
        <v>0</v>
      </c>
      <c r="N2149" s="34">
        <f t="shared" ref="N2149:N2212" si="246">M2149+N2148</f>
        <v>144807.17305371969</v>
      </c>
      <c r="O2149" s="34">
        <f t="shared" si="244"/>
        <v>-137.5</v>
      </c>
      <c r="P2149" s="34">
        <f t="shared" ref="P2149:P2212" si="247">O2149+P2148</f>
        <v>82288.651288263311</v>
      </c>
      <c r="Q2149" s="34">
        <f t="shared" si="245"/>
        <v>-137.5</v>
      </c>
      <c r="R2149" s="34">
        <f t="shared" ref="R2149:R2212" si="248">Q2149+R2148</f>
        <v>35269.308205579211</v>
      </c>
    </row>
    <row r="2150" spans="12:18" x14ac:dyDescent="0.2">
      <c r="L2150" s="27">
        <v>40857</v>
      </c>
      <c r="M2150" s="34" t="str">
        <f t="shared" si="243"/>
        <v>0</v>
      </c>
      <c r="N2150" s="34">
        <f t="shared" si="246"/>
        <v>144807.17305371969</v>
      </c>
      <c r="O2150" s="34" t="str">
        <f t="shared" si="244"/>
        <v>0</v>
      </c>
      <c r="P2150" s="34">
        <f t="shared" si="247"/>
        <v>82288.651288263311</v>
      </c>
      <c r="Q2150" s="34" t="str">
        <f t="shared" si="245"/>
        <v>0</v>
      </c>
      <c r="R2150" s="34">
        <f t="shared" si="248"/>
        <v>35269.308205579211</v>
      </c>
    </row>
    <row r="2151" spans="12:18" x14ac:dyDescent="0.2">
      <c r="L2151" s="27">
        <v>40858</v>
      </c>
      <c r="M2151" s="34" t="str">
        <f t="shared" si="243"/>
        <v>0</v>
      </c>
      <c r="N2151" s="34">
        <f t="shared" si="246"/>
        <v>144807.17305371969</v>
      </c>
      <c r="O2151" s="34" t="str">
        <f t="shared" si="244"/>
        <v>0</v>
      </c>
      <c r="P2151" s="34">
        <f t="shared" si="247"/>
        <v>82288.651288263311</v>
      </c>
      <c r="Q2151" s="34" t="str">
        <f t="shared" si="245"/>
        <v>0</v>
      </c>
      <c r="R2151" s="34">
        <f t="shared" si="248"/>
        <v>35269.308205579211</v>
      </c>
    </row>
    <row r="2152" spans="12:18" x14ac:dyDescent="0.2">
      <c r="L2152" s="27">
        <v>40859</v>
      </c>
      <c r="M2152" s="34" t="str">
        <f t="shared" si="243"/>
        <v>0</v>
      </c>
      <c r="N2152" s="34">
        <f t="shared" si="246"/>
        <v>144807.17305371969</v>
      </c>
      <c r="O2152" s="34" t="str">
        <f t="shared" si="244"/>
        <v>0</v>
      </c>
      <c r="P2152" s="34">
        <f t="shared" si="247"/>
        <v>82288.651288263311</v>
      </c>
      <c r="Q2152" s="34" t="str">
        <f t="shared" si="245"/>
        <v>0</v>
      </c>
      <c r="R2152" s="34">
        <f t="shared" si="248"/>
        <v>35269.308205579211</v>
      </c>
    </row>
    <row r="2153" spans="12:18" x14ac:dyDescent="0.2">
      <c r="L2153" s="27">
        <v>40860</v>
      </c>
      <c r="M2153" s="34" t="str">
        <f t="shared" si="243"/>
        <v>0</v>
      </c>
      <c r="N2153" s="34">
        <f t="shared" si="246"/>
        <v>144807.17305371969</v>
      </c>
      <c r="O2153" s="34" t="str">
        <f t="shared" si="244"/>
        <v>0</v>
      </c>
      <c r="P2153" s="34">
        <f t="shared" si="247"/>
        <v>82288.651288263311</v>
      </c>
      <c r="Q2153" s="34" t="str">
        <f t="shared" si="245"/>
        <v>0</v>
      </c>
      <c r="R2153" s="34">
        <f t="shared" si="248"/>
        <v>35269.308205579211</v>
      </c>
    </row>
    <row r="2154" spans="12:18" x14ac:dyDescent="0.2">
      <c r="L2154" s="27">
        <v>40861</v>
      </c>
      <c r="M2154" s="34" t="str">
        <f t="shared" si="243"/>
        <v>0</v>
      </c>
      <c r="N2154" s="34">
        <f t="shared" si="246"/>
        <v>144807.17305371969</v>
      </c>
      <c r="O2154" s="34">
        <f t="shared" si="244"/>
        <v>-2487.5</v>
      </c>
      <c r="P2154" s="34">
        <f t="shared" si="247"/>
        <v>79801.151288263311</v>
      </c>
      <c r="Q2154" s="34">
        <f t="shared" si="245"/>
        <v>-2537.5</v>
      </c>
      <c r="R2154" s="34">
        <f t="shared" si="248"/>
        <v>32731.808205579211</v>
      </c>
    </row>
    <row r="2155" spans="12:18" x14ac:dyDescent="0.2">
      <c r="L2155" s="27">
        <v>40862</v>
      </c>
      <c r="M2155" s="34">
        <f t="shared" si="243"/>
        <v>-2700</v>
      </c>
      <c r="N2155" s="34">
        <f t="shared" si="246"/>
        <v>142107.17305371969</v>
      </c>
      <c r="O2155" s="34" t="str">
        <f t="shared" si="244"/>
        <v>0</v>
      </c>
      <c r="P2155" s="34">
        <f t="shared" si="247"/>
        <v>79801.151288263311</v>
      </c>
      <c r="Q2155" s="34" t="str">
        <f t="shared" si="245"/>
        <v>0</v>
      </c>
      <c r="R2155" s="34">
        <f t="shared" si="248"/>
        <v>32731.808205579211</v>
      </c>
    </row>
    <row r="2156" spans="12:18" x14ac:dyDescent="0.2">
      <c r="L2156" s="27">
        <v>40863</v>
      </c>
      <c r="M2156" s="34" t="str">
        <f t="shared" si="243"/>
        <v>0</v>
      </c>
      <c r="N2156" s="34">
        <f t="shared" si="246"/>
        <v>142107.17305371969</v>
      </c>
      <c r="O2156" s="34" t="str">
        <f t="shared" si="244"/>
        <v>0</v>
      </c>
      <c r="P2156" s="34">
        <f t="shared" si="247"/>
        <v>79801.151288263311</v>
      </c>
      <c r="Q2156" s="34" t="str">
        <f t="shared" si="245"/>
        <v>0</v>
      </c>
      <c r="R2156" s="34">
        <f t="shared" si="248"/>
        <v>32731.808205579211</v>
      </c>
    </row>
    <row r="2157" spans="12:18" x14ac:dyDescent="0.2">
      <c r="L2157" s="27">
        <v>40864</v>
      </c>
      <c r="M2157" s="34">
        <f t="shared" si="243"/>
        <v>-200</v>
      </c>
      <c r="N2157" s="34">
        <f t="shared" si="246"/>
        <v>141907.17305371969</v>
      </c>
      <c r="O2157" s="34">
        <f t="shared" si="244"/>
        <v>-575</v>
      </c>
      <c r="P2157" s="34">
        <f t="shared" si="247"/>
        <v>79226.151288263311</v>
      </c>
      <c r="Q2157" s="34" t="str">
        <f t="shared" si="245"/>
        <v>0</v>
      </c>
      <c r="R2157" s="34">
        <f t="shared" si="248"/>
        <v>32731.808205579211</v>
      </c>
    </row>
    <row r="2158" spans="12:18" x14ac:dyDescent="0.2">
      <c r="L2158" s="27">
        <v>40865</v>
      </c>
      <c r="M2158" s="34">
        <f t="shared" si="243"/>
        <v>7575</v>
      </c>
      <c r="N2158" s="34">
        <f t="shared" si="246"/>
        <v>149482.17305371969</v>
      </c>
      <c r="O2158" s="34" t="str">
        <f t="shared" si="244"/>
        <v>0</v>
      </c>
      <c r="P2158" s="34">
        <f t="shared" si="247"/>
        <v>79226.151288263311</v>
      </c>
      <c r="Q2158" s="34" t="str">
        <f t="shared" si="245"/>
        <v>0</v>
      </c>
      <c r="R2158" s="34">
        <f t="shared" si="248"/>
        <v>32731.808205579211</v>
      </c>
    </row>
    <row r="2159" spans="12:18" x14ac:dyDescent="0.2">
      <c r="L2159" s="27">
        <v>40866</v>
      </c>
      <c r="M2159" s="34" t="str">
        <f t="shared" si="243"/>
        <v>0</v>
      </c>
      <c r="N2159" s="34">
        <f t="shared" si="246"/>
        <v>149482.17305371969</v>
      </c>
      <c r="O2159" s="34" t="str">
        <f t="shared" si="244"/>
        <v>0</v>
      </c>
      <c r="P2159" s="34">
        <f t="shared" si="247"/>
        <v>79226.151288263311</v>
      </c>
      <c r="Q2159" s="34" t="str">
        <f t="shared" si="245"/>
        <v>0</v>
      </c>
      <c r="R2159" s="34">
        <f t="shared" si="248"/>
        <v>32731.808205579211</v>
      </c>
    </row>
    <row r="2160" spans="12:18" x14ac:dyDescent="0.2">
      <c r="L2160" s="27">
        <v>40867</v>
      </c>
      <c r="M2160" s="34" t="str">
        <f t="shared" si="243"/>
        <v>0</v>
      </c>
      <c r="N2160" s="34">
        <f t="shared" si="246"/>
        <v>149482.17305371969</v>
      </c>
      <c r="O2160" s="34" t="str">
        <f t="shared" si="244"/>
        <v>0</v>
      </c>
      <c r="P2160" s="34">
        <f t="shared" si="247"/>
        <v>79226.151288263311</v>
      </c>
      <c r="Q2160" s="34" t="str">
        <f t="shared" si="245"/>
        <v>0</v>
      </c>
      <c r="R2160" s="34">
        <f t="shared" si="248"/>
        <v>32731.808205579211</v>
      </c>
    </row>
    <row r="2161" spans="12:18" x14ac:dyDescent="0.2">
      <c r="L2161" s="27">
        <v>40868</v>
      </c>
      <c r="M2161" s="34" t="str">
        <f t="shared" si="243"/>
        <v>0</v>
      </c>
      <c r="N2161" s="34">
        <f t="shared" si="246"/>
        <v>149482.17305371969</v>
      </c>
      <c r="O2161" s="34" t="str">
        <f t="shared" si="244"/>
        <v>0</v>
      </c>
      <c r="P2161" s="34">
        <f t="shared" si="247"/>
        <v>79226.151288263311</v>
      </c>
      <c r="Q2161" s="34" t="str">
        <f t="shared" si="245"/>
        <v>0</v>
      </c>
      <c r="R2161" s="34">
        <f t="shared" si="248"/>
        <v>32731.808205579211</v>
      </c>
    </row>
    <row r="2162" spans="12:18" x14ac:dyDescent="0.2">
      <c r="L2162" s="27">
        <v>40869</v>
      </c>
      <c r="M2162" s="34" t="str">
        <f t="shared" si="243"/>
        <v>0</v>
      </c>
      <c r="N2162" s="34">
        <f t="shared" si="246"/>
        <v>149482.17305371969</v>
      </c>
      <c r="O2162" s="34" t="str">
        <f t="shared" si="244"/>
        <v>0</v>
      </c>
      <c r="P2162" s="34">
        <f t="shared" si="247"/>
        <v>79226.151288263311</v>
      </c>
      <c r="Q2162" s="34" t="str">
        <f t="shared" si="245"/>
        <v>0</v>
      </c>
      <c r="R2162" s="34">
        <f t="shared" si="248"/>
        <v>32731.808205579211</v>
      </c>
    </row>
    <row r="2163" spans="12:18" x14ac:dyDescent="0.2">
      <c r="L2163" s="27">
        <v>40870</v>
      </c>
      <c r="M2163" s="34" t="str">
        <f t="shared" si="243"/>
        <v>0</v>
      </c>
      <c r="N2163" s="34">
        <f t="shared" si="246"/>
        <v>149482.17305371969</v>
      </c>
      <c r="O2163" s="34" t="str">
        <f t="shared" si="244"/>
        <v>0</v>
      </c>
      <c r="P2163" s="34">
        <f t="shared" si="247"/>
        <v>79226.151288263311</v>
      </c>
      <c r="Q2163" s="34" t="str">
        <f t="shared" si="245"/>
        <v>0</v>
      </c>
      <c r="R2163" s="34">
        <f t="shared" si="248"/>
        <v>32731.808205579211</v>
      </c>
    </row>
    <row r="2164" spans="12:18" x14ac:dyDescent="0.2">
      <c r="L2164" s="27">
        <v>40871</v>
      </c>
      <c r="M2164" s="34" t="str">
        <f t="shared" si="243"/>
        <v>0</v>
      </c>
      <c r="N2164" s="34">
        <f t="shared" si="246"/>
        <v>149482.17305371969</v>
      </c>
      <c r="O2164" s="34" t="str">
        <f t="shared" si="244"/>
        <v>0</v>
      </c>
      <c r="P2164" s="34">
        <f t="shared" si="247"/>
        <v>79226.151288263311</v>
      </c>
      <c r="Q2164" s="34" t="str">
        <f t="shared" si="245"/>
        <v>0</v>
      </c>
      <c r="R2164" s="34">
        <f t="shared" si="248"/>
        <v>32731.808205579211</v>
      </c>
    </row>
    <row r="2165" spans="12:18" x14ac:dyDescent="0.2">
      <c r="L2165" s="27">
        <v>40872</v>
      </c>
      <c r="M2165" s="34" t="str">
        <f t="shared" si="243"/>
        <v>0</v>
      </c>
      <c r="N2165" s="34">
        <f t="shared" si="246"/>
        <v>149482.17305371969</v>
      </c>
      <c r="O2165" s="34" t="str">
        <f t="shared" si="244"/>
        <v>0</v>
      </c>
      <c r="P2165" s="34">
        <f t="shared" si="247"/>
        <v>79226.151288263311</v>
      </c>
      <c r="Q2165" s="34" t="str">
        <f t="shared" si="245"/>
        <v>0</v>
      </c>
      <c r="R2165" s="34">
        <f t="shared" si="248"/>
        <v>32731.808205579211</v>
      </c>
    </row>
    <row r="2166" spans="12:18" x14ac:dyDescent="0.2">
      <c r="L2166" s="27">
        <v>40873</v>
      </c>
      <c r="M2166" s="34" t="str">
        <f t="shared" si="243"/>
        <v>0</v>
      </c>
      <c r="N2166" s="34">
        <f t="shared" si="246"/>
        <v>149482.17305371969</v>
      </c>
      <c r="O2166" s="34" t="str">
        <f t="shared" si="244"/>
        <v>0</v>
      </c>
      <c r="P2166" s="34">
        <f t="shared" si="247"/>
        <v>79226.151288263311</v>
      </c>
      <c r="Q2166" s="34" t="str">
        <f t="shared" si="245"/>
        <v>0</v>
      </c>
      <c r="R2166" s="34">
        <f t="shared" si="248"/>
        <v>32731.808205579211</v>
      </c>
    </row>
    <row r="2167" spans="12:18" x14ac:dyDescent="0.2">
      <c r="L2167" s="27">
        <v>40874</v>
      </c>
      <c r="M2167" s="34" t="str">
        <f t="shared" si="243"/>
        <v>0</v>
      </c>
      <c r="N2167" s="34">
        <f t="shared" si="246"/>
        <v>149482.17305371969</v>
      </c>
      <c r="O2167" s="34" t="str">
        <f t="shared" si="244"/>
        <v>0</v>
      </c>
      <c r="P2167" s="34">
        <f t="shared" si="247"/>
        <v>79226.151288263311</v>
      </c>
      <c r="Q2167" s="34" t="str">
        <f t="shared" si="245"/>
        <v>0</v>
      </c>
      <c r="R2167" s="34">
        <f t="shared" si="248"/>
        <v>32731.808205579211</v>
      </c>
    </row>
    <row r="2168" spans="12:18" x14ac:dyDescent="0.2">
      <c r="L2168" s="27">
        <v>40875</v>
      </c>
      <c r="M2168" s="34" t="str">
        <f t="shared" si="243"/>
        <v>0</v>
      </c>
      <c r="N2168" s="34">
        <f t="shared" si="246"/>
        <v>149482.17305371969</v>
      </c>
      <c r="O2168" s="34" t="str">
        <f t="shared" si="244"/>
        <v>0</v>
      </c>
      <c r="P2168" s="34">
        <f t="shared" si="247"/>
        <v>79226.151288263311</v>
      </c>
      <c r="Q2168" s="34" t="str">
        <f t="shared" si="245"/>
        <v>0</v>
      </c>
      <c r="R2168" s="34">
        <f t="shared" si="248"/>
        <v>32731.808205579211</v>
      </c>
    </row>
    <row r="2169" spans="12:18" x14ac:dyDescent="0.2">
      <c r="L2169" s="27">
        <v>40876</v>
      </c>
      <c r="M2169" s="34" t="str">
        <f t="shared" si="243"/>
        <v>0</v>
      </c>
      <c r="N2169" s="34">
        <f t="shared" si="246"/>
        <v>149482.17305371969</v>
      </c>
      <c r="O2169" s="34">
        <f t="shared" si="244"/>
        <v>7387.5</v>
      </c>
      <c r="P2169" s="34">
        <f t="shared" si="247"/>
        <v>86613.651288263311</v>
      </c>
      <c r="Q2169" s="34">
        <f t="shared" si="245"/>
        <v>7387.5</v>
      </c>
      <c r="R2169" s="34">
        <f t="shared" si="248"/>
        <v>40119.308205579211</v>
      </c>
    </row>
    <row r="2170" spans="12:18" x14ac:dyDescent="0.2">
      <c r="L2170" s="27">
        <v>40877</v>
      </c>
      <c r="M2170" s="34" t="str">
        <f t="shared" si="243"/>
        <v>0</v>
      </c>
      <c r="N2170" s="34">
        <f t="shared" si="246"/>
        <v>149482.17305371969</v>
      </c>
      <c r="O2170" s="34" t="str">
        <f t="shared" si="244"/>
        <v>0</v>
      </c>
      <c r="P2170" s="34">
        <f t="shared" si="247"/>
        <v>86613.651288263311</v>
      </c>
      <c r="Q2170" s="34" t="str">
        <f t="shared" si="245"/>
        <v>0</v>
      </c>
      <c r="R2170" s="34">
        <f t="shared" si="248"/>
        <v>40119.308205579211</v>
      </c>
    </row>
    <row r="2171" spans="12:18" x14ac:dyDescent="0.2">
      <c r="L2171" s="27">
        <v>40878</v>
      </c>
      <c r="M2171" s="34">
        <f t="shared" si="243"/>
        <v>-1487.5</v>
      </c>
      <c r="N2171" s="34">
        <f t="shared" si="246"/>
        <v>147994.67305371969</v>
      </c>
      <c r="O2171" s="34" t="str">
        <f t="shared" si="244"/>
        <v>0</v>
      </c>
      <c r="P2171" s="34">
        <f t="shared" si="247"/>
        <v>86613.651288263311</v>
      </c>
      <c r="Q2171" s="34" t="str">
        <f t="shared" si="245"/>
        <v>0</v>
      </c>
      <c r="R2171" s="34">
        <f t="shared" si="248"/>
        <v>40119.308205579211</v>
      </c>
    </row>
    <row r="2172" spans="12:18" x14ac:dyDescent="0.2">
      <c r="L2172" s="27">
        <v>40879</v>
      </c>
      <c r="M2172" s="34" t="str">
        <f t="shared" si="243"/>
        <v>0</v>
      </c>
      <c r="N2172" s="34">
        <f t="shared" si="246"/>
        <v>147994.67305371969</v>
      </c>
      <c r="O2172" s="34" t="str">
        <f t="shared" si="244"/>
        <v>0</v>
      </c>
      <c r="P2172" s="34">
        <f t="shared" si="247"/>
        <v>86613.651288263311</v>
      </c>
      <c r="Q2172" s="34" t="str">
        <f t="shared" si="245"/>
        <v>0</v>
      </c>
      <c r="R2172" s="34">
        <f t="shared" si="248"/>
        <v>40119.308205579211</v>
      </c>
    </row>
    <row r="2173" spans="12:18" x14ac:dyDescent="0.2">
      <c r="L2173" s="27">
        <v>40880</v>
      </c>
      <c r="M2173" s="34" t="str">
        <f t="shared" si="243"/>
        <v>0</v>
      </c>
      <c r="N2173" s="34">
        <f t="shared" si="246"/>
        <v>147994.67305371969</v>
      </c>
      <c r="O2173" s="34" t="str">
        <f t="shared" si="244"/>
        <v>0</v>
      </c>
      <c r="P2173" s="34">
        <f t="shared" si="247"/>
        <v>86613.651288263311</v>
      </c>
      <c r="Q2173" s="34" t="str">
        <f t="shared" si="245"/>
        <v>0</v>
      </c>
      <c r="R2173" s="34">
        <f t="shared" si="248"/>
        <v>40119.308205579211</v>
      </c>
    </row>
    <row r="2174" spans="12:18" x14ac:dyDescent="0.2">
      <c r="L2174" s="27">
        <v>40881</v>
      </c>
      <c r="M2174" s="34" t="str">
        <f t="shared" si="243"/>
        <v>0</v>
      </c>
      <c r="N2174" s="34">
        <f t="shared" si="246"/>
        <v>147994.67305371969</v>
      </c>
      <c r="O2174" s="34" t="str">
        <f t="shared" si="244"/>
        <v>0</v>
      </c>
      <c r="P2174" s="34">
        <f t="shared" si="247"/>
        <v>86613.651288263311</v>
      </c>
      <c r="Q2174" s="34" t="str">
        <f t="shared" si="245"/>
        <v>0</v>
      </c>
      <c r="R2174" s="34">
        <f t="shared" si="248"/>
        <v>40119.308205579211</v>
      </c>
    </row>
    <row r="2175" spans="12:18" x14ac:dyDescent="0.2">
      <c r="L2175" s="27">
        <v>40882</v>
      </c>
      <c r="M2175" s="34" t="str">
        <f t="shared" si="243"/>
        <v>0</v>
      </c>
      <c r="N2175" s="34">
        <f t="shared" si="246"/>
        <v>147994.67305371969</v>
      </c>
      <c r="O2175" s="34" t="str">
        <f t="shared" si="244"/>
        <v>0</v>
      </c>
      <c r="P2175" s="34">
        <f t="shared" si="247"/>
        <v>86613.651288263311</v>
      </c>
      <c r="Q2175" s="34" t="str">
        <f t="shared" si="245"/>
        <v>0</v>
      </c>
      <c r="R2175" s="34">
        <f t="shared" si="248"/>
        <v>40119.308205579211</v>
      </c>
    </row>
    <row r="2176" spans="12:18" x14ac:dyDescent="0.2">
      <c r="L2176" s="27">
        <v>40883</v>
      </c>
      <c r="M2176" s="34" t="str">
        <f t="shared" si="243"/>
        <v>0</v>
      </c>
      <c r="N2176" s="34">
        <f t="shared" si="246"/>
        <v>147994.67305371969</v>
      </c>
      <c r="O2176" s="34" t="str">
        <f t="shared" si="244"/>
        <v>0</v>
      </c>
      <c r="P2176" s="34">
        <f t="shared" si="247"/>
        <v>86613.651288263311</v>
      </c>
      <c r="Q2176" s="34" t="str">
        <f t="shared" si="245"/>
        <v>0</v>
      </c>
      <c r="R2176" s="34">
        <f t="shared" si="248"/>
        <v>40119.308205579211</v>
      </c>
    </row>
    <row r="2177" spans="12:18" x14ac:dyDescent="0.2">
      <c r="L2177" s="27">
        <v>40884</v>
      </c>
      <c r="M2177" s="34" t="str">
        <f t="shared" si="243"/>
        <v>0</v>
      </c>
      <c r="N2177" s="34">
        <f t="shared" si="246"/>
        <v>147994.67305371969</v>
      </c>
      <c r="O2177" s="34" t="str">
        <f t="shared" si="244"/>
        <v>0</v>
      </c>
      <c r="P2177" s="34">
        <f t="shared" si="247"/>
        <v>86613.651288263311</v>
      </c>
      <c r="Q2177" s="34" t="str">
        <f t="shared" si="245"/>
        <v>0</v>
      </c>
      <c r="R2177" s="34">
        <f t="shared" si="248"/>
        <v>40119.308205579211</v>
      </c>
    </row>
    <row r="2178" spans="12:18" x14ac:dyDescent="0.2">
      <c r="L2178" s="27">
        <v>40885</v>
      </c>
      <c r="M2178" s="34" t="str">
        <f t="shared" si="243"/>
        <v>0</v>
      </c>
      <c r="N2178" s="34">
        <f t="shared" si="246"/>
        <v>147994.67305371969</v>
      </c>
      <c r="O2178" s="34" t="str">
        <f t="shared" si="244"/>
        <v>0</v>
      </c>
      <c r="P2178" s="34">
        <f t="shared" si="247"/>
        <v>86613.651288263311</v>
      </c>
      <c r="Q2178" s="34" t="str">
        <f t="shared" si="245"/>
        <v>0</v>
      </c>
      <c r="R2178" s="34">
        <f t="shared" si="248"/>
        <v>40119.308205579211</v>
      </c>
    </row>
    <row r="2179" spans="12:18" x14ac:dyDescent="0.2">
      <c r="L2179" s="27">
        <v>40886</v>
      </c>
      <c r="M2179" s="34">
        <f t="shared" si="243"/>
        <v>-1650</v>
      </c>
      <c r="N2179" s="34">
        <f t="shared" si="246"/>
        <v>146344.67305371969</v>
      </c>
      <c r="O2179" s="34" t="str">
        <f t="shared" si="244"/>
        <v>0</v>
      </c>
      <c r="P2179" s="34">
        <f t="shared" si="247"/>
        <v>86613.651288263311</v>
      </c>
      <c r="Q2179" s="34" t="str">
        <f t="shared" si="245"/>
        <v>0</v>
      </c>
      <c r="R2179" s="34">
        <f t="shared" si="248"/>
        <v>40119.308205579211</v>
      </c>
    </row>
    <row r="2180" spans="12:18" x14ac:dyDescent="0.2">
      <c r="L2180" s="27">
        <v>40887</v>
      </c>
      <c r="M2180" s="34" t="str">
        <f t="shared" si="243"/>
        <v>0</v>
      </c>
      <c r="N2180" s="34">
        <f t="shared" si="246"/>
        <v>146344.67305371969</v>
      </c>
      <c r="O2180" s="34" t="str">
        <f t="shared" si="244"/>
        <v>0</v>
      </c>
      <c r="P2180" s="34">
        <f t="shared" si="247"/>
        <v>86613.651288263311</v>
      </c>
      <c r="Q2180" s="34" t="str">
        <f t="shared" si="245"/>
        <v>0</v>
      </c>
      <c r="R2180" s="34">
        <f t="shared" si="248"/>
        <v>40119.308205579211</v>
      </c>
    </row>
    <row r="2181" spans="12:18" x14ac:dyDescent="0.2">
      <c r="L2181" s="27">
        <v>40888</v>
      </c>
      <c r="M2181" s="34" t="str">
        <f t="shared" si="243"/>
        <v>0</v>
      </c>
      <c r="N2181" s="34">
        <f t="shared" si="246"/>
        <v>146344.67305371969</v>
      </c>
      <c r="O2181" s="34" t="str">
        <f t="shared" si="244"/>
        <v>0</v>
      </c>
      <c r="P2181" s="34">
        <f t="shared" si="247"/>
        <v>86613.651288263311</v>
      </c>
      <c r="Q2181" s="34" t="str">
        <f t="shared" si="245"/>
        <v>0</v>
      </c>
      <c r="R2181" s="34">
        <f t="shared" si="248"/>
        <v>40119.308205579211</v>
      </c>
    </row>
    <row r="2182" spans="12:18" x14ac:dyDescent="0.2">
      <c r="L2182" s="27">
        <v>40889</v>
      </c>
      <c r="M2182" s="34">
        <f t="shared" si="243"/>
        <v>1062.5</v>
      </c>
      <c r="N2182" s="34">
        <f t="shared" si="246"/>
        <v>147407.17305371969</v>
      </c>
      <c r="O2182" s="34">
        <f t="shared" si="244"/>
        <v>1762.5</v>
      </c>
      <c r="P2182" s="34">
        <f t="shared" si="247"/>
        <v>88376.151288263311</v>
      </c>
      <c r="Q2182" s="34" t="str">
        <f t="shared" si="245"/>
        <v>0</v>
      </c>
      <c r="R2182" s="34">
        <f t="shared" si="248"/>
        <v>40119.308205579211</v>
      </c>
    </row>
    <row r="2183" spans="12:18" x14ac:dyDescent="0.2">
      <c r="L2183" s="27">
        <v>40890</v>
      </c>
      <c r="M2183" s="34" t="str">
        <f t="shared" si="243"/>
        <v>0</v>
      </c>
      <c r="N2183" s="34">
        <f t="shared" si="246"/>
        <v>147407.17305371969</v>
      </c>
      <c r="O2183" s="34" t="str">
        <f t="shared" si="244"/>
        <v>0</v>
      </c>
      <c r="P2183" s="34">
        <f t="shared" si="247"/>
        <v>88376.151288263311</v>
      </c>
      <c r="Q2183" s="34">
        <f t="shared" si="245"/>
        <v>730.98222447267744</v>
      </c>
      <c r="R2183" s="34">
        <f t="shared" si="248"/>
        <v>40850.290430051886</v>
      </c>
    </row>
    <row r="2184" spans="12:18" x14ac:dyDescent="0.2">
      <c r="L2184" s="27">
        <v>40891</v>
      </c>
      <c r="M2184" s="34" t="str">
        <f t="shared" si="243"/>
        <v>0</v>
      </c>
      <c r="N2184" s="34">
        <f t="shared" si="246"/>
        <v>147407.17305371969</v>
      </c>
      <c r="O2184" s="34" t="str">
        <f t="shared" si="244"/>
        <v>0</v>
      </c>
      <c r="P2184" s="34">
        <f t="shared" si="247"/>
        <v>88376.151288263311</v>
      </c>
      <c r="Q2184" s="34" t="str">
        <f t="shared" si="245"/>
        <v>0</v>
      </c>
      <c r="R2184" s="34">
        <f t="shared" si="248"/>
        <v>40850.290430051886</v>
      </c>
    </row>
    <row r="2185" spans="12:18" x14ac:dyDescent="0.2">
      <c r="L2185" s="27">
        <v>40892</v>
      </c>
      <c r="M2185" s="34" t="str">
        <f t="shared" si="243"/>
        <v>0</v>
      </c>
      <c r="N2185" s="34">
        <f t="shared" si="246"/>
        <v>147407.17305371969</v>
      </c>
      <c r="O2185" s="34" t="str">
        <f t="shared" si="244"/>
        <v>0</v>
      </c>
      <c r="P2185" s="34">
        <f t="shared" si="247"/>
        <v>88376.151288263311</v>
      </c>
      <c r="Q2185" s="34" t="str">
        <f t="shared" si="245"/>
        <v>0</v>
      </c>
      <c r="R2185" s="34">
        <f t="shared" si="248"/>
        <v>40850.290430051886</v>
      </c>
    </row>
    <row r="2186" spans="12:18" x14ac:dyDescent="0.2">
      <c r="L2186" s="27">
        <v>40893</v>
      </c>
      <c r="M2186" s="34" t="str">
        <f t="shared" si="243"/>
        <v>0</v>
      </c>
      <c r="N2186" s="34">
        <f t="shared" si="246"/>
        <v>147407.17305371969</v>
      </c>
      <c r="O2186" s="34" t="str">
        <f t="shared" si="244"/>
        <v>0</v>
      </c>
      <c r="P2186" s="34">
        <f t="shared" si="247"/>
        <v>88376.151288263311</v>
      </c>
      <c r="Q2186" s="34" t="str">
        <f t="shared" si="245"/>
        <v>0</v>
      </c>
      <c r="R2186" s="34">
        <f t="shared" si="248"/>
        <v>40850.290430051886</v>
      </c>
    </row>
    <row r="2187" spans="12:18" x14ac:dyDescent="0.2">
      <c r="L2187" s="27">
        <v>40894</v>
      </c>
      <c r="M2187" s="34" t="str">
        <f t="shared" si="243"/>
        <v>0</v>
      </c>
      <c r="N2187" s="34">
        <f t="shared" si="246"/>
        <v>147407.17305371969</v>
      </c>
      <c r="O2187" s="34" t="str">
        <f t="shared" si="244"/>
        <v>0</v>
      </c>
      <c r="P2187" s="34">
        <f t="shared" si="247"/>
        <v>88376.151288263311</v>
      </c>
      <c r="Q2187" s="34" t="str">
        <f t="shared" si="245"/>
        <v>0</v>
      </c>
      <c r="R2187" s="34">
        <f t="shared" si="248"/>
        <v>40850.290430051886</v>
      </c>
    </row>
    <row r="2188" spans="12:18" x14ac:dyDescent="0.2">
      <c r="L2188" s="27">
        <v>40895</v>
      </c>
      <c r="M2188" s="34" t="str">
        <f t="shared" ref="M2188:M2251" si="249">IF(ISERROR(VLOOKUP($L2188,$B$11:$C$1212,2,FALSE)),"0",VLOOKUP($L2188,$B$11:$C$1212,2,FALSE))</f>
        <v>0</v>
      </c>
      <c r="N2188" s="34">
        <f t="shared" si="246"/>
        <v>147407.17305371969</v>
      </c>
      <c r="O2188" s="34" t="str">
        <f t="shared" ref="O2188:O2251" si="250">IF(ISERROR(VLOOKUP($L2188,$E$11:$F$1212,2,FALSE)),"0",VLOOKUP($L2188,$E$11:$F$1212,2,FALSE))</f>
        <v>0</v>
      </c>
      <c r="P2188" s="34">
        <f t="shared" si="247"/>
        <v>88376.151288263311</v>
      </c>
      <c r="Q2188" s="34" t="str">
        <f t="shared" ref="Q2188:Q2251" si="251">IF(ISERROR(VLOOKUP($L2188,$H$11:$I$1212,2,FALSE)),"0",VLOOKUP($L2188,$H$11:$I$1212,2,FALSE))</f>
        <v>0</v>
      </c>
      <c r="R2188" s="34">
        <f t="shared" si="248"/>
        <v>40850.290430051886</v>
      </c>
    </row>
    <row r="2189" spans="12:18" x14ac:dyDescent="0.2">
      <c r="L2189" s="27">
        <v>40896</v>
      </c>
      <c r="M2189" s="34" t="str">
        <f t="shared" si="249"/>
        <v>0</v>
      </c>
      <c r="N2189" s="34">
        <f t="shared" si="246"/>
        <v>147407.17305371969</v>
      </c>
      <c r="O2189" s="34" t="str">
        <f t="shared" si="250"/>
        <v>0</v>
      </c>
      <c r="P2189" s="34">
        <f t="shared" si="247"/>
        <v>88376.151288263311</v>
      </c>
      <c r="Q2189" s="34" t="str">
        <f t="shared" si="251"/>
        <v>0</v>
      </c>
      <c r="R2189" s="34">
        <f t="shared" si="248"/>
        <v>40850.290430051886</v>
      </c>
    </row>
    <row r="2190" spans="12:18" x14ac:dyDescent="0.2">
      <c r="L2190" s="27">
        <v>40897</v>
      </c>
      <c r="M2190" s="34" t="str">
        <f t="shared" si="249"/>
        <v>0</v>
      </c>
      <c r="N2190" s="34">
        <f t="shared" si="246"/>
        <v>147407.17305371969</v>
      </c>
      <c r="O2190" s="34" t="str">
        <f t="shared" si="250"/>
        <v>0</v>
      </c>
      <c r="P2190" s="34">
        <f t="shared" si="247"/>
        <v>88376.151288263311</v>
      </c>
      <c r="Q2190" s="34" t="str">
        <f t="shared" si="251"/>
        <v>0</v>
      </c>
      <c r="R2190" s="34">
        <f t="shared" si="248"/>
        <v>40850.290430051886</v>
      </c>
    </row>
    <row r="2191" spans="12:18" x14ac:dyDescent="0.2">
      <c r="L2191" s="27">
        <v>40898</v>
      </c>
      <c r="M2191" s="34" t="str">
        <f t="shared" si="249"/>
        <v>0</v>
      </c>
      <c r="N2191" s="34">
        <f t="shared" si="246"/>
        <v>147407.17305371969</v>
      </c>
      <c r="O2191" s="34">
        <f t="shared" si="250"/>
        <v>-3156.0558153163129</v>
      </c>
      <c r="P2191" s="34">
        <f t="shared" si="247"/>
        <v>85220.095472946996</v>
      </c>
      <c r="Q2191" s="34" t="str">
        <f t="shared" si="251"/>
        <v>0</v>
      </c>
      <c r="R2191" s="34">
        <f t="shared" si="248"/>
        <v>40850.290430051886</v>
      </c>
    </row>
    <row r="2192" spans="12:18" x14ac:dyDescent="0.2">
      <c r="L2192" s="27">
        <v>40899</v>
      </c>
      <c r="M2192" s="34">
        <f t="shared" si="249"/>
        <v>-612.5</v>
      </c>
      <c r="N2192" s="34">
        <f t="shared" si="246"/>
        <v>146794.67305371969</v>
      </c>
      <c r="O2192" s="34">
        <f t="shared" si="250"/>
        <v>-1187.5</v>
      </c>
      <c r="P2192" s="34">
        <f t="shared" si="247"/>
        <v>84032.595472946996</v>
      </c>
      <c r="Q2192" s="34">
        <f t="shared" si="251"/>
        <v>-1112.5</v>
      </c>
      <c r="R2192" s="34">
        <f t="shared" si="248"/>
        <v>39737.790430051886</v>
      </c>
    </row>
    <row r="2193" spans="12:18" x14ac:dyDescent="0.2">
      <c r="L2193" s="27">
        <v>40900</v>
      </c>
      <c r="M2193" s="34" t="str">
        <f t="shared" si="249"/>
        <v>0</v>
      </c>
      <c r="N2193" s="34">
        <f t="shared" si="246"/>
        <v>146794.67305371969</v>
      </c>
      <c r="O2193" s="34">
        <f t="shared" si="250"/>
        <v>-700</v>
      </c>
      <c r="P2193" s="34">
        <f t="shared" si="247"/>
        <v>83332.595472946996</v>
      </c>
      <c r="Q2193" s="34">
        <f t="shared" si="251"/>
        <v>-700</v>
      </c>
      <c r="R2193" s="34">
        <f t="shared" si="248"/>
        <v>39037.790430051886</v>
      </c>
    </row>
    <row r="2194" spans="12:18" x14ac:dyDescent="0.2">
      <c r="L2194" s="27">
        <v>40901</v>
      </c>
      <c r="M2194" s="34" t="str">
        <f t="shared" si="249"/>
        <v>0</v>
      </c>
      <c r="N2194" s="34">
        <f t="shared" si="246"/>
        <v>146794.67305371969</v>
      </c>
      <c r="O2194" s="34" t="str">
        <f t="shared" si="250"/>
        <v>0</v>
      </c>
      <c r="P2194" s="34">
        <f t="shared" si="247"/>
        <v>83332.595472946996</v>
      </c>
      <c r="Q2194" s="34" t="str">
        <f t="shared" si="251"/>
        <v>0</v>
      </c>
      <c r="R2194" s="34">
        <f t="shared" si="248"/>
        <v>39037.790430051886</v>
      </c>
    </row>
    <row r="2195" spans="12:18" x14ac:dyDescent="0.2">
      <c r="L2195" s="27">
        <v>40902</v>
      </c>
      <c r="M2195" s="34" t="str">
        <f t="shared" si="249"/>
        <v>0</v>
      </c>
      <c r="N2195" s="34">
        <f t="shared" si="246"/>
        <v>146794.67305371969</v>
      </c>
      <c r="O2195" s="34" t="str">
        <f t="shared" si="250"/>
        <v>0</v>
      </c>
      <c r="P2195" s="34">
        <f t="shared" si="247"/>
        <v>83332.595472946996</v>
      </c>
      <c r="Q2195" s="34" t="str">
        <f t="shared" si="251"/>
        <v>0</v>
      </c>
      <c r="R2195" s="34">
        <f t="shared" si="248"/>
        <v>39037.790430051886</v>
      </c>
    </row>
    <row r="2196" spans="12:18" x14ac:dyDescent="0.2">
      <c r="L2196" s="27">
        <v>40903</v>
      </c>
      <c r="M2196" s="34" t="str">
        <f t="shared" si="249"/>
        <v>0</v>
      </c>
      <c r="N2196" s="34">
        <f t="shared" si="246"/>
        <v>146794.67305371969</v>
      </c>
      <c r="O2196" s="34" t="str">
        <f t="shared" si="250"/>
        <v>0</v>
      </c>
      <c r="P2196" s="34">
        <f t="shared" si="247"/>
        <v>83332.595472946996</v>
      </c>
      <c r="Q2196" s="34" t="str">
        <f t="shared" si="251"/>
        <v>0</v>
      </c>
      <c r="R2196" s="34">
        <f t="shared" si="248"/>
        <v>39037.790430051886</v>
      </c>
    </row>
    <row r="2197" spans="12:18" x14ac:dyDescent="0.2">
      <c r="L2197" s="27">
        <v>40904</v>
      </c>
      <c r="M2197" s="34" t="str">
        <f t="shared" si="249"/>
        <v>0</v>
      </c>
      <c r="N2197" s="34">
        <f t="shared" si="246"/>
        <v>146794.67305371969</v>
      </c>
      <c r="O2197" s="34" t="str">
        <f t="shared" si="250"/>
        <v>0</v>
      </c>
      <c r="P2197" s="34">
        <f t="shared" si="247"/>
        <v>83332.595472946996</v>
      </c>
      <c r="Q2197" s="34" t="str">
        <f t="shared" si="251"/>
        <v>0</v>
      </c>
      <c r="R2197" s="34">
        <f t="shared" si="248"/>
        <v>39037.790430051886</v>
      </c>
    </row>
    <row r="2198" spans="12:18" x14ac:dyDescent="0.2">
      <c r="L2198" s="27">
        <v>40905</v>
      </c>
      <c r="M2198" s="34">
        <f t="shared" si="249"/>
        <v>-1875</v>
      </c>
      <c r="N2198" s="34">
        <f t="shared" si="246"/>
        <v>144919.67305371969</v>
      </c>
      <c r="O2198" s="34">
        <f t="shared" si="250"/>
        <v>-362.5</v>
      </c>
      <c r="P2198" s="34">
        <f t="shared" si="247"/>
        <v>82970.095472946996</v>
      </c>
      <c r="Q2198" s="34" t="str">
        <f t="shared" si="251"/>
        <v>0</v>
      </c>
      <c r="R2198" s="34">
        <f t="shared" si="248"/>
        <v>39037.790430051886</v>
      </c>
    </row>
    <row r="2199" spans="12:18" x14ac:dyDescent="0.2">
      <c r="L2199" s="27">
        <v>40906</v>
      </c>
      <c r="M2199" s="34">
        <f t="shared" si="249"/>
        <v>-825</v>
      </c>
      <c r="N2199" s="34">
        <f t="shared" si="246"/>
        <v>144094.67305371969</v>
      </c>
      <c r="O2199" s="34">
        <f t="shared" si="250"/>
        <v>-412.5</v>
      </c>
      <c r="P2199" s="34">
        <f t="shared" si="247"/>
        <v>82557.595472946996</v>
      </c>
      <c r="Q2199" s="34">
        <f t="shared" si="251"/>
        <v>-1062.5</v>
      </c>
      <c r="R2199" s="34">
        <f t="shared" si="248"/>
        <v>37975.290430051886</v>
      </c>
    </row>
    <row r="2200" spans="12:18" x14ac:dyDescent="0.2">
      <c r="L2200" s="27">
        <v>40907</v>
      </c>
      <c r="M2200" s="34">
        <f t="shared" si="249"/>
        <v>5150</v>
      </c>
      <c r="N2200" s="34">
        <f t="shared" si="246"/>
        <v>149244.67305371969</v>
      </c>
      <c r="O2200" s="34">
        <f t="shared" si="250"/>
        <v>937.5</v>
      </c>
      <c r="P2200" s="34">
        <f t="shared" si="247"/>
        <v>83495.095472946996</v>
      </c>
      <c r="Q2200" s="34">
        <f t="shared" si="251"/>
        <v>6462.5</v>
      </c>
      <c r="R2200" s="34">
        <f t="shared" si="248"/>
        <v>44437.790430051886</v>
      </c>
    </row>
    <row r="2201" spans="12:18" x14ac:dyDescent="0.2">
      <c r="L2201" s="27">
        <v>40908</v>
      </c>
      <c r="M2201" s="34" t="str">
        <f t="shared" si="249"/>
        <v>0</v>
      </c>
      <c r="N2201" s="34">
        <f t="shared" si="246"/>
        <v>149244.67305371969</v>
      </c>
      <c r="O2201" s="34" t="str">
        <f t="shared" si="250"/>
        <v>0</v>
      </c>
      <c r="P2201" s="34">
        <f t="shared" si="247"/>
        <v>83495.095472946996</v>
      </c>
      <c r="Q2201" s="34" t="str">
        <f t="shared" si="251"/>
        <v>0</v>
      </c>
      <c r="R2201" s="34">
        <f t="shared" si="248"/>
        <v>44437.790430051886</v>
      </c>
    </row>
    <row r="2202" spans="12:18" x14ac:dyDescent="0.2">
      <c r="L2202" s="27">
        <v>40909</v>
      </c>
      <c r="M2202" s="34" t="str">
        <f t="shared" si="249"/>
        <v>0</v>
      </c>
      <c r="N2202" s="34">
        <f t="shared" si="246"/>
        <v>149244.67305371969</v>
      </c>
      <c r="O2202" s="34" t="str">
        <f t="shared" si="250"/>
        <v>0</v>
      </c>
      <c r="P2202" s="34">
        <f t="shared" si="247"/>
        <v>83495.095472946996</v>
      </c>
      <c r="Q2202" s="34" t="str">
        <f t="shared" si="251"/>
        <v>0</v>
      </c>
      <c r="R2202" s="34">
        <f t="shared" si="248"/>
        <v>44437.790430051886</v>
      </c>
    </row>
    <row r="2203" spans="12:18" x14ac:dyDescent="0.2">
      <c r="L2203" s="27">
        <v>40910</v>
      </c>
      <c r="M2203" s="34" t="str">
        <f t="shared" si="249"/>
        <v>0</v>
      </c>
      <c r="N2203" s="34">
        <f t="shared" si="246"/>
        <v>149244.67305371969</v>
      </c>
      <c r="O2203" s="34" t="str">
        <f t="shared" si="250"/>
        <v>0</v>
      </c>
      <c r="P2203" s="34">
        <f t="shared" si="247"/>
        <v>83495.095472946996</v>
      </c>
      <c r="Q2203" s="34" t="str">
        <f t="shared" si="251"/>
        <v>0</v>
      </c>
      <c r="R2203" s="34">
        <f t="shared" si="248"/>
        <v>44437.790430051886</v>
      </c>
    </row>
    <row r="2204" spans="12:18" x14ac:dyDescent="0.2">
      <c r="L2204" s="27">
        <v>40911</v>
      </c>
      <c r="M2204" s="34" t="str">
        <f t="shared" si="249"/>
        <v>0</v>
      </c>
      <c r="N2204" s="34">
        <f t="shared" si="246"/>
        <v>149244.67305371969</v>
      </c>
      <c r="O2204" s="34" t="str">
        <f t="shared" si="250"/>
        <v>0</v>
      </c>
      <c r="P2204" s="34">
        <f t="shared" si="247"/>
        <v>83495.095472946996</v>
      </c>
      <c r="Q2204" s="34" t="str">
        <f t="shared" si="251"/>
        <v>0</v>
      </c>
      <c r="R2204" s="34">
        <f t="shared" si="248"/>
        <v>44437.790430051886</v>
      </c>
    </row>
    <row r="2205" spans="12:18" x14ac:dyDescent="0.2">
      <c r="L2205" s="27">
        <v>40912</v>
      </c>
      <c r="M2205" s="34" t="str">
        <f t="shared" si="249"/>
        <v>0</v>
      </c>
      <c r="N2205" s="34">
        <f t="shared" si="246"/>
        <v>149244.67305371969</v>
      </c>
      <c r="O2205" s="34" t="str">
        <f t="shared" si="250"/>
        <v>0</v>
      </c>
      <c r="P2205" s="34">
        <f t="shared" si="247"/>
        <v>83495.095472946996</v>
      </c>
      <c r="Q2205" s="34" t="str">
        <f t="shared" si="251"/>
        <v>0</v>
      </c>
      <c r="R2205" s="34">
        <f t="shared" si="248"/>
        <v>44437.790430051886</v>
      </c>
    </row>
    <row r="2206" spans="12:18" x14ac:dyDescent="0.2">
      <c r="L2206" s="27">
        <v>40913</v>
      </c>
      <c r="M2206" s="34" t="str">
        <f t="shared" si="249"/>
        <v>0</v>
      </c>
      <c r="N2206" s="34">
        <f t="shared" si="246"/>
        <v>149244.67305371969</v>
      </c>
      <c r="O2206" s="34" t="str">
        <f t="shared" si="250"/>
        <v>0</v>
      </c>
      <c r="P2206" s="34">
        <f t="shared" si="247"/>
        <v>83495.095472946996</v>
      </c>
      <c r="Q2206" s="34" t="str">
        <f t="shared" si="251"/>
        <v>0</v>
      </c>
      <c r="R2206" s="34">
        <f t="shared" si="248"/>
        <v>44437.790430051886</v>
      </c>
    </row>
    <row r="2207" spans="12:18" x14ac:dyDescent="0.2">
      <c r="L2207" s="27">
        <v>40914</v>
      </c>
      <c r="M2207" s="34" t="str">
        <f t="shared" si="249"/>
        <v>0</v>
      </c>
      <c r="N2207" s="34">
        <f t="shared" si="246"/>
        <v>149244.67305371969</v>
      </c>
      <c r="O2207" s="34" t="str">
        <f t="shared" si="250"/>
        <v>0</v>
      </c>
      <c r="P2207" s="34">
        <f t="shared" si="247"/>
        <v>83495.095472946996</v>
      </c>
      <c r="Q2207" s="34" t="str">
        <f t="shared" si="251"/>
        <v>0</v>
      </c>
      <c r="R2207" s="34">
        <f t="shared" si="248"/>
        <v>44437.790430051886</v>
      </c>
    </row>
    <row r="2208" spans="12:18" x14ac:dyDescent="0.2">
      <c r="L2208" s="27">
        <v>40915</v>
      </c>
      <c r="M2208" s="34" t="str">
        <f t="shared" si="249"/>
        <v>0</v>
      </c>
      <c r="N2208" s="34">
        <f t="shared" si="246"/>
        <v>149244.67305371969</v>
      </c>
      <c r="O2208" s="34" t="str">
        <f t="shared" si="250"/>
        <v>0</v>
      </c>
      <c r="P2208" s="34">
        <f t="shared" si="247"/>
        <v>83495.095472946996</v>
      </c>
      <c r="Q2208" s="34" t="str">
        <f t="shared" si="251"/>
        <v>0</v>
      </c>
      <c r="R2208" s="34">
        <f t="shared" si="248"/>
        <v>44437.790430051886</v>
      </c>
    </row>
    <row r="2209" spans="12:18" x14ac:dyDescent="0.2">
      <c r="L2209" s="27">
        <v>40916</v>
      </c>
      <c r="M2209" s="34" t="str">
        <f t="shared" si="249"/>
        <v>0</v>
      </c>
      <c r="N2209" s="34">
        <f t="shared" si="246"/>
        <v>149244.67305371969</v>
      </c>
      <c r="O2209" s="34" t="str">
        <f t="shared" si="250"/>
        <v>0</v>
      </c>
      <c r="P2209" s="34">
        <f t="shared" si="247"/>
        <v>83495.095472946996</v>
      </c>
      <c r="Q2209" s="34" t="str">
        <f t="shared" si="251"/>
        <v>0</v>
      </c>
      <c r="R2209" s="34">
        <f t="shared" si="248"/>
        <v>44437.790430051886</v>
      </c>
    </row>
    <row r="2210" spans="12:18" x14ac:dyDescent="0.2">
      <c r="L2210" s="27">
        <v>40917</v>
      </c>
      <c r="M2210" s="34" t="str">
        <f t="shared" si="249"/>
        <v>0</v>
      </c>
      <c r="N2210" s="34">
        <f t="shared" si="246"/>
        <v>149244.67305371969</v>
      </c>
      <c r="O2210" s="34" t="str">
        <f t="shared" si="250"/>
        <v>0</v>
      </c>
      <c r="P2210" s="34">
        <f t="shared" si="247"/>
        <v>83495.095472946996</v>
      </c>
      <c r="Q2210" s="34" t="str">
        <f t="shared" si="251"/>
        <v>0</v>
      </c>
      <c r="R2210" s="34">
        <f t="shared" si="248"/>
        <v>44437.790430051886</v>
      </c>
    </row>
    <row r="2211" spans="12:18" x14ac:dyDescent="0.2">
      <c r="L2211" s="27">
        <v>40918</v>
      </c>
      <c r="M2211" s="34" t="str">
        <f t="shared" si="249"/>
        <v>0</v>
      </c>
      <c r="N2211" s="34">
        <f t="shared" si="246"/>
        <v>149244.67305371969</v>
      </c>
      <c r="O2211" s="34" t="str">
        <f t="shared" si="250"/>
        <v>0</v>
      </c>
      <c r="P2211" s="34">
        <f t="shared" si="247"/>
        <v>83495.095472946996</v>
      </c>
      <c r="Q2211" s="34" t="str">
        <f t="shared" si="251"/>
        <v>0</v>
      </c>
      <c r="R2211" s="34">
        <f t="shared" si="248"/>
        <v>44437.790430051886</v>
      </c>
    </row>
    <row r="2212" spans="12:18" x14ac:dyDescent="0.2">
      <c r="L2212" s="27">
        <v>40919</v>
      </c>
      <c r="M2212" s="34" t="str">
        <f t="shared" si="249"/>
        <v>0</v>
      </c>
      <c r="N2212" s="34">
        <f t="shared" si="246"/>
        <v>149244.67305371969</v>
      </c>
      <c r="O2212" s="34" t="str">
        <f t="shared" si="250"/>
        <v>0</v>
      </c>
      <c r="P2212" s="34">
        <f t="shared" si="247"/>
        <v>83495.095472946996</v>
      </c>
      <c r="Q2212" s="34" t="str">
        <f t="shared" si="251"/>
        <v>0</v>
      </c>
      <c r="R2212" s="34">
        <f t="shared" si="248"/>
        <v>44437.790430051886</v>
      </c>
    </row>
    <row r="2213" spans="12:18" x14ac:dyDescent="0.2">
      <c r="L2213" s="27">
        <v>40920</v>
      </c>
      <c r="M2213" s="34" t="str">
        <f t="shared" si="249"/>
        <v>0</v>
      </c>
      <c r="N2213" s="34">
        <f t="shared" ref="N2213:N2276" si="252">M2213+N2212</f>
        <v>149244.67305371969</v>
      </c>
      <c r="O2213" s="34" t="str">
        <f t="shared" si="250"/>
        <v>0</v>
      </c>
      <c r="P2213" s="34">
        <f t="shared" ref="P2213:P2276" si="253">O2213+P2212</f>
        <v>83495.095472946996</v>
      </c>
      <c r="Q2213" s="34" t="str">
        <f t="shared" si="251"/>
        <v>0</v>
      </c>
      <c r="R2213" s="34">
        <f t="shared" ref="R2213:R2276" si="254">Q2213+R2212</f>
        <v>44437.790430051886</v>
      </c>
    </row>
    <row r="2214" spans="12:18" x14ac:dyDescent="0.2">
      <c r="L2214" s="27">
        <v>40921</v>
      </c>
      <c r="M2214" s="34" t="str">
        <f t="shared" si="249"/>
        <v>0</v>
      </c>
      <c r="N2214" s="34">
        <f t="shared" si="252"/>
        <v>149244.67305371969</v>
      </c>
      <c r="O2214" s="34" t="str">
        <f t="shared" si="250"/>
        <v>0</v>
      </c>
      <c r="P2214" s="34">
        <f t="shared" si="253"/>
        <v>83495.095472946996</v>
      </c>
      <c r="Q2214" s="34" t="str">
        <f t="shared" si="251"/>
        <v>0</v>
      </c>
      <c r="R2214" s="34">
        <f t="shared" si="254"/>
        <v>44437.790430051886</v>
      </c>
    </row>
    <row r="2215" spans="12:18" x14ac:dyDescent="0.2">
      <c r="L2215" s="27">
        <v>40922</v>
      </c>
      <c r="M2215" s="34" t="str">
        <f t="shared" si="249"/>
        <v>0</v>
      </c>
      <c r="N2215" s="34">
        <f t="shared" si="252"/>
        <v>149244.67305371969</v>
      </c>
      <c r="O2215" s="34" t="str">
        <f t="shared" si="250"/>
        <v>0</v>
      </c>
      <c r="P2215" s="34">
        <f t="shared" si="253"/>
        <v>83495.095472946996</v>
      </c>
      <c r="Q2215" s="34" t="str">
        <f t="shared" si="251"/>
        <v>0</v>
      </c>
      <c r="R2215" s="34">
        <f t="shared" si="254"/>
        <v>44437.790430051886</v>
      </c>
    </row>
    <row r="2216" spans="12:18" x14ac:dyDescent="0.2">
      <c r="L2216" s="27">
        <v>40923</v>
      </c>
      <c r="M2216" s="34" t="str">
        <f t="shared" si="249"/>
        <v>0</v>
      </c>
      <c r="N2216" s="34">
        <f t="shared" si="252"/>
        <v>149244.67305371969</v>
      </c>
      <c r="O2216" s="34" t="str">
        <f t="shared" si="250"/>
        <v>0</v>
      </c>
      <c r="P2216" s="34">
        <f t="shared" si="253"/>
        <v>83495.095472946996</v>
      </c>
      <c r="Q2216" s="34" t="str">
        <f t="shared" si="251"/>
        <v>0</v>
      </c>
      <c r="R2216" s="34">
        <f t="shared" si="254"/>
        <v>44437.790430051886</v>
      </c>
    </row>
    <row r="2217" spans="12:18" x14ac:dyDescent="0.2">
      <c r="L2217" s="27">
        <v>40924</v>
      </c>
      <c r="M2217" s="34" t="str">
        <f t="shared" si="249"/>
        <v>0</v>
      </c>
      <c r="N2217" s="34">
        <f t="shared" si="252"/>
        <v>149244.67305371969</v>
      </c>
      <c r="O2217" s="34">
        <f t="shared" si="250"/>
        <v>3700</v>
      </c>
      <c r="P2217" s="34">
        <f t="shared" si="253"/>
        <v>87195.095472946996</v>
      </c>
      <c r="Q2217" s="34" t="str">
        <f t="shared" si="251"/>
        <v>0</v>
      </c>
      <c r="R2217" s="34">
        <f t="shared" si="254"/>
        <v>44437.790430051886</v>
      </c>
    </row>
    <row r="2218" spans="12:18" x14ac:dyDescent="0.2">
      <c r="L2218" s="27">
        <v>40925</v>
      </c>
      <c r="M2218" s="34" t="str">
        <f t="shared" si="249"/>
        <v>0</v>
      </c>
      <c r="N2218" s="34">
        <f t="shared" si="252"/>
        <v>149244.67305371969</v>
      </c>
      <c r="O2218" s="34" t="str">
        <f t="shared" si="250"/>
        <v>0</v>
      </c>
      <c r="P2218" s="34">
        <f t="shared" si="253"/>
        <v>87195.095472946996</v>
      </c>
      <c r="Q2218" s="34" t="str">
        <f t="shared" si="251"/>
        <v>0</v>
      </c>
      <c r="R2218" s="34">
        <f t="shared" si="254"/>
        <v>44437.790430051886</v>
      </c>
    </row>
    <row r="2219" spans="12:18" x14ac:dyDescent="0.2">
      <c r="L2219" s="27">
        <v>40926</v>
      </c>
      <c r="M2219" s="34" t="str">
        <f t="shared" si="249"/>
        <v>0</v>
      </c>
      <c r="N2219" s="34">
        <f t="shared" si="252"/>
        <v>149244.67305371969</v>
      </c>
      <c r="O2219" s="34" t="str">
        <f t="shared" si="250"/>
        <v>0</v>
      </c>
      <c r="P2219" s="34">
        <f t="shared" si="253"/>
        <v>87195.095472946996</v>
      </c>
      <c r="Q2219" s="34" t="str">
        <f t="shared" si="251"/>
        <v>0</v>
      </c>
      <c r="R2219" s="34">
        <f t="shared" si="254"/>
        <v>44437.790430051886</v>
      </c>
    </row>
    <row r="2220" spans="12:18" x14ac:dyDescent="0.2">
      <c r="L2220" s="27">
        <v>40927</v>
      </c>
      <c r="M2220" s="34" t="str">
        <f t="shared" si="249"/>
        <v>0</v>
      </c>
      <c r="N2220" s="34">
        <f t="shared" si="252"/>
        <v>149244.67305371969</v>
      </c>
      <c r="O2220" s="34" t="str">
        <f t="shared" si="250"/>
        <v>0</v>
      </c>
      <c r="P2220" s="34">
        <f t="shared" si="253"/>
        <v>87195.095472946996</v>
      </c>
      <c r="Q2220" s="34" t="str">
        <f t="shared" si="251"/>
        <v>0</v>
      </c>
      <c r="R2220" s="34">
        <f t="shared" si="254"/>
        <v>44437.790430051886</v>
      </c>
    </row>
    <row r="2221" spans="12:18" x14ac:dyDescent="0.2">
      <c r="L2221" s="27">
        <v>40928</v>
      </c>
      <c r="M2221" s="34" t="str">
        <f t="shared" si="249"/>
        <v>0</v>
      </c>
      <c r="N2221" s="34">
        <f t="shared" si="252"/>
        <v>149244.67305371969</v>
      </c>
      <c r="O2221" s="34" t="str">
        <f t="shared" si="250"/>
        <v>0</v>
      </c>
      <c r="P2221" s="34">
        <f t="shared" si="253"/>
        <v>87195.095472946996</v>
      </c>
      <c r="Q2221" s="34" t="str">
        <f t="shared" si="251"/>
        <v>0</v>
      </c>
      <c r="R2221" s="34">
        <f t="shared" si="254"/>
        <v>44437.790430051886</v>
      </c>
    </row>
    <row r="2222" spans="12:18" x14ac:dyDescent="0.2">
      <c r="L2222" s="27">
        <v>40929</v>
      </c>
      <c r="M2222" s="34" t="str">
        <f t="shared" si="249"/>
        <v>0</v>
      </c>
      <c r="N2222" s="34">
        <f t="shared" si="252"/>
        <v>149244.67305371969</v>
      </c>
      <c r="O2222" s="34" t="str">
        <f t="shared" si="250"/>
        <v>0</v>
      </c>
      <c r="P2222" s="34">
        <f t="shared" si="253"/>
        <v>87195.095472946996</v>
      </c>
      <c r="Q2222" s="34" t="str">
        <f t="shared" si="251"/>
        <v>0</v>
      </c>
      <c r="R2222" s="34">
        <f t="shared" si="254"/>
        <v>44437.790430051886</v>
      </c>
    </row>
    <row r="2223" spans="12:18" x14ac:dyDescent="0.2">
      <c r="L2223" s="27">
        <v>40930</v>
      </c>
      <c r="M2223" s="34" t="str">
        <f t="shared" si="249"/>
        <v>0</v>
      </c>
      <c r="N2223" s="34">
        <f t="shared" si="252"/>
        <v>149244.67305371969</v>
      </c>
      <c r="O2223" s="34" t="str">
        <f t="shared" si="250"/>
        <v>0</v>
      </c>
      <c r="P2223" s="34">
        <f t="shared" si="253"/>
        <v>87195.095472946996</v>
      </c>
      <c r="Q2223" s="34" t="str">
        <f t="shared" si="251"/>
        <v>0</v>
      </c>
      <c r="R2223" s="34">
        <f t="shared" si="254"/>
        <v>44437.790430051886</v>
      </c>
    </row>
    <row r="2224" spans="12:18" x14ac:dyDescent="0.2">
      <c r="L2224" s="27">
        <v>40931</v>
      </c>
      <c r="M2224" s="34" t="str">
        <f t="shared" si="249"/>
        <v>0</v>
      </c>
      <c r="N2224" s="34">
        <f t="shared" si="252"/>
        <v>149244.67305371969</v>
      </c>
      <c r="O2224" s="34" t="str">
        <f t="shared" si="250"/>
        <v>0</v>
      </c>
      <c r="P2224" s="34">
        <f t="shared" si="253"/>
        <v>87195.095472946996</v>
      </c>
      <c r="Q2224" s="34" t="str">
        <f t="shared" si="251"/>
        <v>0</v>
      </c>
      <c r="R2224" s="34">
        <f t="shared" si="254"/>
        <v>44437.790430051886</v>
      </c>
    </row>
    <row r="2225" spans="12:18" x14ac:dyDescent="0.2">
      <c r="L2225" s="27">
        <v>40932</v>
      </c>
      <c r="M2225" s="34" t="str">
        <f t="shared" si="249"/>
        <v>0</v>
      </c>
      <c r="N2225" s="34">
        <f t="shared" si="252"/>
        <v>149244.67305371969</v>
      </c>
      <c r="O2225" s="34" t="str">
        <f t="shared" si="250"/>
        <v>0</v>
      </c>
      <c r="P2225" s="34">
        <f t="shared" si="253"/>
        <v>87195.095472946996</v>
      </c>
      <c r="Q2225" s="34" t="str">
        <f t="shared" si="251"/>
        <v>0</v>
      </c>
      <c r="R2225" s="34">
        <f t="shared" si="254"/>
        <v>44437.790430051886</v>
      </c>
    </row>
    <row r="2226" spans="12:18" x14ac:dyDescent="0.2">
      <c r="L2226" s="27">
        <v>40933</v>
      </c>
      <c r="M2226" s="34" t="str">
        <f t="shared" si="249"/>
        <v>0</v>
      </c>
      <c r="N2226" s="34">
        <f t="shared" si="252"/>
        <v>149244.67305371969</v>
      </c>
      <c r="O2226" s="34" t="str">
        <f t="shared" si="250"/>
        <v>0</v>
      </c>
      <c r="P2226" s="34">
        <f t="shared" si="253"/>
        <v>87195.095472946996</v>
      </c>
      <c r="Q2226" s="34" t="str">
        <f t="shared" si="251"/>
        <v>0</v>
      </c>
      <c r="R2226" s="34">
        <f t="shared" si="254"/>
        <v>44437.790430051886</v>
      </c>
    </row>
    <row r="2227" spans="12:18" x14ac:dyDescent="0.2">
      <c r="L2227" s="27">
        <v>40934</v>
      </c>
      <c r="M2227" s="34" t="str">
        <f t="shared" si="249"/>
        <v>0</v>
      </c>
      <c r="N2227" s="34">
        <f t="shared" si="252"/>
        <v>149244.67305371969</v>
      </c>
      <c r="O2227" s="34" t="str">
        <f t="shared" si="250"/>
        <v>0</v>
      </c>
      <c r="P2227" s="34">
        <f t="shared" si="253"/>
        <v>87195.095472946996</v>
      </c>
      <c r="Q2227" s="34" t="str">
        <f t="shared" si="251"/>
        <v>0</v>
      </c>
      <c r="R2227" s="34">
        <f t="shared" si="254"/>
        <v>44437.790430051886</v>
      </c>
    </row>
    <row r="2228" spans="12:18" x14ac:dyDescent="0.2">
      <c r="L2228" s="27">
        <v>40935</v>
      </c>
      <c r="M2228" s="34" t="str">
        <f t="shared" si="249"/>
        <v>0</v>
      </c>
      <c r="N2228" s="34">
        <f t="shared" si="252"/>
        <v>149244.67305371969</v>
      </c>
      <c r="O2228" s="34" t="str">
        <f t="shared" si="250"/>
        <v>0</v>
      </c>
      <c r="P2228" s="34">
        <f t="shared" si="253"/>
        <v>87195.095472946996</v>
      </c>
      <c r="Q2228" s="34" t="str">
        <f t="shared" si="251"/>
        <v>0</v>
      </c>
      <c r="R2228" s="34">
        <f t="shared" si="254"/>
        <v>44437.790430051886</v>
      </c>
    </row>
    <row r="2229" spans="12:18" x14ac:dyDescent="0.2">
      <c r="L2229" s="27">
        <v>40936</v>
      </c>
      <c r="M2229" s="34" t="str">
        <f t="shared" si="249"/>
        <v>0</v>
      </c>
      <c r="N2229" s="34">
        <f t="shared" si="252"/>
        <v>149244.67305371969</v>
      </c>
      <c r="O2229" s="34" t="str">
        <f t="shared" si="250"/>
        <v>0</v>
      </c>
      <c r="P2229" s="34">
        <f t="shared" si="253"/>
        <v>87195.095472946996</v>
      </c>
      <c r="Q2229" s="34" t="str">
        <f t="shared" si="251"/>
        <v>0</v>
      </c>
      <c r="R2229" s="34">
        <f t="shared" si="254"/>
        <v>44437.790430051886</v>
      </c>
    </row>
    <row r="2230" spans="12:18" x14ac:dyDescent="0.2">
      <c r="L2230" s="27">
        <v>40937</v>
      </c>
      <c r="M2230" s="34" t="str">
        <f t="shared" si="249"/>
        <v>0</v>
      </c>
      <c r="N2230" s="34">
        <f t="shared" si="252"/>
        <v>149244.67305371969</v>
      </c>
      <c r="O2230" s="34" t="str">
        <f t="shared" si="250"/>
        <v>0</v>
      </c>
      <c r="P2230" s="34">
        <f t="shared" si="253"/>
        <v>87195.095472946996</v>
      </c>
      <c r="Q2230" s="34" t="str">
        <f t="shared" si="251"/>
        <v>0</v>
      </c>
      <c r="R2230" s="34">
        <f t="shared" si="254"/>
        <v>44437.790430051886</v>
      </c>
    </row>
    <row r="2231" spans="12:18" x14ac:dyDescent="0.2">
      <c r="L2231" s="27">
        <v>40938</v>
      </c>
      <c r="M2231" s="34" t="str">
        <f t="shared" si="249"/>
        <v>0</v>
      </c>
      <c r="N2231" s="34">
        <f t="shared" si="252"/>
        <v>149244.67305371969</v>
      </c>
      <c r="O2231" s="34" t="str">
        <f t="shared" si="250"/>
        <v>0</v>
      </c>
      <c r="P2231" s="34">
        <f t="shared" si="253"/>
        <v>87195.095472946996</v>
      </c>
      <c r="Q2231" s="34" t="str">
        <f t="shared" si="251"/>
        <v>0</v>
      </c>
      <c r="R2231" s="34">
        <f t="shared" si="254"/>
        <v>44437.790430051886</v>
      </c>
    </row>
    <row r="2232" spans="12:18" x14ac:dyDescent="0.2">
      <c r="L2232" s="27">
        <v>40939</v>
      </c>
      <c r="M2232" s="34" t="str">
        <f t="shared" si="249"/>
        <v>0</v>
      </c>
      <c r="N2232" s="34">
        <f t="shared" si="252"/>
        <v>149244.67305371969</v>
      </c>
      <c r="O2232" s="34">
        <f t="shared" si="250"/>
        <v>-1187.5</v>
      </c>
      <c r="P2232" s="34">
        <f t="shared" si="253"/>
        <v>86007.595472946996</v>
      </c>
      <c r="Q2232" s="34" t="str">
        <f t="shared" si="251"/>
        <v>0</v>
      </c>
      <c r="R2232" s="34">
        <f t="shared" si="254"/>
        <v>44437.790430051886</v>
      </c>
    </row>
    <row r="2233" spans="12:18" x14ac:dyDescent="0.2">
      <c r="L2233" s="27">
        <v>40940</v>
      </c>
      <c r="M2233" s="34" t="str">
        <f t="shared" si="249"/>
        <v>0</v>
      </c>
      <c r="N2233" s="34">
        <f t="shared" si="252"/>
        <v>149244.67305371969</v>
      </c>
      <c r="O2233" s="34">
        <f t="shared" si="250"/>
        <v>5812.5</v>
      </c>
      <c r="P2233" s="34">
        <f t="shared" si="253"/>
        <v>91820.095472946996</v>
      </c>
      <c r="Q2233" s="34" t="str">
        <f t="shared" si="251"/>
        <v>0</v>
      </c>
      <c r="R2233" s="34">
        <f t="shared" si="254"/>
        <v>44437.790430051886</v>
      </c>
    </row>
    <row r="2234" spans="12:18" x14ac:dyDescent="0.2">
      <c r="L2234" s="27">
        <v>40941</v>
      </c>
      <c r="M2234" s="34" t="str">
        <f t="shared" si="249"/>
        <v>0</v>
      </c>
      <c r="N2234" s="34">
        <f t="shared" si="252"/>
        <v>149244.67305371969</v>
      </c>
      <c r="O2234" s="34" t="str">
        <f t="shared" si="250"/>
        <v>0</v>
      </c>
      <c r="P2234" s="34">
        <f t="shared" si="253"/>
        <v>91820.095472946996</v>
      </c>
      <c r="Q2234" s="34" t="str">
        <f t="shared" si="251"/>
        <v>0</v>
      </c>
      <c r="R2234" s="34">
        <f t="shared" si="254"/>
        <v>44437.790430051886</v>
      </c>
    </row>
    <row r="2235" spans="12:18" x14ac:dyDescent="0.2">
      <c r="L2235" s="27">
        <v>40942</v>
      </c>
      <c r="M2235" s="34" t="str">
        <f t="shared" si="249"/>
        <v>0</v>
      </c>
      <c r="N2235" s="34">
        <f t="shared" si="252"/>
        <v>149244.67305371969</v>
      </c>
      <c r="O2235" s="34" t="str">
        <f t="shared" si="250"/>
        <v>0</v>
      </c>
      <c r="P2235" s="34">
        <f t="shared" si="253"/>
        <v>91820.095472946996</v>
      </c>
      <c r="Q2235" s="34" t="str">
        <f t="shared" si="251"/>
        <v>0</v>
      </c>
      <c r="R2235" s="34">
        <f t="shared" si="254"/>
        <v>44437.790430051886</v>
      </c>
    </row>
    <row r="2236" spans="12:18" x14ac:dyDescent="0.2">
      <c r="L2236" s="27">
        <v>40943</v>
      </c>
      <c r="M2236" s="34" t="str">
        <f t="shared" si="249"/>
        <v>0</v>
      </c>
      <c r="N2236" s="34">
        <f t="shared" si="252"/>
        <v>149244.67305371969</v>
      </c>
      <c r="O2236" s="34" t="str">
        <f t="shared" si="250"/>
        <v>0</v>
      </c>
      <c r="P2236" s="34">
        <f t="shared" si="253"/>
        <v>91820.095472946996</v>
      </c>
      <c r="Q2236" s="34" t="str">
        <f t="shared" si="251"/>
        <v>0</v>
      </c>
      <c r="R2236" s="34">
        <f t="shared" si="254"/>
        <v>44437.790430051886</v>
      </c>
    </row>
    <row r="2237" spans="12:18" x14ac:dyDescent="0.2">
      <c r="L2237" s="27">
        <v>40944</v>
      </c>
      <c r="M2237" s="34" t="str">
        <f t="shared" si="249"/>
        <v>0</v>
      </c>
      <c r="N2237" s="34">
        <f t="shared" si="252"/>
        <v>149244.67305371969</v>
      </c>
      <c r="O2237" s="34" t="str">
        <f t="shared" si="250"/>
        <v>0</v>
      </c>
      <c r="P2237" s="34">
        <f t="shared" si="253"/>
        <v>91820.095472946996</v>
      </c>
      <c r="Q2237" s="34" t="str">
        <f t="shared" si="251"/>
        <v>0</v>
      </c>
      <c r="R2237" s="34">
        <f t="shared" si="254"/>
        <v>44437.790430051886</v>
      </c>
    </row>
    <row r="2238" spans="12:18" x14ac:dyDescent="0.2">
      <c r="L2238" s="27">
        <v>40945</v>
      </c>
      <c r="M2238" s="34" t="str">
        <f t="shared" si="249"/>
        <v>0</v>
      </c>
      <c r="N2238" s="34">
        <f t="shared" si="252"/>
        <v>149244.67305371969</v>
      </c>
      <c r="O2238" s="34" t="str">
        <f t="shared" si="250"/>
        <v>0</v>
      </c>
      <c r="P2238" s="34">
        <f t="shared" si="253"/>
        <v>91820.095472946996</v>
      </c>
      <c r="Q2238" s="34" t="str">
        <f t="shared" si="251"/>
        <v>0</v>
      </c>
      <c r="R2238" s="34">
        <f t="shared" si="254"/>
        <v>44437.790430051886</v>
      </c>
    </row>
    <row r="2239" spans="12:18" x14ac:dyDescent="0.2">
      <c r="L2239" s="27">
        <v>40946</v>
      </c>
      <c r="M2239" s="34" t="str">
        <f t="shared" si="249"/>
        <v>0</v>
      </c>
      <c r="N2239" s="34">
        <f t="shared" si="252"/>
        <v>149244.67305371969</v>
      </c>
      <c r="O2239" s="34" t="str">
        <f t="shared" si="250"/>
        <v>0</v>
      </c>
      <c r="P2239" s="34">
        <f t="shared" si="253"/>
        <v>91820.095472946996</v>
      </c>
      <c r="Q2239" s="34" t="str">
        <f t="shared" si="251"/>
        <v>0</v>
      </c>
      <c r="R2239" s="34">
        <f t="shared" si="254"/>
        <v>44437.790430051886</v>
      </c>
    </row>
    <row r="2240" spans="12:18" x14ac:dyDescent="0.2">
      <c r="L2240" s="27">
        <v>40947</v>
      </c>
      <c r="M2240" s="34" t="str">
        <f t="shared" si="249"/>
        <v>0</v>
      </c>
      <c r="N2240" s="34">
        <f t="shared" si="252"/>
        <v>149244.67305371969</v>
      </c>
      <c r="O2240" s="34" t="str">
        <f t="shared" si="250"/>
        <v>0</v>
      </c>
      <c r="P2240" s="34">
        <f t="shared" si="253"/>
        <v>91820.095472946996</v>
      </c>
      <c r="Q2240" s="34" t="str">
        <f t="shared" si="251"/>
        <v>0</v>
      </c>
      <c r="R2240" s="34">
        <f t="shared" si="254"/>
        <v>44437.790430051886</v>
      </c>
    </row>
    <row r="2241" spans="12:18" x14ac:dyDescent="0.2">
      <c r="L2241" s="27">
        <v>40948</v>
      </c>
      <c r="M2241" s="34" t="str">
        <f t="shared" si="249"/>
        <v>0</v>
      </c>
      <c r="N2241" s="34">
        <f t="shared" si="252"/>
        <v>149244.67305371969</v>
      </c>
      <c r="O2241" s="34" t="str">
        <f t="shared" si="250"/>
        <v>0</v>
      </c>
      <c r="P2241" s="34">
        <f t="shared" si="253"/>
        <v>91820.095472946996</v>
      </c>
      <c r="Q2241" s="34" t="str">
        <f t="shared" si="251"/>
        <v>0</v>
      </c>
      <c r="R2241" s="34">
        <f t="shared" si="254"/>
        <v>44437.790430051886</v>
      </c>
    </row>
    <row r="2242" spans="12:18" x14ac:dyDescent="0.2">
      <c r="L2242" s="27">
        <v>40949</v>
      </c>
      <c r="M2242" s="34" t="str">
        <f t="shared" si="249"/>
        <v>0</v>
      </c>
      <c r="N2242" s="34">
        <f t="shared" si="252"/>
        <v>149244.67305371969</v>
      </c>
      <c r="O2242" s="34" t="str">
        <f t="shared" si="250"/>
        <v>0</v>
      </c>
      <c r="P2242" s="34">
        <f t="shared" si="253"/>
        <v>91820.095472946996</v>
      </c>
      <c r="Q2242" s="34" t="str">
        <f t="shared" si="251"/>
        <v>0</v>
      </c>
      <c r="R2242" s="34">
        <f t="shared" si="254"/>
        <v>44437.790430051886</v>
      </c>
    </row>
    <row r="2243" spans="12:18" x14ac:dyDescent="0.2">
      <c r="L2243" s="27">
        <v>40950</v>
      </c>
      <c r="M2243" s="34" t="str">
        <f t="shared" si="249"/>
        <v>0</v>
      </c>
      <c r="N2243" s="34">
        <f t="shared" si="252"/>
        <v>149244.67305371969</v>
      </c>
      <c r="O2243" s="34" t="str">
        <f t="shared" si="250"/>
        <v>0</v>
      </c>
      <c r="P2243" s="34">
        <f t="shared" si="253"/>
        <v>91820.095472946996</v>
      </c>
      <c r="Q2243" s="34" t="str">
        <f t="shared" si="251"/>
        <v>0</v>
      </c>
      <c r="R2243" s="34">
        <f t="shared" si="254"/>
        <v>44437.790430051886</v>
      </c>
    </row>
    <row r="2244" spans="12:18" x14ac:dyDescent="0.2">
      <c r="L2244" s="27">
        <v>40951</v>
      </c>
      <c r="M2244" s="34" t="str">
        <f t="shared" si="249"/>
        <v>0</v>
      </c>
      <c r="N2244" s="34">
        <f t="shared" si="252"/>
        <v>149244.67305371969</v>
      </c>
      <c r="O2244" s="34" t="str">
        <f t="shared" si="250"/>
        <v>0</v>
      </c>
      <c r="P2244" s="34">
        <f t="shared" si="253"/>
        <v>91820.095472946996</v>
      </c>
      <c r="Q2244" s="34" t="str">
        <f t="shared" si="251"/>
        <v>0</v>
      </c>
      <c r="R2244" s="34">
        <f t="shared" si="254"/>
        <v>44437.790430051886</v>
      </c>
    </row>
    <row r="2245" spans="12:18" x14ac:dyDescent="0.2">
      <c r="L2245" s="27">
        <v>40952</v>
      </c>
      <c r="M2245" s="34" t="str">
        <f t="shared" si="249"/>
        <v>0</v>
      </c>
      <c r="N2245" s="34">
        <f t="shared" si="252"/>
        <v>149244.67305371969</v>
      </c>
      <c r="O2245" s="34">
        <f t="shared" si="250"/>
        <v>-1000</v>
      </c>
      <c r="P2245" s="34">
        <f t="shared" si="253"/>
        <v>90820.095472946996</v>
      </c>
      <c r="Q2245" s="34" t="str">
        <f t="shared" si="251"/>
        <v>0</v>
      </c>
      <c r="R2245" s="34">
        <f t="shared" si="254"/>
        <v>44437.790430051886</v>
      </c>
    </row>
    <row r="2246" spans="12:18" x14ac:dyDescent="0.2">
      <c r="L2246" s="27">
        <v>40953</v>
      </c>
      <c r="M2246" s="34" t="str">
        <f t="shared" si="249"/>
        <v>0</v>
      </c>
      <c r="N2246" s="34">
        <f t="shared" si="252"/>
        <v>149244.67305371969</v>
      </c>
      <c r="O2246" s="34">
        <f t="shared" si="250"/>
        <v>-500</v>
      </c>
      <c r="P2246" s="34">
        <f t="shared" si="253"/>
        <v>90320.095472946996</v>
      </c>
      <c r="Q2246" s="34" t="str">
        <f t="shared" si="251"/>
        <v>0</v>
      </c>
      <c r="R2246" s="34">
        <f t="shared" si="254"/>
        <v>44437.790430051886</v>
      </c>
    </row>
    <row r="2247" spans="12:18" x14ac:dyDescent="0.2">
      <c r="L2247" s="27">
        <v>40954</v>
      </c>
      <c r="M2247" s="34" t="str">
        <f t="shared" si="249"/>
        <v>0</v>
      </c>
      <c r="N2247" s="34">
        <f t="shared" si="252"/>
        <v>149244.67305371969</v>
      </c>
      <c r="O2247" s="34">
        <f t="shared" si="250"/>
        <v>-1000</v>
      </c>
      <c r="P2247" s="34">
        <f t="shared" si="253"/>
        <v>89320.095472946996</v>
      </c>
      <c r="Q2247" s="34" t="str">
        <f t="shared" si="251"/>
        <v>0</v>
      </c>
      <c r="R2247" s="34">
        <f t="shared" si="254"/>
        <v>44437.790430051886</v>
      </c>
    </row>
    <row r="2248" spans="12:18" x14ac:dyDescent="0.2">
      <c r="L2248" s="27">
        <v>40955</v>
      </c>
      <c r="M2248" s="34" t="str">
        <f t="shared" si="249"/>
        <v>0</v>
      </c>
      <c r="N2248" s="34">
        <f t="shared" si="252"/>
        <v>149244.67305371969</v>
      </c>
      <c r="O2248" s="34">
        <f t="shared" si="250"/>
        <v>3250</v>
      </c>
      <c r="P2248" s="34">
        <f t="shared" si="253"/>
        <v>92570.095472946996</v>
      </c>
      <c r="Q2248" s="34">
        <f t="shared" si="251"/>
        <v>3925</v>
      </c>
      <c r="R2248" s="34">
        <f t="shared" si="254"/>
        <v>48362.790430051886</v>
      </c>
    </row>
    <row r="2249" spans="12:18" x14ac:dyDescent="0.2">
      <c r="L2249" s="27">
        <v>40956</v>
      </c>
      <c r="M2249" s="34" t="str">
        <f t="shared" si="249"/>
        <v>0</v>
      </c>
      <c r="N2249" s="34">
        <f t="shared" si="252"/>
        <v>149244.67305371969</v>
      </c>
      <c r="O2249" s="34" t="str">
        <f t="shared" si="250"/>
        <v>0</v>
      </c>
      <c r="P2249" s="34">
        <f t="shared" si="253"/>
        <v>92570.095472946996</v>
      </c>
      <c r="Q2249" s="34" t="str">
        <f t="shared" si="251"/>
        <v>0</v>
      </c>
      <c r="R2249" s="34">
        <f t="shared" si="254"/>
        <v>48362.790430051886</v>
      </c>
    </row>
    <row r="2250" spans="12:18" x14ac:dyDescent="0.2">
      <c r="L2250" s="27">
        <v>40957</v>
      </c>
      <c r="M2250" s="34" t="str">
        <f t="shared" si="249"/>
        <v>0</v>
      </c>
      <c r="N2250" s="34">
        <f t="shared" si="252"/>
        <v>149244.67305371969</v>
      </c>
      <c r="O2250" s="34" t="str">
        <f t="shared" si="250"/>
        <v>0</v>
      </c>
      <c r="P2250" s="34">
        <f t="shared" si="253"/>
        <v>92570.095472946996</v>
      </c>
      <c r="Q2250" s="34" t="str">
        <f t="shared" si="251"/>
        <v>0</v>
      </c>
      <c r="R2250" s="34">
        <f t="shared" si="254"/>
        <v>48362.790430051886</v>
      </c>
    </row>
    <row r="2251" spans="12:18" x14ac:dyDescent="0.2">
      <c r="L2251" s="27">
        <v>40958</v>
      </c>
      <c r="M2251" s="34" t="str">
        <f t="shared" si="249"/>
        <v>0</v>
      </c>
      <c r="N2251" s="34">
        <f t="shared" si="252"/>
        <v>149244.67305371969</v>
      </c>
      <c r="O2251" s="34" t="str">
        <f t="shared" si="250"/>
        <v>0</v>
      </c>
      <c r="P2251" s="34">
        <f t="shared" si="253"/>
        <v>92570.095472946996</v>
      </c>
      <c r="Q2251" s="34" t="str">
        <f t="shared" si="251"/>
        <v>0</v>
      </c>
      <c r="R2251" s="34">
        <f t="shared" si="254"/>
        <v>48362.790430051886</v>
      </c>
    </row>
    <row r="2252" spans="12:18" x14ac:dyDescent="0.2">
      <c r="L2252" s="27">
        <v>40959</v>
      </c>
      <c r="M2252" s="34" t="str">
        <f t="shared" ref="M2252:M2315" si="255">IF(ISERROR(VLOOKUP($L2252,$B$11:$C$1212,2,FALSE)),"0",VLOOKUP($L2252,$B$11:$C$1212,2,FALSE))</f>
        <v>0</v>
      </c>
      <c r="N2252" s="34">
        <f t="shared" si="252"/>
        <v>149244.67305371969</v>
      </c>
      <c r="O2252" s="34" t="str">
        <f t="shared" ref="O2252:O2315" si="256">IF(ISERROR(VLOOKUP($L2252,$E$11:$F$1212,2,FALSE)),"0",VLOOKUP($L2252,$E$11:$F$1212,2,FALSE))</f>
        <v>0</v>
      </c>
      <c r="P2252" s="34">
        <f t="shared" si="253"/>
        <v>92570.095472946996</v>
      </c>
      <c r="Q2252" s="34" t="str">
        <f t="shared" ref="Q2252:Q2315" si="257">IF(ISERROR(VLOOKUP($L2252,$H$11:$I$1212,2,FALSE)),"0",VLOOKUP($L2252,$H$11:$I$1212,2,FALSE))</f>
        <v>0</v>
      </c>
      <c r="R2252" s="34">
        <f t="shared" si="254"/>
        <v>48362.790430051886</v>
      </c>
    </row>
    <row r="2253" spans="12:18" x14ac:dyDescent="0.2">
      <c r="L2253" s="27">
        <v>40960</v>
      </c>
      <c r="M2253" s="34" t="str">
        <f t="shared" si="255"/>
        <v>0</v>
      </c>
      <c r="N2253" s="34">
        <f t="shared" si="252"/>
        <v>149244.67305371969</v>
      </c>
      <c r="O2253" s="34" t="str">
        <f t="shared" si="256"/>
        <v>0</v>
      </c>
      <c r="P2253" s="34">
        <f t="shared" si="253"/>
        <v>92570.095472946996</v>
      </c>
      <c r="Q2253" s="34" t="str">
        <f t="shared" si="257"/>
        <v>0</v>
      </c>
      <c r="R2253" s="34">
        <f t="shared" si="254"/>
        <v>48362.790430051886</v>
      </c>
    </row>
    <row r="2254" spans="12:18" x14ac:dyDescent="0.2">
      <c r="L2254" s="27">
        <v>40961</v>
      </c>
      <c r="M2254" s="34" t="str">
        <f t="shared" si="255"/>
        <v>0</v>
      </c>
      <c r="N2254" s="34">
        <f t="shared" si="252"/>
        <v>149244.67305371969</v>
      </c>
      <c r="O2254" s="34" t="str">
        <f t="shared" si="256"/>
        <v>0</v>
      </c>
      <c r="P2254" s="34">
        <f t="shared" si="253"/>
        <v>92570.095472946996</v>
      </c>
      <c r="Q2254" s="34" t="str">
        <f t="shared" si="257"/>
        <v>0</v>
      </c>
      <c r="R2254" s="34">
        <f t="shared" si="254"/>
        <v>48362.790430051886</v>
      </c>
    </row>
    <row r="2255" spans="12:18" x14ac:dyDescent="0.2">
      <c r="L2255" s="27">
        <v>40962</v>
      </c>
      <c r="M2255" s="34" t="str">
        <f t="shared" si="255"/>
        <v>0</v>
      </c>
      <c r="N2255" s="34">
        <f t="shared" si="252"/>
        <v>149244.67305371969</v>
      </c>
      <c r="O2255" s="34">
        <f t="shared" si="256"/>
        <v>-587.5</v>
      </c>
      <c r="P2255" s="34">
        <f t="shared" si="253"/>
        <v>91982.595472946996</v>
      </c>
      <c r="Q2255" s="34">
        <f t="shared" si="257"/>
        <v>-637.5</v>
      </c>
      <c r="R2255" s="34">
        <f t="shared" si="254"/>
        <v>47725.290430051886</v>
      </c>
    </row>
    <row r="2256" spans="12:18" x14ac:dyDescent="0.2">
      <c r="L2256" s="27">
        <v>40963</v>
      </c>
      <c r="M2256" s="34" t="str">
        <f t="shared" si="255"/>
        <v>0</v>
      </c>
      <c r="N2256" s="34">
        <f t="shared" si="252"/>
        <v>149244.67305371969</v>
      </c>
      <c r="O2256" s="34">
        <f t="shared" si="256"/>
        <v>-1850</v>
      </c>
      <c r="P2256" s="34">
        <f t="shared" si="253"/>
        <v>90132.595472946996</v>
      </c>
      <c r="Q2256" s="34">
        <f t="shared" si="257"/>
        <v>-1762.5</v>
      </c>
      <c r="R2256" s="34">
        <f t="shared" si="254"/>
        <v>45962.790430051886</v>
      </c>
    </row>
    <row r="2257" spans="12:18" x14ac:dyDescent="0.2">
      <c r="L2257" s="27">
        <v>40964</v>
      </c>
      <c r="M2257" s="34" t="str">
        <f t="shared" si="255"/>
        <v>0</v>
      </c>
      <c r="N2257" s="34">
        <f t="shared" si="252"/>
        <v>149244.67305371969</v>
      </c>
      <c r="O2257" s="34" t="str">
        <f t="shared" si="256"/>
        <v>0</v>
      </c>
      <c r="P2257" s="34">
        <f t="shared" si="253"/>
        <v>90132.595472946996</v>
      </c>
      <c r="Q2257" s="34" t="str">
        <f t="shared" si="257"/>
        <v>0</v>
      </c>
      <c r="R2257" s="34">
        <f t="shared" si="254"/>
        <v>45962.790430051886</v>
      </c>
    </row>
    <row r="2258" spans="12:18" x14ac:dyDescent="0.2">
      <c r="L2258" s="27">
        <v>40965</v>
      </c>
      <c r="M2258" s="34" t="str">
        <f t="shared" si="255"/>
        <v>0</v>
      </c>
      <c r="N2258" s="34">
        <f t="shared" si="252"/>
        <v>149244.67305371969</v>
      </c>
      <c r="O2258" s="34" t="str">
        <f t="shared" si="256"/>
        <v>0</v>
      </c>
      <c r="P2258" s="34">
        <f t="shared" si="253"/>
        <v>90132.595472946996</v>
      </c>
      <c r="Q2258" s="34" t="str">
        <f t="shared" si="257"/>
        <v>0</v>
      </c>
      <c r="R2258" s="34">
        <f t="shared" si="254"/>
        <v>45962.790430051886</v>
      </c>
    </row>
    <row r="2259" spans="12:18" x14ac:dyDescent="0.2">
      <c r="L2259" s="27">
        <v>40966</v>
      </c>
      <c r="M2259" s="34" t="str">
        <f t="shared" si="255"/>
        <v>0</v>
      </c>
      <c r="N2259" s="34">
        <f t="shared" si="252"/>
        <v>149244.67305371969</v>
      </c>
      <c r="O2259" s="34">
        <f t="shared" si="256"/>
        <v>-1062.5</v>
      </c>
      <c r="P2259" s="34">
        <f t="shared" si="253"/>
        <v>89070.095472946996</v>
      </c>
      <c r="Q2259" s="34">
        <f t="shared" si="257"/>
        <v>-950</v>
      </c>
      <c r="R2259" s="34">
        <f t="shared" si="254"/>
        <v>45012.790430051886</v>
      </c>
    </row>
    <row r="2260" spans="12:18" x14ac:dyDescent="0.2">
      <c r="L2260" s="27">
        <v>40967</v>
      </c>
      <c r="M2260" s="34" t="str">
        <f t="shared" si="255"/>
        <v>0</v>
      </c>
      <c r="N2260" s="34">
        <f t="shared" si="252"/>
        <v>149244.67305371969</v>
      </c>
      <c r="O2260" s="34">
        <f t="shared" si="256"/>
        <v>125</v>
      </c>
      <c r="P2260" s="34">
        <f t="shared" si="253"/>
        <v>89195.095472946996</v>
      </c>
      <c r="Q2260" s="34">
        <f t="shared" si="257"/>
        <v>1025</v>
      </c>
      <c r="R2260" s="34">
        <f t="shared" si="254"/>
        <v>46037.790430051886</v>
      </c>
    </row>
    <row r="2261" spans="12:18" x14ac:dyDescent="0.2">
      <c r="L2261" s="27">
        <v>40968</v>
      </c>
      <c r="M2261" s="34" t="str">
        <f t="shared" si="255"/>
        <v>0</v>
      </c>
      <c r="N2261" s="34">
        <f t="shared" si="252"/>
        <v>149244.67305371969</v>
      </c>
      <c r="O2261" s="34" t="str">
        <f t="shared" si="256"/>
        <v>0</v>
      </c>
      <c r="P2261" s="34">
        <f t="shared" si="253"/>
        <v>89195.095472946996</v>
      </c>
      <c r="Q2261" s="34" t="str">
        <f t="shared" si="257"/>
        <v>0</v>
      </c>
      <c r="R2261" s="34">
        <f t="shared" si="254"/>
        <v>46037.790430051886</v>
      </c>
    </row>
    <row r="2262" spans="12:18" x14ac:dyDescent="0.2">
      <c r="L2262" s="27">
        <v>40969</v>
      </c>
      <c r="M2262" s="34" t="str">
        <f t="shared" si="255"/>
        <v>0</v>
      </c>
      <c r="N2262" s="34">
        <f t="shared" si="252"/>
        <v>149244.67305371969</v>
      </c>
      <c r="O2262" s="34">
        <f t="shared" si="256"/>
        <v>150</v>
      </c>
      <c r="P2262" s="34">
        <f t="shared" si="253"/>
        <v>89345.095472946996</v>
      </c>
      <c r="Q2262" s="34" t="str">
        <f t="shared" si="257"/>
        <v>0</v>
      </c>
      <c r="R2262" s="34">
        <f t="shared" si="254"/>
        <v>46037.790430051886</v>
      </c>
    </row>
    <row r="2263" spans="12:18" x14ac:dyDescent="0.2">
      <c r="L2263" s="27">
        <v>40970</v>
      </c>
      <c r="M2263" s="34" t="str">
        <f t="shared" si="255"/>
        <v>0</v>
      </c>
      <c r="N2263" s="34">
        <f t="shared" si="252"/>
        <v>149244.67305371969</v>
      </c>
      <c r="O2263" s="34">
        <f t="shared" si="256"/>
        <v>-412.5</v>
      </c>
      <c r="P2263" s="34">
        <f t="shared" si="253"/>
        <v>88932.595472946996</v>
      </c>
      <c r="Q2263" s="34" t="str">
        <f t="shared" si="257"/>
        <v>0</v>
      </c>
      <c r="R2263" s="34">
        <f t="shared" si="254"/>
        <v>46037.790430051886</v>
      </c>
    </row>
    <row r="2264" spans="12:18" x14ac:dyDescent="0.2">
      <c r="L2264" s="27">
        <v>40971</v>
      </c>
      <c r="M2264" s="34" t="str">
        <f t="shared" si="255"/>
        <v>0</v>
      </c>
      <c r="N2264" s="34">
        <f t="shared" si="252"/>
        <v>149244.67305371969</v>
      </c>
      <c r="O2264" s="34" t="str">
        <f t="shared" si="256"/>
        <v>0</v>
      </c>
      <c r="P2264" s="34">
        <f t="shared" si="253"/>
        <v>88932.595472946996</v>
      </c>
      <c r="Q2264" s="34" t="str">
        <f t="shared" si="257"/>
        <v>0</v>
      </c>
      <c r="R2264" s="34">
        <f t="shared" si="254"/>
        <v>46037.790430051886</v>
      </c>
    </row>
    <row r="2265" spans="12:18" x14ac:dyDescent="0.2">
      <c r="L2265" s="27">
        <v>40972</v>
      </c>
      <c r="M2265" s="34" t="str">
        <f t="shared" si="255"/>
        <v>0</v>
      </c>
      <c r="N2265" s="34">
        <f t="shared" si="252"/>
        <v>149244.67305371969</v>
      </c>
      <c r="O2265" s="34" t="str">
        <f t="shared" si="256"/>
        <v>0</v>
      </c>
      <c r="P2265" s="34">
        <f t="shared" si="253"/>
        <v>88932.595472946996</v>
      </c>
      <c r="Q2265" s="34" t="str">
        <f t="shared" si="257"/>
        <v>0</v>
      </c>
      <c r="R2265" s="34">
        <f t="shared" si="254"/>
        <v>46037.790430051886</v>
      </c>
    </row>
    <row r="2266" spans="12:18" x14ac:dyDescent="0.2">
      <c r="L2266" s="27">
        <v>40973</v>
      </c>
      <c r="M2266" s="34" t="str">
        <f t="shared" si="255"/>
        <v>0</v>
      </c>
      <c r="N2266" s="34">
        <f t="shared" si="252"/>
        <v>149244.67305371969</v>
      </c>
      <c r="O2266" s="34">
        <f t="shared" si="256"/>
        <v>1915.8802118033464</v>
      </c>
      <c r="P2266" s="34">
        <f t="shared" si="253"/>
        <v>90848.475684750345</v>
      </c>
      <c r="Q2266" s="34">
        <f t="shared" si="257"/>
        <v>-712.5</v>
      </c>
      <c r="R2266" s="34">
        <f t="shared" si="254"/>
        <v>45325.290430051886</v>
      </c>
    </row>
    <row r="2267" spans="12:18" x14ac:dyDescent="0.2">
      <c r="L2267" s="27">
        <v>40974</v>
      </c>
      <c r="M2267" s="34" t="str">
        <f t="shared" si="255"/>
        <v>0</v>
      </c>
      <c r="N2267" s="34">
        <f t="shared" si="252"/>
        <v>149244.67305371969</v>
      </c>
      <c r="O2267" s="34" t="str">
        <f t="shared" si="256"/>
        <v>0</v>
      </c>
      <c r="P2267" s="34">
        <f t="shared" si="253"/>
        <v>90848.475684750345</v>
      </c>
      <c r="Q2267" s="34">
        <f t="shared" si="257"/>
        <v>3137.5</v>
      </c>
      <c r="R2267" s="34">
        <f t="shared" si="254"/>
        <v>48462.790430051886</v>
      </c>
    </row>
    <row r="2268" spans="12:18" x14ac:dyDescent="0.2">
      <c r="L2268" s="27">
        <v>40975</v>
      </c>
      <c r="M2268" s="34" t="str">
        <f t="shared" si="255"/>
        <v>0</v>
      </c>
      <c r="N2268" s="34">
        <f t="shared" si="252"/>
        <v>149244.67305371969</v>
      </c>
      <c r="O2268" s="34" t="str">
        <f t="shared" si="256"/>
        <v>0</v>
      </c>
      <c r="P2268" s="34">
        <f t="shared" si="253"/>
        <v>90848.475684750345</v>
      </c>
      <c r="Q2268" s="34" t="str">
        <f t="shared" si="257"/>
        <v>0</v>
      </c>
      <c r="R2268" s="34">
        <f t="shared" si="254"/>
        <v>48462.790430051886</v>
      </c>
    </row>
    <row r="2269" spans="12:18" x14ac:dyDescent="0.2">
      <c r="L2269" s="27">
        <v>40976</v>
      </c>
      <c r="M2269" s="34">
        <f t="shared" si="255"/>
        <v>5737.5</v>
      </c>
      <c r="N2269" s="34">
        <f t="shared" si="252"/>
        <v>154982.17305371969</v>
      </c>
      <c r="O2269" s="34" t="str">
        <f t="shared" si="256"/>
        <v>0</v>
      </c>
      <c r="P2269" s="34">
        <f t="shared" si="253"/>
        <v>90848.475684750345</v>
      </c>
      <c r="Q2269" s="34" t="str">
        <f t="shared" si="257"/>
        <v>0</v>
      </c>
      <c r="R2269" s="34">
        <f t="shared" si="254"/>
        <v>48462.790430051886</v>
      </c>
    </row>
    <row r="2270" spans="12:18" x14ac:dyDescent="0.2">
      <c r="L2270" s="27">
        <v>40977</v>
      </c>
      <c r="M2270" s="34" t="str">
        <f t="shared" si="255"/>
        <v>0</v>
      </c>
      <c r="N2270" s="34">
        <f t="shared" si="252"/>
        <v>154982.17305371969</v>
      </c>
      <c r="O2270" s="34">
        <f t="shared" si="256"/>
        <v>7650</v>
      </c>
      <c r="P2270" s="34">
        <f t="shared" si="253"/>
        <v>98498.475684750345</v>
      </c>
      <c r="Q2270" s="34">
        <f t="shared" si="257"/>
        <v>7075</v>
      </c>
      <c r="R2270" s="34">
        <f t="shared" si="254"/>
        <v>55537.790430051886</v>
      </c>
    </row>
    <row r="2271" spans="12:18" x14ac:dyDescent="0.2">
      <c r="L2271" s="27">
        <v>40978</v>
      </c>
      <c r="M2271" s="34" t="str">
        <f t="shared" si="255"/>
        <v>0</v>
      </c>
      <c r="N2271" s="34">
        <f t="shared" si="252"/>
        <v>154982.17305371969</v>
      </c>
      <c r="O2271" s="34" t="str">
        <f t="shared" si="256"/>
        <v>0</v>
      </c>
      <c r="P2271" s="34">
        <f t="shared" si="253"/>
        <v>98498.475684750345</v>
      </c>
      <c r="Q2271" s="34" t="str">
        <f t="shared" si="257"/>
        <v>0</v>
      </c>
      <c r="R2271" s="34">
        <f t="shared" si="254"/>
        <v>55537.790430051886</v>
      </c>
    </row>
    <row r="2272" spans="12:18" x14ac:dyDescent="0.2">
      <c r="L2272" s="27">
        <v>40979</v>
      </c>
      <c r="M2272" s="34" t="str">
        <f t="shared" si="255"/>
        <v>0</v>
      </c>
      <c r="N2272" s="34">
        <f t="shared" si="252"/>
        <v>154982.17305371969</v>
      </c>
      <c r="O2272" s="34" t="str">
        <f t="shared" si="256"/>
        <v>0</v>
      </c>
      <c r="P2272" s="34">
        <f t="shared" si="253"/>
        <v>98498.475684750345</v>
      </c>
      <c r="Q2272" s="34" t="str">
        <f t="shared" si="257"/>
        <v>0</v>
      </c>
      <c r="R2272" s="34">
        <f t="shared" si="254"/>
        <v>55537.790430051886</v>
      </c>
    </row>
    <row r="2273" spans="12:18" x14ac:dyDescent="0.2">
      <c r="L2273" s="27">
        <v>40980</v>
      </c>
      <c r="M2273" s="34" t="str">
        <f t="shared" si="255"/>
        <v>0</v>
      </c>
      <c r="N2273" s="34">
        <f t="shared" si="252"/>
        <v>154982.17305371969</v>
      </c>
      <c r="O2273" s="34" t="str">
        <f t="shared" si="256"/>
        <v>0</v>
      </c>
      <c r="P2273" s="34">
        <f t="shared" si="253"/>
        <v>98498.475684750345</v>
      </c>
      <c r="Q2273" s="34" t="str">
        <f t="shared" si="257"/>
        <v>0</v>
      </c>
      <c r="R2273" s="34">
        <f t="shared" si="254"/>
        <v>55537.790430051886</v>
      </c>
    </row>
    <row r="2274" spans="12:18" x14ac:dyDescent="0.2">
      <c r="L2274" s="27">
        <v>40981</v>
      </c>
      <c r="M2274" s="34" t="str">
        <f t="shared" si="255"/>
        <v>0</v>
      </c>
      <c r="N2274" s="34">
        <f t="shared" si="252"/>
        <v>154982.17305371969</v>
      </c>
      <c r="O2274" s="34" t="str">
        <f t="shared" si="256"/>
        <v>0</v>
      </c>
      <c r="P2274" s="34">
        <f t="shared" si="253"/>
        <v>98498.475684750345</v>
      </c>
      <c r="Q2274" s="34" t="str">
        <f t="shared" si="257"/>
        <v>0</v>
      </c>
      <c r="R2274" s="34">
        <f t="shared" si="254"/>
        <v>55537.790430051886</v>
      </c>
    </row>
    <row r="2275" spans="12:18" x14ac:dyDescent="0.2">
      <c r="L2275" s="27">
        <v>40982</v>
      </c>
      <c r="M2275" s="34" t="str">
        <f t="shared" si="255"/>
        <v>0</v>
      </c>
      <c r="N2275" s="34">
        <f t="shared" si="252"/>
        <v>154982.17305371969</v>
      </c>
      <c r="O2275" s="34" t="str">
        <f t="shared" si="256"/>
        <v>0</v>
      </c>
      <c r="P2275" s="34">
        <f t="shared" si="253"/>
        <v>98498.475684750345</v>
      </c>
      <c r="Q2275" s="34" t="str">
        <f t="shared" si="257"/>
        <v>0</v>
      </c>
      <c r="R2275" s="34">
        <f t="shared" si="254"/>
        <v>55537.790430051886</v>
      </c>
    </row>
    <row r="2276" spans="12:18" x14ac:dyDescent="0.2">
      <c r="L2276" s="27">
        <v>40983</v>
      </c>
      <c r="M2276" s="34" t="str">
        <f t="shared" si="255"/>
        <v>0</v>
      </c>
      <c r="N2276" s="34">
        <f t="shared" si="252"/>
        <v>154982.17305371969</v>
      </c>
      <c r="O2276" s="34" t="str">
        <f t="shared" si="256"/>
        <v>0</v>
      </c>
      <c r="P2276" s="34">
        <f t="shared" si="253"/>
        <v>98498.475684750345</v>
      </c>
      <c r="Q2276" s="34" t="str">
        <f t="shared" si="257"/>
        <v>0</v>
      </c>
      <c r="R2276" s="34">
        <f t="shared" si="254"/>
        <v>55537.790430051886</v>
      </c>
    </row>
    <row r="2277" spans="12:18" x14ac:dyDescent="0.2">
      <c r="L2277" s="27">
        <v>40984</v>
      </c>
      <c r="M2277" s="34" t="str">
        <f t="shared" si="255"/>
        <v>0</v>
      </c>
      <c r="N2277" s="34">
        <f t="shared" ref="N2277:N2340" si="258">M2277+N2276</f>
        <v>154982.17305371969</v>
      </c>
      <c r="O2277" s="34" t="str">
        <f t="shared" si="256"/>
        <v>0</v>
      </c>
      <c r="P2277" s="34">
        <f t="shared" ref="P2277:P2340" si="259">O2277+P2276</f>
        <v>98498.475684750345</v>
      </c>
      <c r="Q2277" s="34" t="str">
        <f t="shared" si="257"/>
        <v>0</v>
      </c>
      <c r="R2277" s="34">
        <f t="shared" ref="R2277:R2340" si="260">Q2277+R2276</f>
        <v>55537.790430051886</v>
      </c>
    </row>
    <row r="2278" spans="12:18" x14ac:dyDescent="0.2">
      <c r="L2278" s="27">
        <v>40985</v>
      </c>
      <c r="M2278" s="34" t="str">
        <f t="shared" si="255"/>
        <v>0</v>
      </c>
      <c r="N2278" s="34">
        <f t="shared" si="258"/>
        <v>154982.17305371969</v>
      </c>
      <c r="O2278" s="34" t="str">
        <f t="shared" si="256"/>
        <v>0</v>
      </c>
      <c r="P2278" s="34">
        <f t="shared" si="259"/>
        <v>98498.475684750345</v>
      </c>
      <c r="Q2278" s="34" t="str">
        <f t="shared" si="257"/>
        <v>0</v>
      </c>
      <c r="R2278" s="34">
        <f t="shared" si="260"/>
        <v>55537.790430051886</v>
      </c>
    </row>
    <row r="2279" spans="12:18" x14ac:dyDescent="0.2">
      <c r="L2279" s="27">
        <v>40986</v>
      </c>
      <c r="M2279" s="34" t="str">
        <f t="shared" si="255"/>
        <v>0</v>
      </c>
      <c r="N2279" s="34">
        <f t="shared" si="258"/>
        <v>154982.17305371969</v>
      </c>
      <c r="O2279" s="34" t="str">
        <f t="shared" si="256"/>
        <v>0</v>
      </c>
      <c r="P2279" s="34">
        <f t="shared" si="259"/>
        <v>98498.475684750345</v>
      </c>
      <c r="Q2279" s="34" t="str">
        <f t="shared" si="257"/>
        <v>0</v>
      </c>
      <c r="R2279" s="34">
        <f t="shared" si="260"/>
        <v>55537.790430051886</v>
      </c>
    </row>
    <row r="2280" spans="12:18" x14ac:dyDescent="0.2">
      <c r="L2280" s="27">
        <v>40987</v>
      </c>
      <c r="M2280" s="34" t="str">
        <f t="shared" si="255"/>
        <v>0</v>
      </c>
      <c r="N2280" s="34">
        <f t="shared" si="258"/>
        <v>154982.17305371969</v>
      </c>
      <c r="O2280" s="34" t="str">
        <f t="shared" si="256"/>
        <v>0</v>
      </c>
      <c r="P2280" s="34">
        <f t="shared" si="259"/>
        <v>98498.475684750345</v>
      </c>
      <c r="Q2280" s="34" t="str">
        <f t="shared" si="257"/>
        <v>0</v>
      </c>
      <c r="R2280" s="34">
        <f t="shared" si="260"/>
        <v>55537.790430051886</v>
      </c>
    </row>
    <row r="2281" spans="12:18" x14ac:dyDescent="0.2">
      <c r="L2281" s="27">
        <v>40988</v>
      </c>
      <c r="M2281" s="34" t="str">
        <f t="shared" si="255"/>
        <v>0</v>
      </c>
      <c r="N2281" s="34">
        <f t="shared" si="258"/>
        <v>154982.17305371969</v>
      </c>
      <c r="O2281" s="34" t="str">
        <f t="shared" si="256"/>
        <v>0</v>
      </c>
      <c r="P2281" s="34">
        <f t="shared" si="259"/>
        <v>98498.475684750345</v>
      </c>
      <c r="Q2281" s="34" t="str">
        <f t="shared" si="257"/>
        <v>0</v>
      </c>
      <c r="R2281" s="34">
        <f t="shared" si="260"/>
        <v>55537.790430051886</v>
      </c>
    </row>
    <row r="2282" spans="12:18" x14ac:dyDescent="0.2">
      <c r="L2282" s="27">
        <v>40989</v>
      </c>
      <c r="M2282" s="34" t="str">
        <f t="shared" si="255"/>
        <v>0</v>
      </c>
      <c r="N2282" s="34">
        <f t="shared" si="258"/>
        <v>154982.17305371969</v>
      </c>
      <c r="O2282" s="34">
        <f t="shared" si="256"/>
        <v>-475</v>
      </c>
      <c r="P2282" s="34">
        <f t="shared" si="259"/>
        <v>98023.475684750345</v>
      </c>
      <c r="Q2282" s="34" t="str">
        <f t="shared" si="257"/>
        <v>0</v>
      </c>
      <c r="R2282" s="34">
        <f t="shared" si="260"/>
        <v>55537.790430051886</v>
      </c>
    </row>
    <row r="2283" spans="12:18" x14ac:dyDescent="0.2">
      <c r="L2283" s="27">
        <v>40990</v>
      </c>
      <c r="M2283" s="34" t="str">
        <f t="shared" si="255"/>
        <v>0</v>
      </c>
      <c r="N2283" s="34">
        <f t="shared" si="258"/>
        <v>154982.17305371969</v>
      </c>
      <c r="O2283" s="34">
        <f t="shared" si="256"/>
        <v>-525</v>
      </c>
      <c r="P2283" s="34">
        <f t="shared" si="259"/>
        <v>97498.475684750345</v>
      </c>
      <c r="Q2283" s="34" t="str">
        <f t="shared" si="257"/>
        <v>0</v>
      </c>
      <c r="R2283" s="34">
        <f t="shared" si="260"/>
        <v>55537.790430051886</v>
      </c>
    </row>
    <row r="2284" spans="12:18" x14ac:dyDescent="0.2">
      <c r="L2284" s="27">
        <v>40991</v>
      </c>
      <c r="M2284" s="34" t="str">
        <f t="shared" si="255"/>
        <v>0</v>
      </c>
      <c r="N2284" s="34">
        <f t="shared" si="258"/>
        <v>154982.17305371969</v>
      </c>
      <c r="O2284" s="34">
        <f t="shared" si="256"/>
        <v>-650</v>
      </c>
      <c r="P2284" s="34">
        <f t="shared" si="259"/>
        <v>96848.475684750345</v>
      </c>
      <c r="Q2284" s="34">
        <f t="shared" si="257"/>
        <v>-775</v>
      </c>
      <c r="R2284" s="34">
        <f t="shared" si="260"/>
        <v>54762.790430051886</v>
      </c>
    </row>
    <row r="2285" spans="12:18" x14ac:dyDescent="0.2">
      <c r="L2285" s="27">
        <v>40992</v>
      </c>
      <c r="M2285" s="34" t="str">
        <f t="shared" si="255"/>
        <v>0</v>
      </c>
      <c r="N2285" s="34">
        <f t="shared" si="258"/>
        <v>154982.17305371969</v>
      </c>
      <c r="O2285" s="34" t="str">
        <f t="shared" si="256"/>
        <v>0</v>
      </c>
      <c r="P2285" s="34">
        <f t="shared" si="259"/>
        <v>96848.475684750345</v>
      </c>
      <c r="Q2285" s="34" t="str">
        <f t="shared" si="257"/>
        <v>0</v>
      </c>
      <c r="R2285" s="34">
        <f t="shared" si="260"/>
        <v>54762.790430051886</v>
      </c>
    </row>
    <row r="2286" spans="12:18" x14ac:dyDescent="0.2">
      <c r="L2286" s="27">
        <v>40993</v>
      </c>
      <c r="M2286" s="34" t="str">
        <f t="shared" si="255"/>
        <v>0</v>
      </c>
      <c r="N2286" s="34">
        <f t="shared" si="258"/>
        <v>154982.17305371969</v>
      </c>
      <c r="O2286" s="34" t="str">
        <f t="shared" si="256"/>
        <v>0</v>
      </c>
      <c r="P2286" s="34">
        <f t="shared" si="259"/>
        <v>96848.475684750345</v>
      </c>
      <c r="Q2286" s="34" t="str">
        <f t="shared" si="257"/>
        <v>0</v>
      </c>
      <c r="R2286" s="34">
        <f t="shared" si="260"/>
        <v>54762.790430051886</v>
      </c>
    </row>
    <row r="2287" spans="12:18" x14ac:dyDescent="0.2">
      <c r="L2287" s="27">
        <v>40994</v>
      </c>
      <c r="M2287" s="34" t="str">
        <f t="shared" si="255"/>
        <v>0</v>
      </c>
      <c r="N2287" s="34">
        <f t="shared" si="258"/>
        <v>154982.17305371969</v>
      </c>
      <c r="O2287" s="34">
        <f t="shared" si="256"/>
        <v>-150</v>
      </c>
      <c r="P2287" s="34">
        <f t="shared" si="259"/>
        <v>96698.475684750345</v>
      </c>
      <c r="Q2287" s="34">
        <f t="shared" si="257"/>
        <v>1462.5</v>
      </c>
      <c r="R2287" s="34">
        <f t="shared" si="260"/>
        <v>56225.290430051886</v>
      </c>
    </row>
    <row r="2288" spans="12:18" x14ac:dyDescent="0.2">
      <c r="L2288" s="27">
        <v>40995</v>
      </c>
      <c r="M2288" s="34" t="str">
        <f t="shared" si="255"/>
        <v>0</v>
      </c>
      <c r="N2288" s="34">
        <f t="shared" si="258"/>
        <v>154982.17305371969</v>
      </c>
      <c r="O2288" s="34" t="str">
        <f t="shared" si="256"/>
        <v>0</v>
      </c>
      <c r="P2288" s="34">
        <f t="shared" si="259"/>
        <v>96698.475684750345</v>
      </c>
      <c r="Q2288" s="34" t="str">
        <f t="shared" si="257"/>
        <v>0</v>
      </c>
      <c r="R2288" s="34">
        <f t="shared" si="260"/>
        <v>56225.290430051886</v>
      </c>
    </row>
    <row r="2289" spans="12:18" x14ac:dyDescent="0.2">
      <c r="L2289" s="27">
        <v>40996</v>
      </c>
      <c r="M2289" s="34" t="str">
        <f t="shared" si="255"/>
        <v>0</v>
      </c>
      <c r="N2289" s="34">
        <f t="shared" si="258"/>
        <v>154982.17305371969</v>
      </c>
      <c r="O2289" s="34">
        <f t="shared" si="256"/>
        <v>150</v>
      </c>
      <c r="P2289" s="34">
        <f t="shared" si="259"/>
        <v>96848.475684750345</v>
      </c>
      <c r="Q2289" s="34">
        <f t="shared" si="257"/>
        <v>1162.5</v>
      </c>
      <c r="R2289" s="34">
        <f t="shared" si="260"/>
        <v>57387.790430051886</v>
      </c>
    </row>
    <row r="2290" spans="12:18" x14ac:dyDescent="0.2">
      <c r="L2290" s="27">
        <v>40997</v>
      </c>
      <c r="M2290" s="34" t="str">
        <f t="shared" si="255"/>
        <v>0</v>
      </c>
      <c r="N2290" s="34">
        <f t="shared" si="258"/>
        <v>154982.17305371969</v>
      </c>
      <c r="O2290" s="34" t="str">
        <f t="shared" si="256"/>
        <v>0</v>
      </c>
      <c r="P2290" s="34">
        <f t="shared" si="259"/>
        <v>96848.475684750345</v>
      </c>
      <c r="Q2290" s="34" t="str">
        <f t="shared" si="257"/>
        <v>0</v>
      </c>
      <c r="R2290" s="34">
        <f t="shared" si="260"/>
        <v>57387.790430051886</v>
      </c>
    </row>
    <row r="2291" spans="12:18" x14ac:dyDescent="0.2">
      <c r="L2291" s="27">
        <v>40998</v>
      </c>
      <c r="M2291" s="34" t="str">
        <f t="shared" si="255"/>
        <v>0</v>
      </c>
      <c r="N2291" s="34">
        <f t="shared" si="258"/>
        <v>154982.17305371969</v>
      </c>
      <c r="O2291" s="34" t="str">
        <f t="shared" si="256"/>
        <v>0</v>
      </c>
      <c r="P2291" s="34">
        <f t="shared" si="259"/>
        <v>96848.475684750345</v>
      </c>
      <c r="Q2291" s="34" t="str">
        <f t="shared" si="257"/>
        <v>0</v>
      </c>
      <c r="R2291" s="34">
        <f t="shared" si="260"/>
        <v>57387.790430051886</v>
      </c>
    </row>
    <row r="2292" spans="12:18" x14ac:dyDescent="0.2">
      <c r="L2292" s="27">
        <v>40999</v>
      </c>
      <c r="M2292" s="34" t="str">
        <f t="shared" si="255"/>
        <v>0</v>
      </c>
      <c r="N2292" s="34">
        <f t="shared" si="258"/>
        <v>154982.17305371969</v>
      </c>
      <c r="O2292" s="34" t="str">
        <f t="shared" si="256"/>
        <v>0</v>
      </c>
      <c r="P2292" s="34">
        <f t="shared" si="259"/>
        <v>96848.475684750345</v>
      </c>
      <c r="Q2292" s="34" t="str">
        <f t="shared" si="257"/>
        <v>0</v>
      </c>
      <c r="R2292" s="34">
        <f t="shared" si="260"/>
        <v>57387.790430051886</v>
      </c>
    </row>
    <row r="2293" spans="12:18" x14ac:dyDescent="0.2">
      <c r="L2293" s="27">
        <v>41000</v>
      </c>
      <c r="M2293" s="34" t="str">
        <f t="shared" si="255"/>
        <v>0</v>
      </c>
      <c r="N2293" s="34">
        <f t="shared" si="258"/>
        <v>154982.17305371969</v>
      </c>
      <c r="O2293" s="34" t="str">
        <f t="shared" si="256"/>
        <v>0</v>
      </c>
      <c r="P2293" s="34">
        <f t="shared" si="259"/>
        <v>96848.475684750345</v>
      </c>
      <c r="Q2293" s="34" t="str">
        <f t="shared" si="257"/>
        <v>0</v>
      </c>
      <c r="R2293" s="34">
        <f t="shared" si="260"/>
        <v>57387.790430051886</v>
      </c>
    </row>
    <row r="2294" spans="12:18" x14ac:dyDescent="0.2">
      <c r="L2294" s="27">
        <v>41001</v>
      </c>
      <c r="M2294" s="34">
        <f t="shared" si="255"/>
        <v>-1125</v>
      </c>
      <c r="N2294" s="34">
        <f t="shared" si="258"/>
        <v>153857.17305371969</v>
      </c>
      <c r="O2294" s="34">
        <f t="shared" si="256"/>
        <v>-4025</v>
      </c>
      <c r="P2294" s="34">
        <f t="shared" si="259"/>
        <v>92823.475684750345</v>
      </c>
      <c r="Q2294" s="34" t="str">
        <f t="shared" si="257"/>
        <v>0</v>
      </c>
      <c r="R2294" s="34">
        <f t="shared" si="260"/>
        <v>57387.790430051886</v>
      </c>
    </row>
    <row r="2295" spans="12:18" x14ac:dyDescent="0.2">
      <c r="L2295" s="27">
        <v>41002</v>
      </c>
      <c r="M2295" s="34" t="str">
        <f t="shared" si="255"/>
        <v>0</v>
      </c>
      <c r="N2295" s="34">
        <f t="shared" si="258"/>
        <v>153857.17305371969</v>
      </c>
      <c r="O2295" s="34">
        <f t="shared" si="256"/>
        <v>7212.5</v>
      </c>
      <c r="P2295" s="34">
        <f t="shared" si="259"/>
        <v>100035.97568475034</v>
      </c>
      <c r="Q2295" s="34">
        <f t="shared" si="257"/>
        <v>5500</v>
      </c>
      <c r="R2295" s="34">
        <f t="shared" si="260"/>
        <v>62887.790430051886</v>
      </c>
    </row>
    <row r="2296" spans="12:18" x14ac:dyDescent="0.2">
      <c r="L2296" s="27">
        <v>41003</v>
      </c>
      <c r="M2296" s="34">
        <f t="shared" si="255"/>
        <v>3550</v>
      </c>
      <c r="N2296" s="34">
        <f t="shared" si="258"/>
        <v>157407.17305371969</v>
      </c>
      <c r="O2296" s="34" t="str">
        <f t="shared" si="256"/>
        <v>0</v>
      </c>
      <c r="P2296" s="34">
        <f t="shared" si="259"/>
        <v>100035.97568475034</v>
      </c>
      <c r="Q2296" s="34" t="str">
        <f t="shared" si="257"/>
        <v>0</v>
      </c>
      <c r="R2296" s="34">
        <f t="shared" si="260"/>
        <v>62887.790430051886</v>
      </c>
    </row>
    <row r="2297" spans="12:18" x14ac:dyDescent="0.2">
      <c r="L2297" s="27">
        <v>41004</v>
      </c>
      <c r="M2297" s="34" t="str">
        <f t="shared" si="255"/>
        <v>0</v>
      </c>
      <c r="N2297" s="34">
        <f t="shared" si="258"/>
        <v>157407.17305371969</v>
      </c>
      <c r="O2297" s="34" t="str">
        <f t="shared" si="256"/>
        <v>0</v>
      </c>
      <c r="P2297" s="34">
        <f t="shared" si="259"/>
        <v>100035.97568475034</v>
      </c>
      <c r="Q2297" s="34" t="str">
        <f t="shared" si="257"/>
        <v>0</v>
      </c>
      <c r="R2297" s="34">
        <f t="shared" si="260"/>
        <v>62887.790430051886</v>
      </c>
    </row>
    <row r="2298" spans="12:18" x14ac:dyDescent="0.2">
      <c r="L2298" s="27">
        <v>41005</v>
      </c>
      <c r="M2298" s="34" t="str">
        <f t="shared" si="255"/>
        <v>0</v>
      </c>
      <c r="N2298" s="34">
        <f t="shared" si="258"/>
        <v>157407.17305371969</v>
      </c>
      <c r="O2298" s="34" t="str">
        <f t="shared" si="256"/>
        <v>0</v>
      </c>
      <c r="P2298" s="34">
        <f t="shared" si="259"/>
        <v>100035.97568475034</v>
      </c>
      <c r="Q2298" s="34" t="str">
        <f t="shared" si="257"/>
        <v>0</v>
      </c>
      <c r="R2298" s="34">
        <f t="shared" si="260"/>
        <v>62887.790430051886</v>
      </c>
    </row>
    <row r="2299" spans="12:18" x14ac:dyDescent="0.2">
      <c r="L2299" s="27">
        <v>41006</v>
      </c>
      <c r="M2299" s="34" t="str">
        <f t="shared" si="255"/>
        <v>0</v>
      </c>
      <c r="N2299" s="34">
        <f t="shared" si="258"/>
        <v>157407.17305371969</v>
      </c>
      <c r="O2299" s="34" t="str">
        <f t="shared" si="256"/>
        <v>0</v>
      </c>
      <c r="P2299" s="34">
        <f t="shared" si="259"/>
        <v>100035.97568475034</v>
      </c>
      <c r="Q2299" s="34" t="str">
        <f t="shared" si="257"/>
        <v>0</v>
      </c>
      <c r="R2299" s="34">
        <f t="shared" si="260"/>
        <v>62887.790430051886</v>
      </c>
    </row>
    <row r="2300" spans="12:18" x14ac:dyDescent="0.2">
      <c r="L2300" s="27">
        <v>41007</v>
      </c>
      <c r="M2300" s="34" t="str">
        <f t="shared" si="255"/>
        <v>0</v>
      </c>
      <c r="N2300" s="34">
        <f t="shared" si="258"/>
        <v>157407.17305371969</v>
      </c>
      <c r="O2300" s="34" t="str">
        <f t="shared" si="256"/>
        <v>0</v>
      </c>
      <c r="P2300" s="34">
        <f t="shared" si="259"/>
        <v>100035.97568475034</v>
      </c>
      <c r="Q2300" s="34" t="str">
        <f t="shared" si="257"/>
        <v>0</v>
      </c>
      <c r="R2300" s="34">
        <f t="shared" si="260"/>
        <v>62887.790430051886</v>
      </c>
    </row>
    <row r="2301" spans="12:18" x14ac:dyDescent="0.2">
      <c r="L2301" s="27">
        <v>41008</v>
      </c>
      <c r="M2301" s="34" t="str">
        <f t="shared" si="255"/>
        <v>0</v>
      </c>
      <c r="N2301" s="34">
        <f t="shared" si="258"/>
        <v>157407.17305371969</v>
      </c>
      <c r="O2301" s="34" t="str">
        <f t="shared" si="256"/>
        <v>0</v>
      </c>
      <c r="P2301" s="34">
        <f t="shared" si="259"/>
        <v>100035.97568475034</v>
      </c>
      <c r="Q2301" s="34" t="str">
        <f t="shared" si="257"/>
        <v>0</v>
      </c>
      <c r="R2301" s="34">
        <f t="shared" si="260"/>
        <v>62887.790430051886</v>
      </c>
    </row>
    <row r="2302" spans="12:18" x14ac:dyDescent="0.2">
      <c r="L2302" s="27">
        <v>41009</v>
      </c>
      <c r="M2302" s="34" t="str">
        <f t="shared" si="255"/>
        <v>0</v>
      </c>
      <c r="N2302" s="34">
        <f t="shared" si="258"/>
        <v>157407.17305371969</v>
      </c>
      <c r="O2302" s="34" t="str">
        <f t="shared" si="256"/>
        <v>0</v>
      </c>
      <c r="P2302" s="34">
        <f t="shared" si="259"/>
        <v>100035.97568475034</v>
      </c>
      <c r="Q2302" s="34" t="str">
        <f t="shared" si="257"/>
        <v>0</v>
      </c>
      <c r="R2302" s="34">
        <f t="shared" si="260"/>
        <v>62887.790430051886</v>
      </c>
    </row>
    <row r="2303" spans="12:18" x14ac:dyDescent="0.2">
      <c r="L2303" s="27">
        <v>41010</v>
      </c>
      <c r="M2303" s="34" t="str">
        <f t="shared" si="255"/>
        <v>0</v>
      </c>
      <c r="N2303" s="34">
        <f t="shared" si="258"/>
        <v>157407.17305371969</v>
      </c>
      <c r="O2303" s="34" t="str">
        <f t="shared" si="256"/>
        <v>0</v>
      </c>
      <c r="P2303" s="34">
        <f t="shared" si="259"/>
        <v>100035.97568475034</v>
      </c>
      <c r="Q2303" s="34" t="str">
        <f t="shared" si="257"/>
        <v>0</v>
      </c>
      <c r="R2303" s="34">
        <f t="shared" si="260"/>
        <v>62887.790430051886</v>
      </c>
    </row>
    <row r="2304" spans="12:18" x14ac:dyDescent="0.2">
      <c r="L2304" s="27">
        <v>41011</v>
      </c>
      <c r="M2304" s="34" t="str">
        <f t="shared" si="255"/>
        <v>0</v>
      </c>
      <c r="N2304" s="34">
        <f t="shared" si="258"/>
        <v>157407.17305371969</v>
      </c>
      <c r="O2304" s="34" t="str">
        <f t="shared" si="256"/>
        <v>0</v>
      </c>
      <c r="P2304" s="34">
        <f t="shared" si="259"/>
        <v>100035.97568475034</v>
      </c>
      <c r="Q2304" s="34" t="str">
        <f t="shared" si="257"/>
        <v>0</v>
      </c>
      <c r="R2304" s="34">
        <f t="shared" si="260"/>
        <v>62887.790430051886</v>
      </c>
    </row>
    <row r="2305" spans="12:18" x14ac:dyDescent="0.2">
      <c r="L2305" s="27">
        <v>41012</v>
      </c>
      <c r="M2305" s="34" t="str">
        <f t="shared" si="255"/>
        <v>0</v>
      </c>
      <c r="N2305" s="34">
        <f t="shared" si="258"/>
        <v>157407.17305371969</v>
      </c>
      <c r="O2305" s="34" t="str">
        <f t="shared" si="256"/>
        <v>0</v>
      </c>
      <c r="P2305" s="34">
        <f t="shared" si="259"/>
        <v>100035.97568475034</v>
      </c>
      <c r="Q2305" s="34" t="str">
        <f t="shared" si="257"/>
        <v>0</v>
      </c>
      <c r="R2305" s="34">
        <f t="shared" si="260"/>
        <v>62887.790430051886</v>
      </c>
    </row>
    <row r="2306" spans="12:18" x14ac:dyDescent="0.2">
      <c r="L2306" s="27">
        <v>41013</v>
      </c>
      <c r="M2306" s="34" t="str">
        <f t="shared" si="255"/>
        <v>0</v>
      </c>
      <c r="N2306" s="34">
        <f t="shared" si="258"/>
        <v>157407.17305371969</v>
      </c>
      <c r="O2306" s="34" t="str">
        <f t="shared" si="256"/>
        <v>0</v>
      </c>
      <c r="P2306" s="34">
        <f t="shared" si="259"/>
        <v>100035.97568475034</v>
      </c>
      <c r="Q2306" s="34" t="str">
        <f t="shared" si="257"/>
        <v>0</v>
      </c>
      <c r="R2306" s="34">
        <f t="shared" si="260"/>
        <v>62887.790430051886</v>
      </c>
    </row>
    <row r="2307" spans="12:18" x14ac:dyDescent="0.2">
      <c r="L2307" s="27">
        <v>41014</v>
      </c>
      <c r="M2307" s="34" t="str">
        <f t="shared" si="255"/>
        <v>0</v>
      </c>
      <c r="N2307" s="34">
        <f t="shared" si="258"/>
        <v>157407.17305371969</v>
      </c>
      <c r="O2307" s="34" t="str">
        <f t="shared" si="256"/>
        <v>0</v>
      </c>
      <c r="P2307" s="34">
        <f t="shared" si="259"/>
        <v>100035.97568475034</v>
      </c>
      <c r="Q2307" s="34" t="str">
        <f t="shared" si="257"/>
        <v>0</v>
      </c>
      <c r="R2307" s="34">
        <f t="shared" si="260"/>
        <v>62887.790430051886</v>
      </c>
    </row>
    <row r="2308" spans="12:18" x14ac:dyDescent="0.2">
      <c r="L2308" s="27">
        <v>41015</v>
      </c>
      <c r="M2308" s="34" t="str">
        <f t="shared" si="255"/>
        <v>0</v>
      </c>
      <c r="N2308" s="34">
        <f t="shared" si="258"/>
        <v>157407.17305371969</v>
      </c>
      <c r="O2308" s="34" t="str">
        <f t="shared" si="256"/>
        <v>0</v>
      </c>
      <c r="P2308" s="34">
        <f t="shared" si="259"/>
        <v>100035.97568475034</v>
      </c>
      <c r="Q2308" s="34" t="str">
        <f t="shared" si="257"/>
        <v>0</v>
      </c>
      <c r="R2308" s="34">
        <f t="shared" si="260"/>
        <v>62887.790430051886</v>
      </c>
    </row>
    <row r="2309" spans="12:18" x14ac:dyDescent="0.2">
      <c r="L2309" s="27">
        <v>41016</v>
      </c>
      <c r="M2309" s="34" t="str">
        <f t="shared" si="255"/>
        <v>0</v>
      </c>
      <c r="N2309" s="34">
        <f t="shared" si="258"/>
        <v>157407.17305371969</v>
      </c>
      <c r="O2309" s="34" t="str">
        <f t="shared" si="256"/>
        <v>0</v>
      </c>
      <c r="P2309" s="34">
        <f t="shared" si="259"/>
        <v>100035.97568475034</v>
      </c>
      <c r="Q2309" s="34" t="str">
        <f t="shared" si="257"/>
        <v>0</v>
      </c>
      <c r="R2309" s="34">
        <f t="shared" si="260"/>
        <v>62887.790430051886</v>
      </c>
    </row>
    <row r="2310" spans="12:18" x14ac:dyDescent="0.2">
      <c r="L2310" s="27">
        <v>41017</v>
      </c>
      <c r="M2310" s="34" t="str">
        <f t="shared" si="255"/>
        <v>0</v>
      </c>
      <c r="N2310" s="34">
        <f t="shared" si="258"/>
        <v>157407.17305371969</v>
      </c>
      <c r="O2310" s="34">
        <f t="shared" si="256"/>
        <v>-1525</v>
      </c>
      <c r="P2310" s="34">
        <f t="shared" si="259"/>
        <v>98510.975684750345</v>
      </c>
      <c r="Q2310" s="34" t="str">
        <f t="shared" si="257"/>
        <v>0</v>
      </c>
      <c r="R2310" s="34">
        <f t="shared" si="260"/>
        <v>62887.790430051886</v>
      </c>
    </row>
    <row r="2311" spans="12:18" x14ac:dyDescent="0.2">
      <c r="L2311" s="27">
        <v>41018</v>
      </c>
      <c r="M2311" s="34" t="str">
        <f t="shared" si="255"/>
        <v>0</v>
      </c>
      <c r="N2311" s="34">
        <f t="shared" si="258"/>
        <v>157407.17305371969</v>
      </c>
      <c r="O2311" s="34">
        <f t="shared" si="256"/>
        <v>-4350</v>
      </c>
      <c r="P2311" s="34">
        <f t="shared" si="259"/>
        <v>94160.975684750345</v>
      </c>
      <c r="Q2311" s="34">
        <f t="shared" si="257"/>
        <v>-2262.5</v>
      </c>
      <c r="R2311" s="34">
        <f t="shared" si="260"/>
        <v>60625.290430051886</v>
      </c>
    </row>
    <row r="2312" spans="12:18" x14ac:dyDescent="0.2">
      <c r="L2312" s="27">
        <v>41019</v>
      </c>
      <c r="M2312" s="34" t="str">
        <f t="shared" si="255"/>
        <v>0</v>
      </c>
      <c r="N2312" s="34">
        <f t="shared" si="258"/>
        <v>157407.17305371969</v>
      </c>
      <c r="O2312" s="34">
        <f t="shared" si="256"/>
        <v>-487.5</v>
      </c>
      <c r="P2312" s="34">
        <f t="shared" si="259"/>
        <v>93673.475684750345</v>
      </c>
      <c r="Q2312" s="34" t="str">
        <f t="shared" si="257"/>
        <v>0</v>
      </c>
      <c r="R2312" s="34">
        <f t="shared" si="260"/>
        <v>60625.290430051886</v>
      </c>
    </row>
    <row r="2313" spans="12:18" x14ac:dyDescent="0.2">
      <c r="L2313" s="27">
        <v>41020</v>
      </c>
      <c r="M2313" s="34" t="str">
        <f t="shared" si="255"/>
        <v>0</v>
      </c>
      <c r="N2313" s="34">
        <f t="shared" si="258"/>
        <v>157407.17305371969</v>
      </c>
      <c r="O2313" s="34" t="str">
        <f t="shared" si="256"/>
        <v>0</v>
      </c>
      <c r="P2313" s="34">
        <f t="shared" si="259"/>
        <v>93673.475684750345</v>
      </c>
      <c r="Q2313" s="34" t="str">
        <f t="shared" si="257"/>
        <v>0</v>
      </c>
      <c r="R2313" s="34">
        <f t="shared" si="260"/>
        <v>60625.290430051886</v>
      </c>
    </row>
    <row r="2314" spans="12:18" x14ac:dyDescent="0.2">
      <c r="L2314" s="27">
        <v>41021</v>
      </c>
      <c r="M2314" s="34" t="str">
        <f t="shared" si="255"/>
        <v>0</v>
      </c>
      <c r="N2314" s="34">
        <f t="shared" si="258"/>
        <v>157407.17305371969</v>
      </c>
      <c r="O2314" s="34" t="str">
        <f t="shared" si="256"/>
        <v>0</v>
      </c>
      <c r="P2314" s="34">
        <f t="shared" si="259"/>
        <v>93673.475684750345</v>
      </c>
      <c r="Q2314" s="34" t="str">
        <f t="shared" si="257"/>
        <v>0</v>
      </c>
      <c r="R2314" s="34">
        <f t="shared" si="260"/>
        <v>60625.290430051886</v>
      </c>
    </row>
    <row r="2315" spans="12:18" x14ac:dyDescent="0.2">
      <c r="L2315" s="27">
        <v>41022</v>
      </c>
      <c r="M2315" s="34" t="str">
        <f t="shared" si="255"/>
        <v>0</v>
      </c>
      <c r="N2315" s="34">
        <f t="shared" si="258"/>
        <v>157407.17305371969</v>
      </c>
      <c r="O2315" s="34">
        <f t="shared" si="256"/>
        <v>1412.5</v>
      </c>
      <c r="P2315" s="34">
        <f t="shared" si="259"/>
        <v>95085.975684750345</v>
      </c>
      <c r="Q2315" s="34" t="str">
        <f t="shared" si="257"/>
        <v>0</v>
      </c>
      <c r="R2315" s="34">
        <f t="shared" si="260"/>
        <v>60625.290430051886</v>
      </c>
    </row>
    <row r="2316" spans="12:18" x14ac:dyDescent="0.2">
      <c r="L2316" s="27">
        <v>41023</v>
      </c>
      <c r="M2316" s="34" t="str">
        <f t="shared" ref="M2316:M2379" si="261">IF(ISERROR(VLOOKUP($L2316,$B$11:$C$1212,2,FALSE)),"0",VLOOKUP($L2316,$B$11:$C$1212,2,FALSE))</f>
        <v>0</v>
      </c>
      <c r="N2316" s="34">
        <f t="shared" si="258"/>
        <v>157407.17305371969</v>
      </c>
      <c r="O2316" s="34" t="str">
        <f t="shared" ref="O2316:O2379" si="262">IF(ISERROR(VLOOKUP($L2316,$E$11:$F$1212,2,FALSE)),"0",VLOOKUP($L2316,$E$11:$F$1212,2,FALSE))</f>
        <v>0</v>
      </c>
      <c r="P2316" s="34">
        <f t="shared" si="259"/>
        <v>95085.975684750345</v>
      </c>
      <c r="Q2316" s="34" t="str">
        <f t="shared" ref="Q2316:Q2379" si="263">IF(ISERROR(VLOOKUP($L2316,$H$11:$I$1212,2,FALSE)),"0",VLOOKUP($L2316,$H$11:$I$1212,2,FALSE))</f>
        <v>0</v>
      </c>
      <c r="R2316" s="34">
        <f t="shared" si="260"/>
        <v>60625.290430051886</v>
      </c>
    </row>
    <row r="2317" spans="12:18" x14ac:dyDescent="0.2">
      <c r="L2317" s="27">
        <v>41024</v>
      </c>
      <c r="M2317" s="34" t="str">
        <f t="shared" si="261"/>
        <v>0</v>
      </c>
      <c r="N2317" s="34">
        <f t="shared" si="258"/>
        <v>157407.17305371969</v>
      </c>
      <c r="O2317" s="34">
        <f t="shared" si="262"/>
        <v>-1025</v>
      </c>
      <c r="P2317" s="34">
        <f t="shared" si="259"/>
        <v>94060.975684750345</v>
      </c>
      <c r="Q2317" s="34" t="str">
        <f t="shared" si="263"/>
        <v>0</v>
      </c>
      <c r="R2317" s="34">
        <f t="shared" si="260"/>
        <v>60625.290430051886</v>
      </c>
    </row>
    <row r="2318" spans="12:18" x14ac:dyDescent="0.2">
      <c r="L2318" s="27">
        <v>41025</v>
      </c>
      <c r="M2318" s="34" t="str">
        <f t="shared" si="261"/>
        <v>0</v>
      </c>
      <c r="N2318" s="34">
        <f t="shared" si="258"/>
        <v>157407.17305371969</v>
      </c>
      <c r="O2318" s="34">
        <f t="shared" si="262"/>
        <v>-2350</v>
      </c>
      <c r="P2318" s="34">
        <f t="shared" si="259"/>
        <v>91710.975684750345</v>
      </c>
      <c r="Q2318" s="34">
        <f t="shared" si="263"/>
        <v>-2087.5</v>
      </c>
      <c r="R2318" s="34">
        <f t="shared" si="260"/>
        <v>58537.790430051886</v>
      </c>
    </row>
    <row r="2319" spans="12:18" x14ac:dyDescent="0.2">
      <c r="L2319" s="27">
        <v>41026</v>
      </c>
      <c r="M2319" s="34" t="str">
        <f t="shared" si="261"/>
        <v>0</v>
      </c>
      <c r="N2319" s="34">
        <f t="shared" si="258"/>
        <v>157407.17305371969</v>
      </c>
      <c r="O2319" s="34">
        <f t="shared" si="262"/>
        <v>312.5</v>
      </c>
      <c r="P2319" s="34">
        <f t="shared" si="259"/>
        <v>92023.475684750345</v>
      </c>
      <c r="Q2319" s="34">
        <f t="shared" si="263"/>
        <v>312.5</v>
      </c>
      <c r="R2319" s="34">
        <f t="shared" si="260"/>
        <v>58850.290430051886</v>
      </c>
    </row>
    <row r="2320" spans="12:18" x14ac:dyDescent="0.2">
      <c r="L2320" s="27">
        <v>41027</v>
      </c>
      <c r="M2320" s="34" t="str">
        <f t="shared" si="261"/>
        <v>0</v>
      </c>
      <c r="N2320" s="34">
        <f t="shared" si="258"/>
        <v>157407.17305371969</v>
      </c>
      <c r="O2320" s="34" t="str">
        <f t="shared" si="262"/>
        <v>0</v>
      </c>
      <c r="P2320" s="34">
        <f t="shared" si="259"/>
        <v>92023.475684750345</v>
      </c>
      <c r="Q2320" s="34" t="str">
        <f t="shared" si="263"/>
        <v>0</v>
      </c>
      <c r="R2320" s="34">
        <f t="shared" si="260"/>
        <v>58850.290430051886</v>
      </c>
    </row>
    <row r="2321" spans="12:18" x14ac:dyDescent="0.2">
      <c r="L2321" s="27">
        <v>41028</v>
      </c>
      <c r="M2321" s="34" t="str">
        <f t="shared" si="261"/>
        <v>0</v>
      </c>
      <c r="N2321" s="34">
        <f t="shared" si="258"/>
        <v>157407.17305371969</v>
      </c>
      <c r="O2321" s="34" t="str">
        <f t="shared" si="262"/>
        <v>0</v>
      </c>
      <c r="P2321" s="34">
        <f t="shared" si="259"/>
        <v>92023.475684750345</v>
      </c>
      <c r="Q2321" s="34" t="str">
        <f t="shared" si="263"/>
        <v>0</v>
      </c>
      <c r="R2321" s="34">
        <f t="shared" si="260"/>
        <v>58850.290430051886</v>
      </c>
    </row>
    <row r="2322" spans="12:18" x14ac:dyDescent="0.2">
      <c r="L2322" s="27">
        <v>41029</v>
      </c>
      <c r="M2322" s="34" t="str">
        <f t="shared" si="261"/>
        <v>0</v>
      </c>
      <c r="N2322" s="34">
        <f t="shared" si="258"/>
        <v>157407.17305371969</v>
      </c>
      <c r="O2322" s="34" t="str">
        <f t="shared" si="262"/>
        <v>0</v>
      </c>
      <c r="P2322" s="34">
        <f t="shared" si="259"/>
        <v>92023.475684750345</v>
      </c>
      <c r="Q2322" s="34" t="str">
        <f t="shared" si="263"/>
        <v>0</v>
      </c>
      <c r="R2322" s="34">
        <f t="shared" si="260"/>
        <v>58850.290430051886</v>
      </c>
    </row>
    <row r="2323" spans="12:18" x14ac:dyDescent="0.2">
      <c r="L2323" s="27">
        <v>41030</v>
      </c>
      <c r="M2323" s="34" t="str">
        <f t="shared" si="261"/>
        <v>0</v>
      </c>
      <c r="N2323" s="34">
        <f t="shared" si="258"/>
        <v>157407.17305371969</v>
      </c>
      <c r="O2323" s="34" t="str">
        <f t="shared" si="262"/>
        <v>0</v>
      </c>
      <c r="P2323" s="34">
        <f t="shared" si="259"/>
        <v>92023.475684750345</v>
      </c>
      <c r="Q2323" s="34" t="str">
        <f t="shared" si="263"/>
        <v>0</v>
      </c>
      <c r="R2323" s="34">
        <f t="shared" si="260"/>
        <v>58850.290430051886</v>
      </c>
    </row>
    <row r="2324" spans="12:18" x14ac:dyDescent="0.2">
      <c r="L2324" s="27">
        <v>41031</v>
      </c>
      <c r="M2324" s="34" t="str">
        <f t="shared" si="261"/>
        <v>0</v>
      </c>
      <c r="N2324" s="34">
        <f t="shared" si="258"/>
        <v>157407.17305371969</v>
      </c>
      <c r="O2324" s="34">
        <f t="shared" si="262"/>
        <v>-575</v>
      </c>
      <c r="P2324" s="34">
        <f t="shared" si="259"/>
        <v>91448.475684750345</v>
      </c>
      <c r="Q2324" s="34" t="str">
        <f t="shared" si="263"/>
        <v>0</v>
      </c>
      <c r="R2324" s="34">
        <f t="shared" si="260"/>
        <v>58850.290430051886</v>
      </c>
    </row>
    <row r="2325" spans="12:18" x14ac:dyDescent="0.2">
      <c r="L2325" s="27">
        <v>41032</v>
      </c>
      <c r="M2325" s="34">
        <f t="shared" si="261"/>
        <v>5487.5</v>
      </c>
      <c r="N2325" s="34">
        <f t="shared" si="258"/>
        <v>162894.67305371969</v>
      </c>
      <c r="O2325" s="34">
        <f t="shared" si="262"/>
        <v>2750</v>
      </c>
      <c r="P2325" s="34">
        <f t="shared" si="259"/>
        <v>94198.475684750345</v>
      </c>
      <c r="Q2325" s="34">
        <f t="shared" si="263"/>
        <v>3725</v>
      </c>
      <c r="R2325" s="34">
        <f t="shared" si="260"/>
        <v>62575.290430051886</v>
      </c>
    </row>
    <row r="2326" spans="12:18" x14ac:dyDescent="0.2">
      <c r="L2326" s="27">
        <v>41033</v>
      </c>
      <c r="M2326" s="34" t="str">
        <f t="shared" si="261"/>
        <v>0</v>
      </c>
      <c r="N2326" s="34">
        <f t="shared" si="258"/>
        <v>162894.67305371969</v>
      </c>
      <c r="O2326" s="34" t="str">
        <f t="shared" si="262"/>
        <v>0</v>
      </c>
      <c r="P2326" s="34">
        <f t="shared" si="259"/>
        <v>94198.475684750345</v>
      </c>
      <c r="Q2326" s="34" t="str">
        <f t="shared" si="263"/>
        <v>0</v>
      </c>
      <c r="R2326" s="34">
        <f t="shared" si="260"/>
        <v>62575.290430051886</v>
      </c>
    </row>
    <row r="2327" spans="12:18" x14ac:dyDescent="0.2">
      <c r="L2327" s="27">
        <v>41034</v>
      </c>
      <c r="M2327" s="34" t="str">
        <f t="shared" si="261"/>
        <v>0</v>
      </c>
      <c r="N2327" s="34">
        <f t="shared" si="258"/>
        <v>162894.67305371969</v>
      </c>
      <c r="O2327" s="34" t="str">
        <f t="shared" si="262"/>
        <v>0</v>
      </c>
      <c r="P2327" s="34">
        <f t="shared" si="259"/>
        <v>94198.475684750345</v>
      </c>
      <c r="Q2327" s="34" t="str">
        <f t="shared" si="263"/>
        <v>0</v>
      </c>
      <c r="R2327" s="34">
        <f t="shared" si="260"/>
        <v>62575.290430051886</v>
      </c>
    </row>
    <row r="2328" spans="12:18" x14ac:dyDescent="0.2">
      <c r="L2328" s="27">
        <v>41035</v>
      </c>
      <c r="M2328" s="34" t="str">
        <f t="shared" si="261"/>
        <v>0</v>
      </c>
      <c r="N2328" s="34">
        <f t="shared" si="258"/>
        <v>162894.67305371969</v>
      </c>
      <c r="O2328" s="34" t="str">
        <f t="shared" si="262"/>
        <v>0</v>
      </c>
      <c r="P2328" s="34">
        <f t="shared" si="259"/>
        <v>94198.475684750345</v>
      </c>
      <c r="Q2328" s="34" t="str">
        <f t="shared" si="263"/>
        <v>0</v>
      </c>
      <c r="R2328" s="34">
        <f t="shared" si="260"/>
        <v>62575.290430051886</v>
      </c>
    </row>
    <row r="2329" spans="12:18" x14ac:dyDescent="0.2">
      <c r="L2329" s="27">
        <v>41036</v>
      </c>
      <c r="M2329" s="34" t="str">
        <f t="shared" si="261"/>
        <v>0</v>
      </c>
      <c r="N2329" s="34">
        <f t="shared" si="258"/>
        <v>162894.67305371969</v>
      </c>
      <c r="O2329" s="34" t="str">
        <f t="shared" si="262"/>
        <v>0</v>
      </c>
      <c r="P2329" s="34">
        <f t="shared" si="259"/>
        <v>94198.475684750345</v>
      </c>
      <c r="Q2329" s="34" t="str">
        <f t="shared" si="263"/>
        <v>0</v>
      </c>
      <c r="R2329" s="34">
        <f t="shared" si="260"/>
        <v>62575.290430051886</v>
      </c>
    </row>
    <row r="2330" spans="12:18" x14ac:dyDescent="0.2">
      <c r="L2330" s="27">
        <v>41037</v>
      </c>
      <c r="M2330" s="34" t="str">
        <f t="shared" si="261"/>
        <v>0</v>
      </c>
      <c r="N2330" s="34">
        <f t="shared" si="258"/>
        <v>162894.67305371969</v>
      </c>
      <c r="O2330" s="34" t="str">
        <f t="shared" si="262"/>
        <v>0</v>
      </c>
      <c r="P2330" s="34">
        <f t="shared" si="259"/>
        <v>94198.475684750345</v>
      </c>
      <c r="Q2330" s="34" t="str">
        <f t="shared" si="263"/>
        <v>0</v>
      </c>
      <c r="R2330" s="34">
        <f t="shared" si="260"/>
        <v>62575.290430051886</v>
      </c>
    </row>
    <row r="2331" spans="12:18" x14ac:dyDescent="0.2">
      <c r="L2331" s="27">
        <v>41038</v>
      </c>
      <c r="M2331" s="34" t="str">
        <f t="shared" si="261"/>
        <v>0</v>
      </c>
      <c r="N2331" s="34">
        <f t="shared" si="258"/>
        <v>162894.67305371969</v>
      </c>
      <c r="O2331" s="34" t="str">
        <f t="shared" si="262"/>
        <v>0</v>
      </c>
      <c r="P2331" s="34">
        <f t="shared" si="259"/>
        <v>94198.475684750345</v>
      </c>
      <c r="Q2331" s="34" t="str">
        <f t="shared" si="263"/>
        <v>0</v>
      </c>
      <c r="R2331" s="34">
        <f t="shared" si="260"/>
        <v>62575.290430051886</v>
      </c>
    </row>
    <row r="2332" spans="12:18" x14ac:dyDescent="0.2">
      <c r="L2332" s="27">
        <v>41039</v>
      </c>
      <c r="M2332" s="34" t="str">
        <f t="shared" si="261"/>
        <v>0</v>
      </c>
      <c r="N2332" s="34">
        <f t="shared" si="258"/>
        <v>162894.67305371969</v>
      </c>
      <c r="O2332" s="34" t="str">
        <f t="shared" si="262"/>
        <v>0</v>
      </c>
      <c r="P2332" s="34">
        <f t="shared" si="259"/>
        <v>94198.475684750345</v>
      </c>
      <c r="Q2332" s="34" t="str">
        <f t="shared" si="263"/>
        <v>0</v>
      </c>
      <c r="R2332" s="34">
        <f t="shared" si="260"/>
        <v>62575.290430051886</v>
      </c>
    </row>
    <row r="2333" spans="12:18" x14ac:dyDescent="0.2">
      <c r="L2333" s="27">
        <v>41040</v>
      </c>
      <c r="M2333" s="34" t="str">
        <f t="shared" si="261"/>
        <v>0</v>
      </c>
      <c r="N2333" s="34">
        <f t="shared" si="258"/>
        <v>162894.67305371969</v>
      </c>
      <c r="O2333" s="34" t="str">
        <f t="shared" si="262"/>
        <v>0</v>
      </c>
      <c r="P2333" s="34">
        <f t="shared" si="259"/>
        <v>94198.475684750345</v>
      </c>
      <c r="Q2333" s="34" t="str">
        <f t="shared" si="263"/>
        <v>0</v>
      </c>
      <c r="R2333" s="34">
        <f t="shared" si="260"/>
        <v>62575.290430051886</v>
      </c>
    </row>
    <row r="2334" spans="12:18" x14ac:dyDescent="0.2">
      <c r="L2334" s="27">
        <v>41041</v>
      </c>
      <c r="M2334" s="34" t="str">
        <f t="shared" si="261"/>
        <v>0</v>
      </c>
      <c r="N2334" s="34">
        <f t="shared" si="258"/>
        <v>162894.67305371969</v>
      </c>
      <c r="O2334" s="34" t="str">
        <f t="shared" si="262"/>
        <v>0</v>
      </c>
      <c r="P2334" s="34">
        <f t="shared" si="259"/>
        <v>94198.475684750345</v>
      </c>
      <c r="Q2334" s="34" t="str">
        <f t="shared" si="263"/>
        <v>0</v>
      </c>
      <c r="R2334" s="34">
        <f t="shared" si="260"/>
        <v>62575.290430051886</v>
      </c>
    </row>
    <row r="2335" spans="12:18" x14ac:dyDescent="0.2">
      <c r="L2335" s="27">
        <v>41042</v>
      </c>
      <c r="M2335" s="34" t="str">
        <f t="shared" si="261"/>
        <v>0</v>
      </c>
      <c r="N2335" s="34">
        <f t="shared" si="258"/>
        <v>162894.67305371969</v>
      </c>
      <c r="O2335" s="34" t="str">
        <f t="shared" si="262"/>
        <v>0</v>
      </c>
      <c r="P2335" s="34">
        <f t="shared" si="259"/>
        <v>94198.475684750345</v>
      </c>
      <c r="Q2335" s="34" t="str">
        <f t="shared" si="263"/>
        <v>0</v>
      </c>
      <c r="R2335" s="34">
        <f t="shared" si="260"/>
        <v>62575.290430051886</v>
      </c>
    </row>
    <row r="2336" spans="12:18" x14ac:dyDescent="0.2">
      <c r="L2336" s="27">
        <v>41043</v>
      </c>
      <c r="M2336" s="34" t="str">
        <f t="shared" si="261"/>
        <v>0</v>
      </c>
      <c r="N2336" s="34">
        <f t="shared" si="258"/>
        <v>162894.67305371969</v>
      </c>
      <c r="O2336" s="34" t="str">
        <f t="shared" si="262"/>
        <v>0</v>
      </c>
      <c r="P2336" s="34">
        <f t="shared" si="259"/>
        <v>94198.475684750345</v>
      </c>
      <c r="Q2336" s="34" t="str">
        <f t="shared" si="263"/>
        <v>0</v>
      </c>
      <c r="R2336" s="34">
        <f t="shared" si="260"/>
        <v>62575.290430051886</v>
      </c>
    </row>
    <row r="2337" spans="12:18" x14ac:dyDescent="0.2">
      <c r="L2337" s="27">
        <v>41044</v>
      </c>
      <c r="M2337" s="34" t="str">
        <f t="shared" si="261"/>
        <v>0</v>
      </c>
      <c r="N2337" s="34">
        <f t="shared" si="258"/>
        <v>162894.67305371969</v>
      </c>
      <c r="O2337" s="34" t="str">
        <f t="shared" si="262"/>
        <v>0</v>
      </c>
      <c r="P2337" s="34">
        <f t="shared" si="259"/>
        <v>94198.475684750345</v>
      </c>
      <c r="Q2337" s="34" t="str">
        <f t="shared" si="263"/>
        <v>0</v>
      </c>
      <c r="R2337" s="34">
        <f t="shared" si="260"/>
        <v>62575.290430051886</v>
      </c>
    </row>
    <row r="2338" spans="12:18" x14ac:dyDescent="0.2">
      <c r="L2338" s="27">
        <v>41045</v>
      </c>
      <c r="M2338" s="34" t="str">
        <f t="shared" si="261"/>
        <v>0</v>
      </c>
      <c r="N2338" s="34">
        <f t="shared" si="258"/>
        <v>162894.67305371969</v>
      </c>
      <c r="O2338" s="34" t="str">
        <f t="shared" si="262"/>
        <v>0</v>
      </c>
      <c r="P2338" s="34">
        <f t="shared" si="259"/>
        <v>94198.475684750345</v>
      </c>
      <c r="Q2338" s="34" t="str">
        <f t="shared" si="263"/>
        <v>0</v>
      </c>
      <c r="R2338" s="34">
        <f t="shared" si="260"/>
        <v>62575.290430051886</v>
      </c>
    </row>
    <row r="2339" spans="12:18" x14ac:dyDescent="0.2">
      <c r="L2339" s="27">
        <v>41046</v>
      </c>
      <c r="M2339" s="34" t="str">
        <f t="shared" si="261"/>
        <v>0</v>
      </c>
      <c r="N2339" s="34">
        <f t="shared" si="258"/>
        <v>162894.67305371969</v>
      </c>
      <c r="O2339" s="34" t="str">
        <f t="shared" si="262"/>
        <v>0</v>
      </c>
      <c r="P2339" s="34">
        <f t="shared" si="259"/>
        <v>94198.475684750345</v>
      </c>
      <c r="Q2339" s="34" t="str">
        <f t="shared" si="263"/>
        <v>0</v>
      </c>
      <c r="R2339" s="34">
        <f t="shared" si="260"/>
        <v>62575.290430051886</v>
      </c>
    </row>
    <row r="2340" spans="12:18" x14ac:dyDescent="0.2">
      <c r="L2340" s="27">
        <v>41047</v>
      </c>
      <c r="M2340" s="34" t="str">
        <f t="shared" si="261"/>
        <v>0</v>
      </c>
      <c r="N2340" s="34">
        <f t="shared" si="258"/>
        <v>162894.67305371969</v>
      </c>
      <c r="O2340" s="34" t="str">
        <f t="shared" si="262"/>
        <v>0</v>
      </c>
      <c r="P2340" s="34">
        <f t="shared" si="259"/>
        <v>94198.475684750345</v>
      </c>
      <c r="Q2340" s="34" t="str">
        <f t="shared" si="263"/>
        <v>0</v>
      </c>
      <c r="R2340" s="34">
        <f t="shared" si="260"/>
        <v>62575.290430051886</v>
      </c>
    </row>
    <row r="2341" spans="12:18" x14ac:dyDescent="0.2">
      <c r="L2341" s="27">
        <v>41048</v>
      </c>
      <c r="M2341" s="34" t="str">
        <f t="shared" si="261"/>
        <v>0</v>
      </c>
      <c r="N2341" s="34">
        <f t="shared" ref="N2341:N2404" si="264">M2341+N2340</f>
        <v>162894.67305371969</v>
      </c>
      <c r="O2341" s="34" t="str">
        <f t="shared" si="262"/>
        <v>0</v>
      </c>
      <c r="P2341" s="34">
        <f t="shared" ref="P2341:P2404" si="265">O2341+P2340</f>
        <v>94198.475684750345</v>
      </c>
      <c r="Q2341" s="34" t="str">
        <f t="shared" si="263"/>
        <v>0</v>
      </c>
      <c r="R2341" s="34">
        <f t="shared" ref="R2341:R2404" si="266">Q2341+R2340</f>
        <v>62575.290430051886</v>
      </c>
    </row>
    <row r="2342" spans="12:18" x14ac:dyDescent="0.2">
      <c r="L2342" s="27">
        <v>41049</v>
      </c>
      <c r="M2342" s="34" t="str">
        <f t="shared" si="261"/>
        <v>0</v>
      </c>
      <c r="N2342" s="34">
        <f t="shared" si="264"/>
        <v>162894.67305371969</v>
      </c>
      <c r="O2342" s="34" t="str">
        <f t="shared" si="262"/>
        <v>0</v>
      </c>
      <c r="P2342" s="34">
        <f t="shared" si="265"/>
        <v>94198.475684750345</v>
      </c>
      <c r="Q2342" s="34" t="str">
        <f t="shared" si="263"/>
        <v>0</v>
      </c>
      <c r="R2342" s="34">
        <f t="shared" si="266"/>
        <v>62575.290430051886</v>
      </c>
    </row>
    <row r="2343" spans="12:18" x14ac:dyDescent="0.2">
      <c r="L2343" s="27">
        <v>41050</v>
      </c>
      <c r="M2343" s="34" t="str">
        <f t="shared" si="261"/>
        <v>0</v>
      </c>
      <c r="N2343" s="34">
        <f t="shared" si="264"/>
        <v>162894.67305371969</v>
      </c>
      <c r="O2343" s="34" t="str">
        <f t="shared" si="262"/>
        <v>0</v>
      </c>
      <c r="P2343" s="34">
        <f t="shared" si="265"/>
        <v>94198.475684750345</v>
      </c>
      <c r="Q2343" s="34" t="str">
        <f t="shared" si="263"/>
        <v>0</v>
      </c>
      <c r="R2343" s="34">
        <f t="shared" si="266"/>
        <v>62575.290430051886</v>
      </c>
    </row>
    <row r="2344" spans="12:18" x14ac:dyDescent="0.2">
      <c r="L2344" s="27">
        <v>41051</v>
      </c>
      <c r="M2344" s="34" t="str">
        <f t="shared" si="261"/>
        <v>0</v>
      </c>
      <c r="N2344" s="34">
        <f t="shared" si="264"/>
        <v>162894.67305371969</v>
      </c>
      <c r="O2344" s="34">
        <f t="shared" si="262"/>
        <v>-1375</v>
      </c>
      <c r="P2344" s="34">
        <f t="shared" si="265"/>
        <v>92823.475684750345</v>
      </c>
      <c r="Q2344" s="34" t="str">
        <f t="shared" si="263"/>
        <v>0</v>
      </c>
      <c r="R2344" s="34">
        <f t="shared" si="266"/>
        <v>62575.290430051886</v>
      </c>
    </row>
    <row r="2345" spans="12:18" x14ac:dyDescent="0.2">
      <c r="L2345" s="27">
        <v>41052</v>
      </c>
      <c r="M2345" s="34" t="str">
        <f t="shared" si="261"/>
        <v>0</v>
      </c>
      <c r="N2345" s="34">
        <f t="shared" si="264"/>
        <v>162894.67305371969</v>
      </c>
      <c r="O2345" s="34">
        <f t="shared" si="262"/>
        <v>575</v>
      </c>
      <c r="P2345" s="34">
        <f t="shared" si="265"/>
        <v>93398.475684750345</v>
      </c>
      <c r="Q2345" s="34" t="str">
        <f t="shared" si="263"/>
        <v>0</v>
      </c>
      <c r="R2345" s="34">
        <f t="shared" si="266"/>
        <v>62575.290430051886</v>
      </c>
    </row>
    <row r="2346" spans="12:18" x14ac:dyDescent="0.2">
      <c r="L2346" s="27">
        <v>41053</v>
      </c>
      <c r="M2346" s="34" t="str">
        <f t="shared" si="261"/>
        <v>0</v>
      </c>
      <c r="N2346" s="34">
        <f t="shared" si="264"/>
        <v>162894.67305371969</v>
      </c>
      <c r="O2346" s="34">
        <f t="shared" si="262"/>
        <v>-1137.5</v>
      </c>
      <c r="P2346" s="34">
        <f t="shared" si="265"/>
        <v>92260.975684750345</v>
      </c>
      <c r="Q2346" s="34" t="str">
        <f t="shared" si="263"/>
        <v>0</v>
      </c>
      <c r="R2346" s="34">
        <f t="shared" si="266"/>
        <v>62575.290430051886</v>
      </c>
    </row>
    <row r="2347" spans="12:18" x14ac:dyDescent="0.2">
      <c r="L2347" s="27">
        <v>41054</v>
      </c>
      <c r="M2347" s="34" t="str">
        <f t="shared" si="261"/>
        <v>0</v>
      </c>
      <c r="N2347" s="34">
        <f t="shared" si="264"/>
        <v>162894.67305371969</v>
      </c>
      <c r="O2347" s="34">
        <f t="shared" si="262"/>
        <v>-1062.5</v>
      </c>
      <c r="P2347" s="34">
        <f t="shared" si="265"/>
        <v>91198.475684750345</v>
      </c>
      <c r="Q2347" s="34" t="str">
        <f t="shared" si="263"/>
        <v>0</v>
      </c>
      <c r="R2347" s="34">
        <f t="shared" si="266"/>
        <v>62575.290430051886</v>
      </c>
    </row>
    <row r="2348" spans="12:18" x14ac:dyDescent="0.2">
      <c r="L2348" s="27">
        <v>41055</v>
      </c>
      <c r="M2348" s="34" t="str">
        <f t="shared" si="261"/>
        <v>0</v>
      </c>
      <c r="N2348" s="34">
        <f t="shared" si="264"/>
        <v>162894.67305371969</v>
      </c>
      <c r="O2348" s="34" t="str">
        <f t="shared" si="262"/>
        <v>0</v>
      </c>
      <c r="P2348" s="34">
        <f t="shared" si="265"/>
        <v>91198.475684750345</v>
      </c>
      <c r="Q2348" s="34" t="str">
        <f t="shared" si="263"/>
        <v>0</v>
      </c>
      <c r="R2348" s="34">
        <f t="shared" si="266"/>
        <v>62575.290430051886</v>
      </c>
    </row>
    <row r="2349" spans="12:18" x14ac:dyDescent="0.2">
      <c r="L2349" s="27">
        <v>41056</v>
      </c>
      <c r="M2349" s="34" t="str">
        <f t="shared" si="261"/>
        <v>0</v>
      </c>
      <c r="N2349" s="34">
        <f t="shared" si="264"/>
        <v>162894.67305371969</v>
      </c>
      <c r="O2349" s="34" t="str">
        <f t="shared" si="262"/>
        <v>0</v>
      </c>
      <c r="P2349" s="34">
        <f t="shared" si="265"/>
        <v>91198.475684750345</v>
      </c>
      <c r="Q2349" s="34" t="str">
        <f t="shared" si="263"/>
        <v>0</v>
      </c>
      <c r="R2349" s="34">
        <f t="shared" si="266"/>
        <v>62575.290430051886</v>
      </c>
    </row>
    <row r="2350" spans="12:18" x14ac:dyDescent="0.2">
      <c r="L2350" s="27">
        <v>41057</v>
      </c>
      <c r="M2350" s="34" t="str">
        <f t="shared" si="261"/>
        <v>0</v>
      </c>
      <c r="N2350" s="34">
        <f t="shared" si="264"/>
        <v>162894.67305371969</v>
      </c>
      <c r="O2350" s="34">
        <f t="shared" si="262"/>
        <v>-2500</v>
      </c>
      <c r="P2350" s="34">
        <f t="shared" si="265"/>
        <v>88698.475684750345</v>
      </c>
      <c r="Q2350" s="34">
        <f t="shared" si="263"/>
        <v>-1375</v>
      </c>
      <c r="R2350" s="34">
        <f t="shared" si="266"/>
        <v>61200.290430051886</v>
      </c>
    </row>
    <row r="2351" spans="12:18" x14ac:dyDescent="0.2">
      <c r="L2351" s="27">
        <v>41058</v>
      </c>
      <c r="M2351" s="34" t="str">
        <f t="shared" si="261"/>
        <v>0</v>
      </c>
      <c r="N2351" s="34">
        <f t="shared" si="264"/>
        <v>162894.67305371969</v>
      </c>
      <c r="O2351" s="34">
        <f t="shared" si="262"/>
        <v>-3325</v>
      </c>
      <c r="P2351" s="34">
        <f t="shared" si="265"/>
        <v>85373.475684750345</v>
      </c>
      <c r="Q2351" s="34">
        <f t="shared" si="263"/>
        <v>-1162.5</v>
      </c>
      <c r="R2351" s="34">
        <f t="shared" si="266"/>
        <v>60037.790430051886</v>
      </c>
    </row>
    <row r="2352" spans="12:18" x14ac:dyDescent="0.2">
      <c r="L2352" s="27">
        <v>41059</v>
      </c>
      <c r="M2352" s="34" t="str">
        <f t="shared" si="261"/>
        <v>0</v>
      </c>
      <c r="N2352" s="34">
        <f t="shared" si="264"/>
        <v>162894.67305371969</v>
      </c>
      <c r="O2352" s="34">
        <f t="shared" si="262"/>
        <v>7312.5</v>
      </c>
      <c r="P2352" s="34">
        <f t="shared" si="265"/>
        <v>92685.975684750345</v>
      </c>
      <c r="Q2352" s="34">
        <f t="shared" si="263"/>
        <v>7512.5</v>
      </c>
      <c r="R2352" s="34">
        <f t="shared" si="266"/>
        <v>67550.290430051886</v>
      </c>
    </row>
    <row r="2353" spans="12:18" x14ac:dyDescent="0.2">
      <c r="L2353" s="27">
        <v>41060</v>
      </c>
      <c r="M2353" s="34" t="str">
        <f t="shared" si="261"/>
        <v>0</v>
      </c>
      <c r="N2353" s="34">
        <f t="shared" si="264"/>
        <v>162894.67305371969</v>
      </c>
      <c r="O2353" s="34" t="str">
        <f t="shared" si="262"/>
        <v>0</v>
      </c>
      <c r="P2353" s="34">
        <f t="shared" si="265"/>
        <v>92685.975684750345</v>
      </c>
      <c r="Q2353" s="34" t="str">
        <f t="shared" si="263"/>
        <v>0</v>
      </c>
      <c r="R2353" s="34">
        <f t="shared" si="266"/>
        <v>67550.290430051886</v>
      </c>
    </row>
    <row r="2354" spans="12:18" x14ac:dyDescent="0.2">
      <c r="L2354" s="27">
        <v>41061</v>
      </c>
      <c r="M2354" s="34" t="str">
        <f t="shared" si="261"/>
        <v>0</v>
      </c>
      <c r="N2354" s="34">
        <f t="shared" si="264"/>
        <v>162894.67305371969</v>
      </c>
      <c r="O2354" s="34" t="str">
        <f t="shared" si="262"/>
        <v>0</v>
      </c>
      <c r="P2354" s="34">
        <f t="shared" si="265"/>
        <v>92685.975684750345</v>
      </c>
      <c r="Q2354" s="34" t="str">
        <f t="shared" si="263"/>
        <v>0</v>
      </c>
      <c r="R2354" s="34">
        <f t="shared" si="266"/>
        <v>67550.290430051886</v>
      </c>
    </row>
    <row r="2355" spans="12:18" x14ac:dyDescent="0.2">
      <c r="L2355" s="27">
        <v>41062</v>
      </c>
      <c r="M2355" s="34" t="str">
        <f t="shared" si="261"/>
        <v>0</v>
      </c>
      <c r="N2355" s="34">
        <f t="shared" si="264"/>
        <v>162894.67305371969</v>
      </c>
      <c r="O2355" s="34" t="str">
        <f t="shared" si="262"/>
        <v>0</v>
      </c>
      <c r="P2355" s="34">
        <f t="shared" si="265"/>
        <v>92685.975684750345</v>
      </c>
      <c r="Q2355" s="34" t="str">
        <f t="shared" si="263"/>
        <v>0</v>
      </c>
      <c r="R2355" s="34">
        <f t="shared" si="266"/>
        <v>67550.290430051886</v>
      </c>
    </row>
    <row r="2356" spans="12:18" x14ac:dyDescent="0.2">
      <c r="L2356" s="27">
        <v>41063</v>
      </c>
      <c r="M2356" s="34" t="str">
        <f t="shared" si="261"/>
        <v>0</v>
      </c>
      <c r="N2356" s="34">
        <f t="shared" si="264"/>
        <v>162894.67305371969</v>
      </c>
      <c r="O2356" s="34" t="str">
        <f t="shared" si="262"/>
        <v>0</v>
      </c>
      <c r="P2356" s="34">
        <f t="shared" si="265"/>
        <v>92685.975684750345</v>
      </c>
      <c r="Q2356" s="34" t="str">
        <f t="shared" si="263"/>
        <v>0</v>
      </c>
      <c r="R2356" s="34">
        <f t="shared" si="266"/>
        <v>67550.290430051886</v>
      </c>
    </row>
    <row r="2357" spans="12:18" x14ac:dyDescent="0.2">
      <c r="L2357" s="27">
        <v>41064</v>
      </c>
      <c r="M2357" s="34" t="str">
        <f t="shared" si="261"/>
        <v>0</v>
      </c>
      <c r="N2357" s="34">
        <f t="shared" si="264"/>
        <v>162894.67305371969</v>
      </c>
      <c r="O2357" s="34" t="str">
        <f t="shared" si="262"/>
        <v>0</v>
      </c>
      <c r="P2357" s="34">
        <f t="shared" si="265"/>
        <v>92685.975684750345</v>
      </c>
      <c r="Q2357" s="34" t="str">
        <f t="shared" si="263"/>
        <v>0</v>
      </c>
      <c r="R2357" s="34">
        <f t="shared" si="266"/>
        <v>67550.290430051886</v>
      </c>
    </row>
    <row r="2358" spans="12:18" x14ac:dyDescent="0.2">
      <c r="L2358" s="27">
        <v>41065</v>
      </c>
      <c r="M2358" s="34" t="str">
        <f t="shared" si="261"/>
        <v>0</v>
      </c>
      <c r="N2358" s="34">
        <f t="shared" si="264"/>
        <v>162894.67305371969</v>
      </c>
      <c r="O2358" s="34" t="str">
        <f t="shared" si="262"/>
        <v>0</v>
      </c>
      <c r="P2358" s="34">
        <f t="shared" si="265"/>
        <v>92685.975684750345</v>
      </c>
      <c r="Q2358" s="34" t="str">
        <f t="shared" si="263"/>
        <v>0</v>
      </c>
      <c r="R2358" s="34">
        <f t="shared" si="266"/>
        <v>67550.290430051886</v>
      </c>
    </row>
    <row r="2359" spans="12:18" x14ac:dyDescent="0.2">
      <c r="L2359" s="27">
        <v>41066</v>
      </c>
      <c r="M2359" s="34" t="str">
        <f t="shared" si="261"/>
        <v>0</v>
      </c>
      <c r="N2359" s="34">
        <f t="shared" si="264"/>
        <v>162894.67305371969</v>
      </c>
      <c r="O2359" s="34" t="str">
        <f t="shared" si="262"/>
        <v>0</v>
      </c>
      <c r="P2359" s="34">
        <f t="shared" si="265"/>
        <v>92685.975684750345</v>
      </c>
      <c r="Q2359" s="34" t="str">
        <f t="shared" si="263"/>
        <v>0</v>
      </c>
      <c r="R2359" s="34">
        <f t="shared" si="266"/>
        <v>67550.290430051886</v>
      </c>
    </row>
    <row r="2360" spans="12:18" x14ac:dyDescent="0.2">
      <c r="L2360" s="27">
        <v>41067</v>
      </c>
      <c r="M2360" s="34" t="str">
        <f t="shared" si="261"/>
        <v>0</v>
      </c>
      <c r="N2360" s="34">
        <f t="shared" si="264"/>
        <v>162894.67305371969</v>
      </c>
      <c r="O2360" s="34" t="str">
        <f t="shared" si="262"/>
        <v>0</v>
      </c>
      <c r="P2360" s="34">
        <f t="shared" si="265"/>
        <v>92685.975684750345</v>
      </c>
      <c r="Q2360" s="34" t="str">
        <f t="shared" si="263"/>
        <v>0</v>
      </c>
      <c r="R2360" s="34">
        <f t="shared" si="266"/>
        <v>67550.290430051886</v>
      </c>
    </row>
    <row r="2361" spans="12:18" x14ac:dyDescent="0.2">
      <c r="L2361" s="27">
        <v>41068</v>
      </c>
      <c r="M2361" s="34" t="str">
        <f t="shared" si="261"/>
        <v>0</v>
      </c>
      <c r="N2361" s="34">
        <f t="shared" si="264"/>
        <v>162894.67305371969</v>
      </c>
      <c r="O2361" s="34">
        <f t="shared" si="262"/>
        <v>-1550</v>
      </c>
      <c r="P2361" s="34">
        <f t="shared" si="265"/>
        <v>91135.975684750345</v>
      </c>
      <c r="Q2361" s="34" t="str">
        <f t="shared" si="263"/>
        <v>0</v>
      </c>
      <c r="R2361" s="34">
        <f t="shared" si="266"/>
        <v>67550.290430051886</v>
      </c>
    </row>
    <row r="2362" spans="12:18" x14ac:dyDescent="0.2">
      <c r="L2362" s="27">
        <v>41069</v>
      </c>
      <c r="M2362" s="34" t="str">
        <f t="shared" si="261"/>
        <v>0</v>
      </c>
      <c r="N2362" s="34">
        <f t="shared" si="264"/>
        <v>162894.67305371969</v>
      </c>
      <c r="O2362" s="34" t="str">
        <f t="shared" si="262"/>
        <v>0</v>
      </c>
      <c r="P2362" s="34">
        <f t="shared" si="265"/>
        <v>91135.975684750345</v>
      </c>
      <c r="Q2362" s="34" t="str">
        <f t="shared" si="263"/>
        <v>0</v>
      </c>
      <c r="R2362" s="34">
        <f t="shared" si="266"/>
        <v>67550.290430051886</v>
      </c>
    </row>
    <row r="2363" spans="12:18" x14ac:dyDescent="0.2">
      <c r="L2363" s="27">
        <v>41070</v>
      </c>
      <c r="M2363" s="34" t="str">
        <f t="shared" si="261"/>
        <v>0</v>
      </c>
      <c r="N2363" s="34">
        <f t="shared" si="264"/>
        <v>162894.67305371969</v>
      </c>
      <c r="O2363" s="34" t="str">
        <f t="shared" si="262"/>
        <v>0</v>
      </c>
      <c r="P2363" s="34">
        <f t="shared" si="265"/>
        <v>91135.975684750345</v>
      </c>
      <c r="Q2363" s="34" t="str">
        <f t="shared" si="263"/>
        <v>0</v>
      </c>
      <c r="R2363" s="34">
        <f t="shared" si="266"/>
        <v>67550.290430051886</v>
      </c>
    </row>
    <row r="2364" spans="12:18" x14ac:dyDescent="0.2">
      <c r="L2364" s="27">
        <v>41071</v>
      </c>
      <c r="M2364" s="34" t="str">
        <f t="shared" si="261"/>
        <v>0</v>
      </c>
      <c r="N2364" s="34">
        <f t="shared" si="264"/>
        <v>162894.67305371969</v>
      </c>
      <c r="O2364" s="34">
        <f t="shared" si="262"/>
        <v>-2262.5</v>
      </c>
      <c r="P2364" s="34">
        <f t="shared" si="265"/>
        <v>88873.475684750345</v>
      </c>
      <c r="Q2364" s="34">
        <f t="shared" si="263"/>
        <v>62.5</v>
      </c>
      <c r="R2364" s="34">
        <f t="shared" si="266"/>
        <v>67612.790430051886</v>
      </c>
    </row>
    <row r="2365" spans="12:18" x14ac:dyDescent="0.2">
      <c r="L2365" s="27">
        <v>41072</v>
      </c>
      <c r="M2365" s="34" t="str">
        <f t="shared" si="261"/>
        <v>0</v>
      </c>
      <c r="N2365" s="34">
        <f t="shared" si="264"/>
        <v>162894.67305371969</v>
      </c>
      <c r="O2365" s="34">
        <f t="shared" si="262"/>
        <v>-5250</v>
      </c>
      <c r="P2365" s="34">
        <f t="shared" si="265"/>
        <v>83623.475684750345</v>
      </c>
      <c r="Q2365" s="34">
        <f t="shared" si="263"/>
        <v>-2375</v>
      </c>
      <c r="R2365" s="34">
        <f t="shared" si="266"/>
        <v>65237.790430051886</v>
      </c>
    </row>
    <row r="2366" spans="12:18" x14ac:dyDescent="0.2">
      <c r="L2366" s="27">
        <v>41073</v>
      </c>
      <c r="M2366" s="34" t="str">
        <f t="shared" si="261"/>
        <v>0</v>
      </c>
      <c r="N2366" s="34">
        <f t="shared" si="264"/>
        <v>162894.67305371969</v>
      </c>
      <c r="O2366" s="34">
        <f t="shared" si="262"/>
        <v>-4375</v>
      </c>
      <c r="P2366" s="34">
        <f t="shared" si="265"/>
        <v>79248.475684750345</v>
      </c>
      <c r="Q2366" s="34">
        <f t="shared" si="263"/>
        <v>-2987.5</v>
      </c>
      <c r="R2366" s="34">
        <f t="shared" si="266"/>
        <v>62250.290430051886</v>
      </c>
    </row>
    <row r="2367" spans="12:18" x14ac:dyDescent="0.2">
      <c r="L2367" s="27">
        <v>41074</v>
      </c>
      <c r="M2367" s="34" t="str">
        <f t="shared" si="261"/>
        <v>0</v>
      </c>
      <c r="N2367" s="34">
        <f t="shared" si="264"/>
        <v>162894.67305371969</v>
      </c>
      <c r="O2367" s="34">
        <f t="shared" si="262"/>
        <v>-1625</v>
      </c>
      <c r="P2367" s="34">
        <f t="shared" si="265"/>
        <v>77623.475684750345</v>
      </c>
      <c r="Q2367" s="34">
        <f t="shared" si="263"/>
        <v>-1798.2153870872025</v>
      </c>
      <c r="R2367" s="34">
        <f t="shared" si="266"/>
        <v>60452.075042964687</v>
      </c>
    </row>
    <row r="2368" spans="12:18" x14ac:dyDescent="0.2">
      <c r="L2368" s="27">
        <v>41075</v>
      </c>
      <c r="M2368" s="34" t="str">
        <f t="shared" si="261"/>
        <v>0</v>
      </c>
      <c r="N2368" s="34">
        <f t="shared" si="264"/>
        <v>162894.67305371969</v>
      </c>
      <c r="O2368" s="34">
        <f t="shared" si="262"/>
        <v>1237.5</v>
      </c>
      <c r="P2368" s="34">
        <f t="shared" si="265"/>
        <v>78860.975684750345</v>
      </c>
      <c r="Q2368" s="34">
        <f t="shared" si="263"/>
        <v>725</v>
      </c>
      <c r="R2368" s="34">
        <f t="shared" si="266"/>
        <v>61177.075042964687</v>
      </c>
    </row>
    <row r="2369" spans="12:18" x14ac:dyDescent="0.2">
      <c r="L2369" s="27">
        <v>41076</v>
      </c>
      <c r="M2369" s="34" t="str">
        <f t="shared" si="261"/>
        <v>0</v>
      </c>
      <c r="N2369" s="34">
        <f t="shared" si="264"/>
        <v>162894.67305371969</v>
      </c>
      <c r="O2369" s="34" t="str">
        <f t="shared" si="262"/>
        <v>0</v>
      </c>
      <c r="P2369" s="34">
        <f t="shared" si="265"/>
        <v>78860.975684750345</v>
      </c>
      <c r="Q2369" s="34" t="str">
        <f t="shared" si="263"/>
        <v>0</v>
      </c>
      <c r="R2369" s="34">
        <f t="shared" si="266"/>
        <v>61177.075042964687</v>
      </c>
    </row>
    <row r="2370" spans="12:18" x14ac:dyDescent="0.2">
      <c r="L2370" s="27">
        <v>41077</v>
      </c>
      <c r="M2370" s="34" t="str">
        <f t="shared" si="261"/>
        <v>0</v>
      </c>
      <c r="N2370" s="34">
        <f t="shared" si="264"/>
        <v>162894.67305371969</v>
      </c>
      <c r="O2370" s="34" t="str">
        <f t="shared" si="262"/>
        <v>0</v>
      </c>
      <c r="P2370" s="34">
        <f t="shared" si="265"/>
        <v>78860.975684750345</v>
      </c>
      <c r="Q2370" s="34" t="str">
        <f t="shared" si="263"/>
        <v>0</v>
      </c>
      <c r="R2370" s="34">
        <f t="shared" si="266"/>
        <v>61177.075042964687</v>
      </c>
    </row>
    <row r="2371" spans="12:18" x14ac:dyDescent="0.2">
      <c r="L2371" s="27">
        <v>41078</v>
      </c>
      <c r="M2371" s="34" t="str">
        <f t="shared" si="261"/>
        <v>0</v>
      </c>
      <c r="N2371" s="34">
        <f t="shared" si="264"/>
        <v>162894.67305371969</v>
      </c>
      <c r="O2371" s="34" t="str">
        <f t="shared" si="262"/>
        <v>0</v>
      </c>
      <c r="P2371" s="34">
        <f t="shared" si="265"/>
        <v>78860.975684750345</v>
      </c>
      <c r="Q2371" s="34" t="str">
        <f t="shared" si="263"/>
        <v>0</v>
      </c>
      <c r="R2371" s="34">
        <f t="shared" si="266"/>
        <v>61177.075042964687</v>
      </c>
    </row>
    <row r="2372" spans="12:18" x14ac:dyDescent="0.2">
      <c r="L2372" s="27">
        <v>41079</v>
      </c>
      <c r="M2372" s="34" t="str">
        <f t="shared" si="261"/>
        <v>0</v>
      </c>
      <c r="N2372" s="34">
        <f t="shared" si="264"/>
        <v>162894.67305371969</v>
      </c>
      <c r="O2372" s="34" t="str">
        <f t="shared" si="262"/>
        <v>0</v>
      </c>
      <c r="P2372" s="34">
        <f t="shared" si="265"/>
        <v>78860.975684750345</v>
      </c>
      <c r="Q2372" s="34" t="str">
        <f t="shared" si="263"/>
        <v>0</v>
      </c>
      <c r="R2372" s="34">
        <f t="shared" si="266"/>
        <v>61177.075042964687</v>
      </c>
    </row>
    <row r="2373" spans="12:18" x14ac:dyDescent="0.2">
      <c r="L2373" s="27">
        <v>41080</v>
      </c>
      <c r="M2373" s="34">
        <f t="shared" si="261"/>
        <v>-837.5</v>
      </c>
      <c r="N2373" s="34">
        <f t="shared" si="264"/>
        <v>162057.17305371969</v>
      </c>
      <c r="O2373" s="34" t="str">
        <f t="shared" si="262"/>
        <v>0</v>
      </c>
      <c r="P2373" s="34">
        <f t="shared" si="265"/>
        <v>78860.975684750345</v>
      </c>
      <c r="Q2373" s="34" t="str">
        <f t="shared" si="263"/>
        <v>0</v>
      </c>
      <c r="R2373" s="34">
        <f t="shared" si="266"/>
        <v>61177.075042964687</v>
      </c>
    </row>
    <row r="2374" spans="12:18" x14ac:dyDescent="0.2">
      <c r="L2374" s="27">
        <v>41081</v>
      </c>
      <c r="M2374" s="34">
        <f t="shared" si="261"/>
        <v>2050</v>
      </c>
      <c r="N2374" s="34">
        <f t="shared" si="264"/>
        <v>164107.17305371969</v>
      </c>
      <c r="O2374" s="34" t="str">
        <f t="shared" si="262"/>
        <v>0</v>
      </c>
      <c r="P2374" s="34">
        <f t="shared" si="265"/>
        <v>78860.975684750345</v>
      </c>
      <c r="Q2374" s="34" t="str">
        <f t="shared" si="263"/>
        <v>0</v>
      </c>
      <c r="R2374" s="34">
        <f t="shared" si="266"/>
        <v>61177.075042964687</v>
      </c>
    </row>
    <row r="2375" spans="12:18" x14ac:dyDescent="0.2">
      <c r="L2375" s="27">
        <v>41082</v>
      </c>
      <c r="M2375" s="34" t="str">
        <f t="shared" si="261"/>
        <v>0</v>
      </c>
      <c r="N2375" s="34">
        <f t="shared" si="264"/>
        <v>164107.17305371969</v>
      </c>
      <c r="O2375" s="34">
        <f t="shared" si="262"/>
        <v>-287.5</v>
      </c>
      <c r="P2375" s="34">
        <f t="shared" si="265"/>
        <v>78573.475684750345</v>
      </c>
      <c r="Q2375" s="34" t="str">
        <f t="shared" si="263"/>
        <v>0</v>
      </c>
      <c r="R2375" s="34">
        <f t="shared" si="266"/>
        <v>61177.075042964687</v>
      </c>
    </row>
    <row r="2376" spans="12:18" x14ac:dyDescent="0.2">
      <c r="L2376" s="27">
        <v>41083</v>
      </c>
      <c r="M2376" s="34" t="str">
        <f t="shared" si="261"/>
        <v>0</v>
      </c>
      <c r="N2376" s="34">
        <f t="shared" si="264"/>
        <v>164107.17305371969</v>
      </c>
      <c r="O2376" s="34" t="str">
        <f t="shared" si="262"/>
        <v>0</v>
      </c>
      <c r="P2376" s="34">
        <f t="shared" si="265"/>
        <v>78573.475684750345</v>
      </c>
      <c r="Q2376" s="34" t="str">
        <f t="shared" si="263"/>
        <v>0</v>
      </c>
      <c r="R2376" s="34">
        <f t="shared" si="266"/>
        <v>61177.075042964687</v>
      </c>
    </row>
    <row r="2377" spans="12:18" x14ac:dyDescent="0.2">
      <c r="L2377" s="27">
        <v>41084</v>
      </c>
      <c r="M2377" s="34" t="str">
        <f t="shared" si="261"/>
        <v>0</v>
      </c>
      <c r="N2377" s="34">
        <f t="shared" si="264"/>
        <v>164107.17305371969</v>
      </c>
      <c r="O2377" s="34" t="str">
        <f t="shared" si="262"/>
        <v>0</v>
      </c>
      <c r="P2377" s="34">
        <f t="shared" si="265"/>
        <v>78573.475684750345</v>
      </c>
      <c r="Q2377" s="34" t="str">
        <f t="shared" si="263"/>
        <v>0</v>
      </c>
      <c r="R2377" s="34">
        <f t="shared" si="266"/>
        <v>61177.075042964687</v>
      </c>
    </row>
    <row r="2378" spans="12:18" x14ac:dyDescent="0.2">
      <c r="L2378" s="27">
        <v>41085</v>
      </c>
      <c r="M2378" s="34" t="str">
        <f t="shared" si="261"/>
        <v>0</v>
      </c>
      <c r="N2378" s="34">
        <f t="shared" si="264"/>
        <v>164107.17305371969</v>
      </c>
      <c r="O2378" s="34">
        <f t="shared" si="262"/>
        <v>650</v>
      </c>
      <c r="P2378" s="34">
        <f t="shared" si="265"/>
        <v>79223.475684750345</v>
      </c>
      <c r="Q2378" s="34">
        <f t="shared" si="263"/>
        <v>-137.5</v>
      </c>
      <c r="R2378" s="34">
        <f t="shared" si="266"/>
        <v>61039.575042964687</v>
      </c>
    </row>
    <row r="2379" spans="12:18" x14ac:dyDescent="0.2">
      <c r="L2379" s="27">
        <v>41086</v>
      </c>
      <c r="M2379" s="34" t="str">
        <f t="shared" si="261"/>
        <v>0</v>
      </c>
      <c r="N2379" s="34">
        <f t="shared" si="264"/>
        <v>164107.17305371969</v>
      </c>
      <c r="O2379" s="34" t="str">
        <f t="shared" si="262"/>
        <v>0</v>
      </c>
      <c r="P2379" s="34">
        <f t="shared" si="265"/>
        <v>79223.475684750345</v>
      </c>
      <c r="Q2379" s="34" t="str">
        <f t="shared" si="263"/>
        <v>0</v>
      </c>
      <c r="R2379" s="34">
        <f t="shared" si="266"/>
        <v>61039.575042964687</v>
      </c>
    </row>
    <row r="2380" spans="12:18" x14ac:dyDescent="0.2">
      <c r="L2380" s="27">
        <v>41087</v>
      </c>
      <c r="M2380" s="34" t="str">
        <f t="shared" ref="M2380:M2443" si="267">IF(ISERROR(VLOOKUP($L2380,$B$11:$C$1212,2,FALSE)),"0",VLOOKUP($L2380,$B$11:$C$1212,2,FALSE))</f>
        <v>0</v>
      </c>
      <c r="N2380" s="34">
        <f t="shared" si="264"/>
        <v>164107.17305371969</v>
      </c>
      <c r="O2380" s="34" t="str">
        <f t="shared" ref="O2380:O2443" si="268">IF(ISERROR(VLOOKUP($L2380,$E$11:$F$1212,2,FALSE)),"0",VLOOKUP($L2380,$E$11:$F$1212,2,FALSE))</f>
        <v>0</v>
      </c>
      <c r="P2380" s="34">
        <f t="shared" si="265"/>
        <v>79223.475684750345</v>
      </c>
      <c r="Q2380" s="34" t="str">
        <f t="shared" ref="Q2380:Q2443" si="269">IF(ISERROR(VLOOKUP($L2380,$H$11:$I$1212,2,FALSE)),"0",VLOOKUP($L2380,$H$11:$I$1212,2,FALSE))</f>
        <v>0</v>
      </c>
      <c r="R2380" s="34">
        <f t="shared" si="266"/>
        <v>61039.575042964687</v>
      </c>
    </row>
    <row r="2381" spans="12:18" x14ac:dyDescent="0.2">
      <c r="L2381" s="27">
        <v>41088</v>
      </c>
      <c r="M2381" s="34">
        <f t="shared" si="267"/>
        <v>-3637.5</v>
      </c>
      <c r="N2381" s="34">
        <f t="shared" si="264"/>
        <v>160469.67305371969</v>
      </c>
      <c r="O2381" s="34">
        <f t="shared" si="268"/>
        <v>-3637.5</v>
      </c>
      <c r="P2381" s="34">
        <f t="shared" si="265"/>
        <v>75585.975684750345</v>
      </c>
      <c r="Q2381" s="34">
        <f t="shared" si="269"/>
        <v>-3637.5</v>
      </c>
      <c r="R2381" s="34">
        <f t="shared" si="266"/>
        <v>57402.075042964687</v>
      </c>
    </row>
    <row r="2382" spans="12:18" x14ac:dyDescent="0.2">
      <c r="L2382" s="27">
        <v>41089</v>
      </c>
      <c r="M2382" s="34">
        <f t="shared" si="267"/>
        <v>5325</v>
      </c>
      <c r="N2382" s="34">
        <f t="shared" si="264"/>
        <v>165794.67305371969</v>
      </c>
      <c r="O2382" s="34">
        <f t="shared" si="268"/>
        <v>3025</v>
      </c>
      <c r="P2382" s="34">
        <f t="shared" si="265"/>
        <v>78610.975684750345</v>
      </c>
      <c r="Q2382" s="34">
        <f t="shared" si="269"/>
        <v>5362.5</v>
      </c>
      <c r="R2382" s="34">
        <f t="shared" si="266"/>
        <v>62764.575042964687</v>
      </c>
    </row>
    <row r="2383" spans="12:18" x14ac:dyDescent="0.2">
      <c r="L2383" s="27">
        <v>41090</v>
      </c>
      <c r="M2383" s="34" t="str">
        <f t="shared" si="267"/>
        <v>0</v>
      </c>
      <c r="N2383" s="34">
        <f t="shared" si="264"/>
        <v>165794.67305371969</v>
      </c>
      <c r="O2383" s="34" t="str">
        <f t="shared" si="268"/>
        <v>0</v>
      </c>
      <c r="P2383" s="34">
        <f t="shared" si="265"/>
        <v>78610.975684750345</v>
      </c>
      <c r="Q2383" s="34" t="str">
        <f t="shared" si="269"/>
        <v>0</v>
      </c>
      <c r="R2383" s="34">
        <f t="shared" si="266"/>
        <v>62764.575042964687</v>
      </c>
    </row>
    <row r="2384" spans="12:18" x14ac:dyDescent="0.2">
      <c r="L2384" s="27">
        <v>41091</v>
      </c>
      <c r="M2384" s="34" t="str">
        <f t="shared" si="267"/>
        <v>0</v>
      </c>
      <c r="N2384" s="34">
        <f t="shared" si="264"/>
        <v>165794.67305371969</v>
      </c>
      <c r="O2384" s="34" t="str">
        <f t="shared" si="268"/>
        <v>0</v>
      </c>
      <c r="P2384" s="34">
        <f t="shared" si="265"/>
        <v>78610.975684750345</v>
      </c>
      <c r="Q2384" s="34" t="str">
        <f t="shared" si="269"/>
        <v>0</v>
      </c>
      <c r="R2384" s="34">
        <f t="shared" si="266"/>
        <v>62764.575042964687</v>
      </c>
    </row>
    <row r="2385" spans="12:18" x14ac:dyDescent="0.2">
      <c r="L2385" s="27">
        <v>41092</v>
      </c>
      <c r="M2385" s="34" t="str">
        <f t="shared" si="267"/>
        <v>0</v>
      </c>
      <c r="N2385" s="34">
        <f t="shared" si="264"/>
        <v>165794.67305371969</v>
      </c>
      <c r="O2385" s="34" t="str">
        <f t="shared" si="268"/>
        <v>0</v>
      </c>
      <c r="P2385" s="34">
        <f t="shared" si="265"/>
        <v>78610.975684750345</v>
      </c>
      <c r="Q2385" s="34" t="str">
        <f t="shared" si="269"/>
        <v>0</v>
      </c>
      <c r="R2385" s="34">
        <f t="shared" si="266"/>
        <v>62764.575042964687</v>
      </c>
    </row>
    <row r="2386" spans="12:18" x14ac:dyDescent="0.2">
      <c r="L2386" s="27">
        <v>41093</v>
      </c>
      <c r="M2386" s="34" t="str">
        <f t="shared" si="267"/>
        <v>0</v>
      </c>
      <c r="N2386" s="34">
        <f t="shared" si="264"/>
        <v>165794.67305371969</v>
      </c>
      <c r="O2386" s="34" t="str">
        <f t="shared" si="268"/>
        <v>0</v>
      </c>
      <c r="P2386" s="34">
        <f t="shared" si="265"/>
        <v>78610.975684750345</v>
      </c>
      <c r="Q2386" s="34" t="str">
        <f t="shared" si="269"/>
        <v>0</v>
      </c>
      <c r="R2386" s="34">
        <f t="shared" si="266"/>
        <v>62764.575042964687</v>
      </c>
    </row>
    <row r="2387" spans="12:18" x14ac:dyDescent="0.2">
      <c r="L2387" s="27">
        <v>41094</v>
      </c>
      <c r="M2387" s="34" t="str">
        <f t="shared" si="267"/>
        <v>0</v>
      </c>
      <c r="N2387" s="34">
        <f t="shared" si="264"/>
        <v>165794.67305371969</v>
      </c>
      <c r="O2387" s="34" t="str">
        <f t="shared" si="268"/>
        <v>0</v>
      </c>
      <c r="P2387" s="34">
        <f t="shared" si="265"/>
        <v>78610.975684750345</v>
      </c>
      <c r="Q2387" s="34" t="str">
        <f t="shared" si="269"/>
        <v>0</v>
      </c>
      <c r="R2387" s="34">
        <f t="shared" si="266"/>
        <v>62764.575042964687</v>
      </c>
    </row>
    <row r="2388" spans="12:18" x14ac:dyDescent="0.2">
      <c r="L2388" s="27">
        <v>41095</v>
      </c>
      <c r="M2388" s="34" t="str">
        <f t="shared" si="267"/>
        <v>0</v>
      </c>
      <c r="N2388" s="34">
        <f t="shared" si="264"/>
        <v>165794.67305371969</v>
      </c>
      <c r="O2388" s="34" t="str">
        <f t="shared" si="268"/>
        <v>0</v>
      </c>
      <c r="P2388" s="34">
        <f t="shared" si="265"/>
        <v>78610.975684750345</v>
      </c>
      <c r="Q2388" s="34" t="str">
        <f t="shared" si="269"/>
        <v>0</v>
      </c>
      <c r="R2388" s="34">
        <f t="shared" si="266"/>
        <v>62764.575042964687</v>
      </c>
    </row>
    <row r="2389" spans="12:18" x14ac:dyDescent="0.2">
      <c r="L2389" s="27">
        <v>41096</v>
      </c>
      <c r="M2389" s="34" t="str">
        <f t="shared" si="267"/>
        <v>0</v>
      </c>
      <c r="N2389" s="34">
        <f t="shared" si="264"/>
        <v>165794.67305371969</v>
      </c>
      <c r="O2389" s="34" t="str">
        <f t="shared" si="268"/>
        <v>0</v>
      </c>
      <c r="P2389" s="34">
        <f t="shared" si="265"/>
        <v>78610.975684750345</v>
      </c>
      <c r="Q2389" s="34" t="str">
        <f t="shared" si="269"/>
        <v>0</v>
      </c>
      <c r="R2389" s="34">
        <f t="shared" si="266"/>
        <v>62764.575042964687</v>
      </c>
    </row>
    <row r="2390" spans="12:18" x14ac:dyDescent="0.2">
      <c r="L2390" s="27">
        <v>41097</v>
      </c>
      <c r="M2390" s="34" t="str">
        <f t="shared" si="267"/>
        <v>0</v>
      </c>
      <c r="N2390" s="34">
        <f t="shared" si="264"/>
        <v>165794.67305371969</v>
      </c>
      <c r="O2390" s="34" t="str">
        <f t="shared" si="268"/>
        <v>0</v>
      </c>
      <c r="P2390" s="34">
        <f t="shared" si="265"/>
        <v>78610.975684750345</v>
      </c>
      <c r="Q2390" s="34" t="str">
        <f t="shared" si="269"/>
        <v>0</v>
      </c>
      <c r="R2390" s="34">
        <f t="shared" si="266"/>
        <v>62764.575042964687</v>
      </c>
    </row>
    <row r="2391" spans="12:18" x14ac:dyDescent="0.2">
      <c r="L2391" s="27">
        <v>41098</v>
      </c>
      <c r="M2391" s="34" t="str">
        <f t="shared" si="267"/>
        <v>0</v>
      </c>
      <c r="N2391" s="34">
        <f t="shared" si="264"/>
        <v>165794.67305371969</v>
      </c>
      <c r="O2391" s="34" t="str">
        <f t="shared" si="268"/>
        <v>0</v>
      </c>
      <c r="P2391" s="34">
        <f t="shared" si="265"/>
        <v>78610.975684750345</v>
      </c>
      <c r="Q2391" s="34" t="str">
        <f t="shared" si="269"/>
        <v>0</v>
      </c>
      <c r="R2391" s="34">
        <f t="shared" si="266"/>
        <v>62764.575042964687</v>
      </c>
    </row>
    <row r="2392" spans="12:18" x14ac:dyDescent="0.2">
      <c r="L2392" s="27">
        <v>41099</v>
      </c>
      <c r="M2392" s="34" t="str">
        <f t="shared" si="267"/>
        <v>0</v>
      </c>
      <c r="N2392" s="34">
        <f t="shared" si="264"/>
        <v>165794.67305371969</v>
      </c>
      <c r="O2392" s="34" t="str">
        <f t="shared" si="268"/>
        <v>0</v>
      </c>
      <c r="P2392" s="34">
        <f t="shared" si="265"/>
        <v>78610.975684750345</v>
      </c>
      <c r="Q2392" s="34" t="str">
        <f t="shared" si="269"/>
        <v>0</v>
      </c>
      <c r="R2392" s="34">
        <f t="shared" si="266"/>
        <v>62764.575042964687</v>
      </c>
    </row>
    <row r="2393" spans="12:18" x14ac:dyDescent="0.2">
      <c r="L2393" s="27">
        <v>41100</v>
      </c>
      <c r="M2393" s="34" t="str">
        <f t="shared" si="267"/>
        <v>0</v>
      </c>
      <c r="N2393" s="34">
        <f t="shared" si="264"/>
        <v>165794.67305371969</v>
      </c>
      <c r="O2393" s="34" t="str">
        <f t="shared" si="268"/>
        <v>0</v>
      </c>
      <c r="P2393" s="34">
        <f t="shared" si="265"/>
        <v>78610.975684750345</v>
      </c>
      <c r="Q2393" s="34">
        <f t="shared" si="269"/>
        <v>-687.5</v>
      </c>
      <c r="R2393" s="34">
        <f t="shared" si="266"/>
        <v>62077.075042964687</v>
      </c>
    </row>
    <row r="2394" spans="12:18" x14ac:dyDescent="0.2">
      <c r="L2394" s="27">
        <v>41101</v>
      </c>
      <c r="M2394" s="34" t="str">
        <f t="shared" si="267"/>
        <v>0</v>
      </c>
      <c r="N2394" s="34">
        <f t="shared" si="264"/>
        <v>165794.67305371969</v>
      </c>
      <c r="O2394" s="34" t="str">
        <f t="shared" si="268"/>
        <v>0</v>
      </c>
      <c r="P2394" s="34">
        <f t="shared" si="265"/>
        <v>78610.975684750345</v>
      </c>
      <c r="Q2394" s="34" t="str">
        <f t="shared" si="269"/>
        <v>0</v>
      </c>
      <c r="R2394" s="34">
        <f t="shared" si="266"/>
        <v>62077.075042964687</v>
      </c>
    </row>
    <row r="2395" spans="12:18" x14ac:dyDescent="0.2">
      <c r="L2395" s="27">
        <v>41102</v>
      </c>
      <c r="M2395" s="34" t="str">
        <f t="shared" si="267"/>
        <v>0</v>
      </c>
      <c r="N2395" s="34">
        <f t="shared" si="264"/>
        <v>165794.67305371969</v>
      </c>
      <c r="O2395" s="34" t="str">
        <f t="shared" si="268"/>
        <v>0</v>
      </c>
      <c r="P2395" s="34">
        <f t="shared" si="265"/>
        <v>78610.975684750345</v>
      </c>
      <c r="Q2395" s="34">
        <f t="shared" si="269"/>
        <v>1962.5</v>
      </c>
      <c r="R2395" s="34">
        <f t="shared" si="266"/>
        <v>64039.575042964687</v>
      </c>
    </row>
    <row r="2396" spans="12:18" x14ac:dyDescent="0.2">
      <c r="L2396" s="27">
        <v>41103</v>
      </c>
      <c r="M2396" s="34" t="str">
        <f t="shared" si="267"/>
        <v>0</v>
      </c>
      <c r="N2396" s="34">
        <f t="shared" si="264"/>
        <v>165794.67305371969</v>
      </c>
      <c r="O2396" s="34" t="str">
        <f t="shared" si="268"/>
        <v>0</v>
      </c>
      <c r="P2396" s="34">
        <f t="shared" si="265"/>
        <v>78610.975684750345</v>
      </c>
      <c r="Q2396" s="34" t="str">
        <f t="shared" si="269"/>
        <v>0</v>
      </c>
      <c r="R2396" s="34">
        <f t="shared" si="266"/>
        <v>64039.575042964687</v>
      </c>
    </row>
    <row r="2397" spans="12:18" x14ac:dyDescent="0.2">
      <c r="L2397" s="27">
        <v>41104</v>
      </c>
      <c r="M2397" s="34" t="str">
        <f t="shared" si="267"/>
        <v>0</v>
      </c>
      <c r="N2397" s="34">
        <f t="shared" si="264"/>
        <v>165794.67305371969</v>
      </c>
      <c r="O2397" s="34" t="str">
        <f t="shared" si="268"/>
        <v>0</v>
      </c>
      <c r="P2397" s="34">
        <f t="shared" si="265"/>
        <v>78610.975684750345</v>
      </c>
      <c r="Q2397" s="34" t="str">
        <f t="shared" si="269"/>
        <v>0</v>
      </c>
      <c r="R2397" s="34">
        <f t="shared" si="266"/>
        <v>64039.575042964687</v>
      </c>
    </row>
    <row r="2398" spans="12:18" x14ac:dyDescent="0.2">
      <c r="L2398" s="27">
        <v>41105</v>
      </c>
      <c r="M2398" s="34" t="str">
        <f t="shared" si="267"/>
        <v>0</v>
      </c>
      <c r="N2398" s="34">
        <f t="shared" si="264"/>
        <v>165794.67305371969</v>
      </c>
      <c r="O2398" s="34" t="str">
        <f t="shared" si="268"/>
        <v>0</v>
      </c>
      <c r="P2398" s="34">
        <f t="shared" si="265"/>
        <v>78610.975684750345</v>
      </c>
      <c r="Q2398" s="34" t="str">
        <f t="shared" si="269"/>
        <v>0</v>
      </c>
      <c r="R2398" s="34">
        <f t="shared" si="266"/>
        <v>64039.575042964687</v>
      </c>
    </row>
    <row r="2399" spans="12:18" x14ac:dyDescent="0.2">
      <c r="L2399" s="27">
        <v>41106</v>
      </c>
      <c r="M2399" s="34" t="str">
        <f t="shared" si="267"/>
        <v>0</v>
      </c>
      <c r="N2399" s="34">
        <f t="shared" si="264"/>
        <v>165794.67305371969</v>
      </c>
      <c r="O2399" s="34" t="str">
        <f t="shared" si="268"/>
        <v>0</v>
      </c>
      <c r="P2399" s="34">
        <f t="shared" si="265"/>
        <v>78610.975684750345</v>
      </c>
      <c r="Q2399" s="34" t="str">
        <f t="shared" si="269"/>
        <v>0</v>
      </c>
      <c r="R2399" s="34">
        <f t="shared" si="266"/>
        <v>64039.575042964687</v>
      </c>
    </row>
    <row r="2400" spans="12:18" x14ac:dyDescent="0.2">
      <c r="L2400" s="27">
        <v>41107</v>
      </c>
      <c r="M2400" s="34" t="str">
        <f t="shared" si="267"/>
        <v>0</v>
      </c>
      <c r="N2400" s="34">
        <f t="shared" si="264"/>
        <v>165794.67305371969</v>
      </c>
      <c r="O2400" s="34" t="str">
        <f t="shared" si="268"/>
        <v>0</v>
      </c>
      <c r="P2400" s="34">
        <f t="shared" si="265"/>
        <v>78610.975684750345</v>
      </c>
      <c r="Q2400" s="34" t="str">
        <f t="shared" si="269"/>
        <v>0</v>
      </c>
      <c r="R2400" s="34">
        <f t="shared" si="266"/>
        <v>64039.575042964687</v>
      </c>
    </row>
    <row r="2401" spans="12:18" x14ac:dyDescent="0.2">
      <c r="L2401" s="27">
        <v>41108</v>
      </c>
      <c r="M2401" s="34" t="str">
        <f t="shared" si="267"/>
        <v>0</v>
      </c>
      <c r="N2401" s="34">
        <f t="shared" si="264"/>
        <v>165794.67305371969</v>
      </c>
      <c r="O2401" s="34" t="str">
        <f t="shared" si="268"/>
        <v>0</v>
      </c>
      <c r="P2401" s="34">
        <f t="shared" si="265"/>
        <v>78610.975684750345</v>
      </c>
      <c r="Q2401" s="34" t="str">
        <f t="shared" si="269"/>
        <v>0</v>
      </c>
      <c r="R2401" s="34">
        <f t="shared" si="266"/>
        <v>64039.575042964687</v>
      </c>
    </row>
    <row r="2402" spans="12:18" x14ac:dyDescent="0.2">
      <c r="L2402" s="27">
        <v>41109</v>
      </c>
      <c r="M2402" s="34" t="str">
        <f t="shared" si="267"/>
        <v>0</v>
      </c>
      <c r="N2402" s="34">
        <f t="shared" si="264"/>
        <v>165794.67305371969</v>
      </c>
      <c r="O2402" s="34" t="str">
        <f t="shared" si="268"/>
        <v>0</v>
      </c>
      <c r="P2402" s="34">
        <f t="shared" si="265"/>
        <v>78610.975684750345</v>
      </c>
      <c r="Q2402" s="34" t="str">
        <f t="shared" si="269"/>
        <v>0</v>
      </c>
      <c r="R2402" s="34">
        <f t="shared" si="266"/>
        <v>64039.575042964687</v>
      </c>
    </row>
    <row r="2403" spans="12:18" x14ac:dyDescent="0.2">
      <c r="L2403" s="27">
        <v>41110</v>
      </c>
      <c r="M2403" s="34" t="str">
        <f t="shared" si="267"/>
        <v>0</v>
      </c>
      <c r="N2403" s="34">
        <f t="shared" si="264"/>
        <v>165794.67305371969</v>
      </c>
      <c r="O2403" s="34" t="str">
        <f t="shared" si="268"/>
        <v>0</v>
      </c>
      <c r="P2403" s="34">
        <f t="shared" si="265"/>
        <v>78610.975684750345</v>
      </c>
      <c r="Q2403" s="34" t="str">
        <f t="shared" si="269"/>
        <v>0</v>
      </c>
      <c r="R2403" s="34">
        <f t="shared" si="266"/>
        <v>64039.575042964687</v>
      </c>
    </row>
    <row r="2404" spans="12:18" x14ac:dyDescent="0.2">
      <c r="L2404" s="27">
        <v>41111</v>
      </c>
      <c r="M2404" s="34" t="str">
        <f t="shared" si="267"/>
        <v>0</v>
      </c>
      <c r="N2404" s="34">
        <f t="shared" si="264"/>
        <v>165794.67305371969</v>
      </c>
      <c r="O2404" s="34" t="str">
        <f t="shared" si="268"/>
        <v>0</v>
      </c>
      <c r="P2404" s="34">
        <f t="shared" si="265"/>
        <v>78610.975684750345</v>
      </c>
      <c r="Q2404" s="34" t="str">
        <f t="shared" si="269"/>
        <v>0</v>
      </c>
      <c r="R2404" s="34">
        <f t="shared" si="266"/>
        <v>64039.575042964687</v>
      </c>
    </row>
    <row r="2405" spans="12:18" x14ac:dyDescent="0.2">
      <c r="L2405" s="27">
        <v>41112</v>
      </c>
      <c r="M2405" s="34" t="str">
        <f t="shared" si="267"/>
        <v>0</v>
      </c>
      <c r="N2405" s="34">
        <f t="shared" ref="N2405:N2468" si="270">M2405+N2404</f>
        <v>165794.67305371969</v>
      </c>
      <c r="O2405" s="34" t="str">
        <f t="shared" si="268"/>
        <v>0</v>
      </c>
      <c r="P2405" s="34">
        <f t="shared" ref="P2405:P2468" si="271">O2405+P2404</f>
        <v>78610.975684750345</v>
      </c>
      <c r="Q2405" s="34" t="str">
        <f t="shared" si="269"/>
        <v>0</v>
      </c>
      <c r="R2405" s="34">
        <f t="shared" ref="R2405:R2468" si="272">Q2405+R2404</f>
        <v>64039.575042964687</v>
      </c>
    </row>
    <row r="2406" spans="12:18" x14ac:dyDescent="0.2">
      <c r="L2406" s="27">
        <v>41113</v>
      </c>
      <c r="M2406" s="34" t="str">
        <f t="shared" si="267"/>
        <v>0</v>
      </c>
      <c r="N2406" s="34">
        <f t="shared" si="270"/>
        <v>165794.67305371969</v>
      </c>
      <c r="O2406" s="34" t="str">
        <f t="shared" si="268"/>
        <v>0</v>
      </c>
      <c r="P2406" s="34">
        <f t="shared" si="271"/>
        <v>78610.975684750345</v>
      </c>
      <c r="Q2406" s="34">
        <f t="shared" si="269"/>
        <v>-175</v>
      </c>
      <c r="R2406" s="34">
        <f t="shared" si="272"/>
        <v>63864.575042964687</v>
      </c>
    </row>
    <row r="2407" spans="12:18" x14ac:dyDescent="0.2">
      <c r="L2407" s="27">
        <v>41114</v>
      </c>
      <c r="M2407" s="34" t="str">
        <f t="shared" si="267"/>
        <v>0</v>
      </c>
      <c r="N2407" s="34">
        <f t="shared" si="270"/>
        <v>165794.67305371969</v>
      </c>
      <c r="O2407" s="34">
        <f t="shared" si="268"/>
        <v>-1000</v>
      </c>
      <c r="P2407" s="34">
        <f t="shared" si="271"/>
        <v>77610.975684750345</v>
      </c>
      <c r="Q2407" s="34" t="str">
        <f t="shared" si="269"/>
        <v>0</v>
      </c>
      <c r="R2407" s="34">
        <f t="shared" si="272"/>
        <v>63864.575042964687</v>
      </c>
    </row>
    <row r="2408" spans="12:18" x14ac:dyDescent="0.2">
      <c r="L2408" s="27">
        <v>41115</v>
      </c>
      <c r="M2408" s="34" t="str">
        <f t="shared" si="267"/>
        <v>0</v>
      </c>
      <c r="N2408" s="34">
        <f t="shared" si="270"/>
        <v>165794.67305371969</v>
      </c>
      <c r="O2408" s="34" t="str">
        <f t="shared" si="268"/>
        <v>0</v>
      </c>
      <c r="P2408" s="34">
        <f t="shared" si="271"/>
        <v>77610.975684750345</v>
      </c>
      <c r="Q2408" s="34" t="str">
        <f t="shared" si="269"/>
        <v>0</v>
      </c>
      <c r="R2408" s="34">
        <f t="shared" si="272"/>
        <v>63864.575042964687</v>
      </c>
    </row>
    <row r="2409" spans="12:18" x14ac:dyDescent="0.2">
      <c r="L2409" s="27">
        <v>41116</v>
      </c>
      <c r="M2409" s="34">
        <f t="shared" si="267"/>
        <v>7137.5</v>
      </c>
      <c r="N2409" s="34">
        <f t="shared" si="270"/>
        <v>172932.17305371969</v>
      </c>
      <c r="O2409" s="34" t="str">
        <f t="shared" si="268"/>
        <v>0</v>
      </c>
      <c r="P2409" s="34">
        <f t="shared" si="271"/>
        <v>77610.975684750345</v>
      </c>
      <c r="Q2409" s="34" t="str">
        <f t="shared" si="269"/>
        <v>0</v>
      </c>
      <c r="R2409" s="34">
        <f t="shared" si="272"/>
        <v>63864.575042964687</v>
      </c>
    </row>
    <row r="2410" spans="12:18" x14ac:dyDescent="0.2">
      <c r="L2410" s="27">
        <v>41117</v>
      </c>
      <c r="M2410" s="34" t="str">
        <f t="shared" si="267"/>
        <v>0</v>
      </c>
      <c r="N2410" s="34">
        <f t="shared" si="270"/>
        <v>172932.17305371969</v>
      </c>
      <c r="O2410" s="34">
        <f t="shared" si="268"/>
        <v>4700</v>
      </c>
      <c r="P2410" s="34">
        <f t="shared" si="271"/>
        <v>82310.975684750345</v>
      </c>
      <c r="Q2410" s="34">
        <f t="shared" si="269"/>
        <v>3681.7807953537567</v>
      </c>
      <c r="R2410" s="34">
        <f t="shared" si="272"/>
        <v>67546.355838318443</v>
      </c>
    </row>
    <row r="2411" spans="12:18" x14ac:dyDescent="0.2">
      <c r="L2411" s="27">
        <v>41118</v>
      </c>
      <c r="M2411" s="34" t="str">
        <f t="shared" si="267"/>
        <v>0</v>
      </c>
      <c r="N2411" s="34">
        <f t="shared" si="270"/>
        <v>172932.17305371969</v>
      </c>
      <c r="O2411" s="34" t="str">
        <f t="shared" si="268"/>
        <v>0</v>
      </c>
      <c r="P2411" s="34">
        <f t="shared" si="271"/>
        <v>82310.975684750345</v>
      </c>
      <c r="Q2411" s="34" t="str">
        <f t="shared" si="269"/>
        <v>0</v>
      </c>
      <c r="R2411" s="34">
        <f t="shared" si="272"/>
        <v>67546.355838318443</v>
      </c>
    </row>
    <row r="2412" spans="12:18" x14ac:dyDescent="0.2">
      <c r="L2412" s="27">
        <v>41119</v>
      </c>
      <c r="M2412" s="34" t="str">
        <f t="shared" si="267"/>
        <v>0</v>
      </c>
      <c r="N2412" s="34">
        <f t="shared" si="270"/>
        <v>172932.17305371969</v>
      </c>
      <c r="O2412" s="34" t="str">
        <f t="shared" si="268"/>
        <v>0</v>
      </c>
      <c r="P2412" s="34">
        <f t="shared" si="271"/>
        <v>82310.975684750345</v>
      </c>
      <c r="Q2412" s="34" t="str">
        <f t="shared" si="269"/>
        <v>0</v>
      </c>
      <c r="R2412" s="34">
        <f t="shared" si="272"/>
        <v>67546.355838318443</v>
      </c>
    </row>
    <row r="2413" spans="12:18" x14ac:dyDescent="0.2">
      <c r="L2413" s="27">
        <v>41120</v>
      </c>
      <c r="M2413" s="34" t="str">
        <f t="shared" si="267"/>
        <v>0</v>
      </c>
      <c r="N2413" s="34">
        <f t="shared" si="270"/>
        <v>172932.17305371969</v>
      </c>
      <c r="O2413" s="34" t="str">
        <f t="shared" si="268"/>
        <v>0</v>
      </c>
      <c r="P2413" s="34">
        <f t="shared" si="271"/>
        <v>82310.975684750345</v>
      </c>
      <c r="Q2413" s="34" t="str">
        <f t="shared" si="269"/>
        <v>0</v>
      </c>
      <c r="R2413" s="34">
        <f t="shared" si="272"/>
        <v>67546.355838318443</v>
      </c>
    </row>
    <row r="2414" spans="12:18" x14ac:dyDescent="0.2">
      <c r="L2414" s="27">
        <v>41121</v>
      </c>
      <c r="M2414" s="34" t="str">
        <f t="shared" si="267"/>
        <v>0</v>
      </c>
      <c r="N2414" s="34">
        <f t="shared" si="270"/>
        <v>172932.17305371969</v>
      </c>
      <c r="O2414" s="34" t="str">
        <f t="shared" si="268"/>
        <v>0</v>
      </c>
      <c r="P2414" s="34">
        <f t="shared" si="271"/>
        <v>82310.975684750345</v>
      </c>
      <c r="Q2414" s="34" t="str">
        <f t="shared" si="269"/>
        <v>0</v>
      </c>
      <c r="R2414" s="34">
        <f t="shared" si="272"/>
        <v>67546.355838318443</v>
      </c>
    </row>
    <row r="2415" spans="12:18" x14ac:dyDescent="0.2">
      <c r="L2415" s="27">
        <v>41122</v>
      </c>
      <c r="M2415" s="34" t="str">
        <f t="shared" si="267"/>
        <v>0</v>
      </c>
      <c r="N2415" s="34">
        <f t="shared" si="270"/>
        <v>172932.17305371969</v>
      </c>
      <c r="O2415" s="34" t="str">
        <f t="shared" si="268"/>
        <v>0</v>
      </c>
      <c r="P2415" s="34">
        <f t="shared" si="271"/>
        <v>82310.975684750345</v>
      </c>
      <c r="Q2415" s="34" t="str">
        <f t="shared" si="269"/>
        <v>0</v>
      </c>
      <c r="R2415" s="34">
        <f t="shared" si="272"/>
        <v>67546.355838318443</v>
      </c>
    </row>
    <row r="2416" spans="12:18" x14ac:dyDescent="0.2">
      <c r="L2416" s="27">
        <v>41123</v>
      </c>
      <c r="M2416" s="34" t="str">
        <f t="shared" si="267"/>
        <v>0</v>
      </c>
      <c r="N2416" s="34">
        <f t="shared" si="270"/>
        <v>172932.17305371969</v>
      </c>
      <c r="O2416" s="34" t="str">
        <f t="shared" si="268"/>
        <v>0</v>
      </c>
      <c r="P2416" s="34">
        <f t="shared" si="271"/>
        <v>82310.975684750345</v>
      </c>
      <c r="Q2416" s="34" t="str">
        <f t="shared" si="269"/>
        <v>0</v>
      </c>
      <c r="R2416" s="34">
        <f t="shared" si="272"/>
        <v>67546.355838318443</v>
      </c>
    </row>
    <row r="2417" spans="12:18" x14ac:dyDescent="0.2">
      <c r="L2417" s="27">
        <v>41124</v>
      </c>
      <c r="M2417" s="34" t="str">
        <f t="shared" si="267"/>
        <v>0</v>
      </c>
      <c r="N2417" s="34">
        <f t="shared" si="270"/>
        <v>172932.17305371969</v>
      </c>
      <c r="O2417" s="34" t="str">
        <f t="shared" si="268"/>
        <v>0</v>
      </c>
      <c r="P2417" s="34">
        <f t="shared" si="271"/>
        <v>82310.975684750345</v>
      </c>
      <c r="Q2417" s="34" t="str">
        <f t="shared" si="269"/>
        <v>0</v>
      </c>
      <c r="R2417" s="34">
        <f t="shared" si="272"/>
        <v>67546.355838318443</v>
      </c>
    </row>
    <row r="2418" spans="12:18" x14ac:dyDescent="0.2">
      <c r="L2418" s="27">
        <v>41125</v>
      </c>
      <c r="M2418" s="34" t="str">
        <f t="shared" si="267"/>
        <v>0</v>
      </c>
      <c r="N2418" s="34">
        <f t="shared" si="270"/>
        <v>172932.17305371969</v>
      </c>
      <c r="O2418" s="34" t="str">
        <f t="shared" si="268"/>
        <v>0</v>
      </c>
      <c r="P2418" s="34">
        <f t="shared" si="271"/>
        <v>82310.975684750345</v>
      </c>
      <c r="Q2418" s="34" t="str">
        <f t="shared" si="269"/>
        <v>0</v>
      </c>
      <c r="R2418" s="34">
        <f t="shared" si="272"/>
        <v>67546.355838318443</v>
      </c>
    </row>
    <row r="2419" spans="12:18" x14ac:dyDescent="0.2">
      <c r="L2419" s="27">
        <v>41126</v>
      </c>
      <c r="M2419" s="34" t="str">
        <f t="shared" si="267"/>
        <v>0</v>
      </c>
      <c r="N2419" s="34">
        <f t="shared" si="270"/>
        <v>172932.17305371969</v>
      </c>
      <c r="O2419" s="34" t="str">
        <f t="shared" si="268"/>
        <v>0</v>
      </c>
      <c r="P2419" s="34">
        <f t="shared" si="271"/>
        <v>82310.975684750345</v>
      </c>
      <c r="Q2419" s="34" t="str">
        <f t="shared" si="269"/>
        <v>0</v>
      </c>
      <c r="R2419" s="34">
        <f t="shared" si="272"/>
        <v>67546.355838318443</v>
      </c>
    </row>
    <row r="2420" spans="12:18" x14ac:dyDescent="0.2">
      <c r="L2420" s="27">
        <v>41127</v>
      </c>
      <c r="M2420" s="34" t="str">
        <f t="shared" si="267"/>
        <v>0</v>
      </c>
      <c r="N2420" s="34">
        <f t="shared" si="270"/>
        <v>172932.17305371969</v>
      </c>
      <c r="O2420" s="34" t="str">
        <f t="shared" si="268"/>
        <v>0</v>
      </c>
      <c r="P2420" s="34">
        <f t="shared" si="271"/>
        <v>82310.975684750345</v>
      </c>
      <c r="Q2420" s="34" t="str">
        <f t="shared" si="269"/>
        <v>0</v>
      </c>
      <c r="R2420" s="34">
        <f t="shared" si="272"/>
        <v>67546.355838318443</v>
      </c>
    </row>
    <row r="2421" spans="12:18" x14ac:dyDescent="0.2">
      <c r="L2421" s="27">
        <v>41128</v>
      </c>
      <c r="M2421" s="34" t="str">
        <f t="shared" si="267"/>
        <v>0</v>
      </c>
      <c r="N2421" s="34">
        <f t="shared" si="270"/>
        <v>172932.17305371969</v>
      </c>
      <c r="O2421" s="34" t="str">
        <f t="shared" si="268"/>
        <v>0</v>
      </c>
      <c r="P2421" s="34">
        <f t="shared" si="271"/>
        <v>82310.975684750345</v>
      </c>
      <c r="Q2421" s="34" t="str">
        <f t="shared" si="269"/>
        <v>0</v>
      </c>
      <c r="R2421" s="34">
        <f t="shared" si="272"/>
        <v>67546.355838318443</v>
      </c>
    </row>
    <row r="2422" spans="12:18" x14ac:dyDescent="0.2">
      <c r="L2422" s="27">
        <v>41129</v>
      </c>
      <c r="M2422" s="34" t="str">
        <f t="shared" si="267"/>
        <v>0</v>
      </c>
      <c r="N2422" s="34">
        <f t="shared" si="270"/>
        <v>172932.17305371969</v>
      </c>
      <c r="O2422" s="34" t="str">
        <f t="shared" si="268"/>
        <v>0</v>
      </c>
      <c r="P2422" s="34">
        <f t="shared" si="271"/>
        <v>82310.975684750345</v>
      </c>
      <c r="Q2422" s="34" t="str">
        <f t="shared" si="269"/>
        <v>0</v>
      </c>
      <c r="R2422" s="34">
        <f t="shared" si="272"/>
        <v>67546.355838318443</v>
      </c>
    </row>
    <row r="2423" spans="12:18" x14ac:dyDescent="0.2">
      <c r="L2423" s="27">
        <v>41130</v>
      </c>
      <c r="M2423" s="34" t="str">
        <f t="shared" si="267"/>
        <v>0</v>
      </c>
      <c r="N2423" s="34">
        <f t="shared" si="270"/>
        <v>172932.17305371969</v>
      </c>
      <c r="O2423" s="34" t="str">
        <f t="shared" si="268"/>
        <v>0</v>
      </c>
      <c r="P2423" s="34">
        <f t="shared" si="271"/>
        <v>82310.975684750345</v>
      </c>
      <c r="Q2423" s="34" t="str">
        <f t="shared" si="269"/>
        <v>0</v>
      </c>
      <c r="R2423" s="34">
        <f t="shared" si="272"/>
        <v>67546.355838318443</v>
      </c>
    </row>
    <row r="2424" spans="12:18" x14ac:dyDescent="0.2">
      <c r="L2424" s="27">
        <v>41131</v>
      </c>
      <c r="M2424" s="34" t="str">
        <f t="shared" si="267"/>
        <v>0</v>
      </c>
      <c r="N2424" s="34">
        <f t="shared" si="270"/>
        <v>172932.17305371969</v>
      </c>
      <c r="O2424" s="34" t="str">
        <f t="shared" si="268"/>
        <v>0</v>
      </c>
      <c r="P2424" s="34">
        <f t="shared" si="271"/>
        <v>82310.975684750345</v>
      </c>
      <c r="Q2424" s="34" t="str">
        <f t="shared" si="269"/>
        <v>0</v>
      </c>
      <c r="R2424" s="34">
        <f t="shared" si="272"/>
        <v>67546.355838318443</v>
      </c>
    </row>
    <row r="2425" spans="12:18" x14ac:dyDescent="0.2">
      <c r="L2425" s="27">
        <v>41132</v>
      </c>
      <c r="M2425" s="34" t="str">
        <f t="shared" si="267"/>
        <v>0</v>
      </c>
      <c r="N2425" s="34">
        <f t="shared" si="270"/>
        <v>172932.17305371969</v>
      </c>
      <c r="O2425" s="34" t="str">
        <f t="shared" si="268"/>
        <v>0</v>
      </c>
      <c r="P2425" s="34">
        <f t="shared" si="271"/>
        <v>82310.975684750345</v>
      </c>
      <c r="Q2425" s="34" t="str">
        <f t="shared" si="269"/>
        <v>0</v>
      </c>
      <c r="R2425" s="34">
        <f t="shared" si="272"/>
        <v>67546.355838318443</v>
      </c>
    </row>
    <row r="2426" spans="12:18" x14ac:dyDescent="0.2">
      <c r="L2426" s="27">
        <v>41133</v>
      </c>
      <c r="M2426" s="34" t="str">
        <f t="shared" si="267"/>
        <v>0</v>
      </c>
      <c r="N2426" s="34">
        <f t="shared" si="270"/>
        <v>172932.17305371969</v>
      </c>
      <c r="O2426" s="34" t="str">
        <f t="shared" si="268"/>
        <v>0</v>
      </c>
      <c r="P2426" s="34">
        <f t="shared" si="271"/>
        <v>82310.975684750345</v>
      </c>
      <c r="Q2426" s="34" t="str">
        <f t="shared" si="269"/>
        <v>0</v>
      </c>
      <c r="R2426" s="34">
        <f t="shared" si="272"/>
        <v>67546.355838318443</v>
      </c>
    </row>
    <row r="2427" spans="12:18" x14ac:dyDescent="0.2">
      <c r="L2427" s="27">
        <v>41134</v>
      </c>
      <c r="M2427" s="34" t="str">
        <f t="shared" si="267"/>
        <v>0</v>
      </c>
      <c r="N2427" s="34">
        <f t="shared" si="270"/>
        <v>172932.17305371969</v>
      </c>
      <c r="O2427" s="34" t="str">
        <f t="shared" si="268"/>
        <v>0</v>
      </c>
      <c r="P2427" s="34">
        <f t="shared" si="271"/>
        <v>82310.975684750345</v>
      </c>
      <c r="Q2427" s="34" t="str">
        <f t="shared" si="269"/>
        <v>0</v>
      </c>
      <c r="R2427" s="34">
        <f t="shared" si="272"/>
        <v>67546.355838318443</v>
      </c>
    </row>
    <row r="2428" spans="12:18" x14ac:dyDescent="0.2">
      <c r="L2428" s="27">
        <v>41135</v>
      </c>
      <c r="M2428" s="34" t="str">
        <f t="shared" si="267"/>
        <v>0</v>
      </c>
      <c r="N2428" s="34">
        <f t="shared" si="270"/>
        <v>172932.17305371969</v>
      </c>
      <c r="O2428" s="34" t="str">
        <f t="shared" si="268"/>
        <v>0</v>
      </c>
      <c r="P2428" s="34">
        <f t="shared" si="271"/>
        <v>82310.975684750345</v>
      </c>
      <c r="Q2428" s="34" t="str">
        <f t="shared" si="269"/>
        <v>0</v>
      </c>
      <c r="R2428" s="34">
        <f t="shared" si="272"/>
        <v>67546.355838318443</v>
      </c>
    </row>
    <row r="2429" spans="12:18" x14ac:dyDescent="0.2">
      <c r="L2429" s="27">
        <v>41136</v>
      </c>
      <c r="M2429" s="34" t="str">
        <f t="shared" si="267"/>
        <v>0</v>
      </c>
      <c r="N2429" s="34">
        <f t="shared" si="270"/>
        <v>172932.17305371969</v>
      </c>
      <c r="O2429" s="34" t="str">
        <f t="shared" si="268"/>
        <v>0</v>
      </c>
      <c r="P2429" s="34">
        <f t="shared" si="271"/>
        <v>82310.975684750345</v>
      </c>
      <c r="Q2429" s="34" t="str">
        <f t="shared" si="269"/>
        <v>0</v>
      </c>
      <c r="R2429" s="34">
        <f t="shared" si="272"/>
        <v>67546.355838318443</v>
      </c>
    </row>
    <row r="2430" spans="12:18" x14ac:dyDescent="0.2">
      <c r="L2430" s="27">
        <v>41137</v>
      </c>
      <c r="M2430" s="34" t="str">
        <f t="shared" si="267"/>
        <v>0</v>
      </c>
      <c r="N2430" s="34">
        <f t="shared" si="270"/>
        <v>172932.17305371969</v>
      </c>
      <c r="O2430" s="34" t="str">
        <f t="shared" si="268"/>
        <v>0</v>
      </c>
      <c r="P2430" s="34">
        <f t="shared" si="271"/>
        <v>82310.975684750345</v>
      </c>
      <c r="Q2430" s="34" t="str">
        <f t="shared" si="269"/>
        <v>0</v>
      </c>
      <c r="R2430" s="34">
        <f t="shared" si="272"/>
        <v>67546.355838318443</v>
      </c>
    </row>
    <row r="2431" spans="12:18" x14ac:dyDescent="0.2">
      <c r="L2431" s="27">
        <v>41138</v>
      </c>
      <c r="M2431" s="34" t="str">
        <f t="shared" si="267"/>
        <v>0</v>
      </c>
      <c r="N2431" s="34">
        <f t="shared" si="270"/>
        <v>172932.17305371969</v>
      </c>
      <c r="O2431" s="34" t="str">
        <f t="shared" si="268"/>
        <v>0</v>
      </c>
      <c r="P2431" s="34">
        <f t="shared" si="271"/>
        <v>82310.975684750345</v>
      </c>
      <c r="Q2431" s="34" t="str">
        <f t="shared" si="269"/>
        <v>0</v>
      </c>
      <c r="R2431" s="34">
        <f t="shared" si="272"/>
        <v>67546.355838318443</v>
      </c>
    </row>
    <row r="2432" spans="12:18" x14ac:dyDescent="0.2">
      <c r="L2432" s="27">
        <v>41139</v>
      </c>
      <c r="M2432" s="34" t="str">
        <f t="shared" si="267"/>
        <v>0</v>
      </c>
      <c r="N2432" s="34">
        <f t="shared" si="270"/>
        <v>172932.17305371969</v>
      </c>
      <c r="O2432" s="34" t="str">
        <f t="shared" si="268"/>
        <v>0</v>
      </c>
      <c r="P2432" s="34">
        <f t="shared" si="271"/>
        <v>82310.975684750345</v>
      </c>
      <c r="Q2432" s="34" t="str">
        <f t="shared" si="269"/>
        <v>0</v>
      </c>
      <c r="R2432" s="34">
        <f t="shared" si="272"/>
        <v>67546.355838318443</v>
      </c>
    </row>
    <row r="2433" spans="12:18" x14ac:dyDescent="0.2">
      <c r="L2433" s="27">
        <v>41140</v>
      </c>
      <c r="M2433" s="34" t="str">
        <f t="shared" si="267"/>
        <v>0</v>
      </c>
      <c r="N2433" s="34">
        <f t="shared" si="270"/>
        <v>172932.17305371969</v>
      </c>
      <c r="O2433" s="34" t="str">
        <f t="shared" si="268"/>
        <v>0</v>
      </c>
      <c r="P2433" s="34">
        <f t="shared" si="271"/>
        <v>82310.975684750345</v>
      </c>
      <c r="Q2433" s="34" t="str">
        <f t="shared" si="269"/>
        <v>0</v>
      </c>
      <c r="R2433" s="34">
        <f t="shared" si="272"/>
        <v>67546.355838318443</v>
      </c>
    </row>
    <row r="2434" spans="12:18" x14ac:dyDescent="0.2">
      <c r="L2434" s="27">
        <v>41141</v>
      </c>
      <c r="M2434" s="34" t="str">
        <f t="shared" si="267"/>
        <v>0</v>
      </c>
      <c r="N2434" s="34">
        <f t="shared" si="270"/>
        <v>172932.17305371969</v>
      </c>
      <c r="O2434" s="34" t="str">
        <f t="shared" si="268"/>
        <v>0</v>
      </c>
      <c r="P2434" s="34">
        <f t="shared" si="271"/>
        <v>82310.975684750345</v>
      </c>
      <c r="Q2434" s="34" t="str">
        <f t="shared" si="269"/>
        <v>0</v>
      </c>
      <c r="R2434" s="34">
        <f t="shared" si="272"/>
        <v>67546.355838318443</v>
      </c>
    </row>
    <row r="2435" spans="12:18" x14ac:dyDescent="0.2">
      <c r="L2435" s="27">
        <v>41142</v>
      </c>
      <c r="M2435" s="34" t="str">
        <f t="shared" si="267"/>
        <v>0</v>
      </c>
      <c r="N2435" s="34">
        <f t="shared" si="270"/>
        <v>172932.17305371969</v>
      </c>
      <c r="O2435" s="34" t="str">
        <f t="shared" si="268"/>
        <v>0</v>
      </c>
      <c r="P2435" s="34">
        <f t="shared" si="271"/>
        <v>82310.975684750345</v>
      </c>
      <c r="Q2435" s="34" t="str">
        <f t="shared" si="269"/>
        <v>0</v>
      </c>
      <c r="R2435" s="34">
        <f t="shared" si="272"/>
        <v>67546.355838318443</v>
      </c>
    </row>
    <row r="2436" spans="12:18" x14ac:dyDescent="0.2">
      <c r="L2436" s="27">
        <v>41143</v>
      </c>
      <c r="M2436" s="34" t="str">
        <f t="shared" si="267"/>
        <v>0</v>
      </c>
      <c r="N2436" s="34">
        <f t="shared" si="270"/>
        <v>172932.17305371969</v>
      </c>
      <c r="O2436" s="34" t="str">
        <f t="shared" si="268"/>
        <v>0</v>
      </c>
      <c r="P2436" s="34">
        <f t="shared" si="271"/>
        <v>82310.975684750345</v>
      </c>
      <c r="Q2436" s="34" t="str">
        <f t="shared" si="269"/>
        <v>0</v>
      </c>
      <c r="R2436" s="34">
        <f t="shared" si="272"/>
        <v>67546.355838318443</v>
      </c>
    </row>
    <row r="2437" spans="12:18" x14ac:dyDescent="0.2">
      <c r="L2437" s="27">
        <v>41144</v>
      </c>
      <c r="M2437" s="34" t="str">
        <f t="shared" si="267"/>
        <v>0</v>
      </c>
      <c r="N2437" s="34">
        <f t="shared" si="270"/>
        <v>172932.17305371969</v>
      </c>
      <c r="O2437" s="34" t="str">
        <f t="shared" si="268"/>
        <v>0</v>
      </c>
      <c r="P2437" s="34">
        <f t="shared" si="271"/>
        <v>82310.975684750345</v>
      </c>
      <c r="Q2437" s="34">
        <f t="shared" si="269"/>
        <v>-375</v>
      </c>
      <c r="R2437" s="34">
        <f t="shared" si="272"/>
        <v>67171.355838318443</v>
      </c>
    </row>
    <row r="2438" spans="12:18" x14ac:dyDescent="0.2">
      <c r="L2438" s="27">
        <v>41145</v>
      </c>
      <c r="M2438" s="34" t="str">
        <f t="shared" si="267"/>
        <v>0</v>
      </c>
      <c r="N2438" s="34">
        <f t="shared" si="270"/>
        <v>172932.17305371969</v>
      </c>
      <c r="O2438" s="34">
        <f t="shared" si="268"/>
        <v>-1425</v>
      </c>
      <c r="P2438" s="34">
        <f t="shared" si="271"/>
        <v>80885.975684750345</v>
      </c>
      <c r="Q2438" s="34">
        <f t="shared" si="269"/>
        <v>-1175</v>
      </c>
      <c r="R2438" s="34">
        <f t="shared" si="272"/>
        <v>65996.355838318443</v>
      </c>
    </row>
    <row r="2439" spans="12:18" x14ac:dyDescent="0.2">
      <c r="L2439" s="27">
        <v>41146</v>
      </c>
      <c r="M2439" s="34" t="str">
        <f t="shared" si="267"/>
        <v>0</v>
      </c>
      <c r="N2439" s="34">
        <f t="shared" si="270"/>
        <v>172932.17305371969</v>
      </c>
      <c r="O2439" s="34" t="str">
        <f t="shared" si="268"/>
        <v>0</v>
      </c>
      <c r="P2439" s="34">
        <f t="shared" si="271"/>
        <v>80885.975684750345</v>
      </c>
      <c r="Q2439" s="34" t="str">
        <f t="shared" si="269"/>
        <v>0</v>
      </c>
      <c r="R2439" s="34">
        <f t="shared" si="272"/>
        <v>65996.355838318443</v>
      </c>
    </row>
    <row r="2440" spans="12:18" x14ac:dyDescent="0.2">
      <c r="L2440" s="27">
        <v>41147</v>
      </c>
      <c r="M2440" s="34" t="str">
        <f t="shared" si="267"/>
        <v>0</v>
      </c>
      <c r="N2440" s="34">
        <f t="shared" si="270"/>
        <v>172932.17305371969</v>
      </c>
      <c r="O2440" s="34" t="str">
        <f t="shared" si="268"/>
        <v>0</v>
      </c>
      <c r="P2440" s="34">
        <f t="shared" si="271"/>
        <v>80885.975684750345</v>
      </c>
      <c r="Q2440" s="34" t="str">
        <f t="shared" si="269"/>
        <v>0</v>
      </c>
      <c r="R2440" s="34">
        <f t="shared" si="272"/>
        <v>65996.355838318443</v>
      </c>
    </row>
    <row r="2441" spans="12:18" x14ac:dyDescent="0.2">
      <c r="L2441" s="27">
        <v>41148</v>
      </c>
      <c r="M2441" s="34" t="str">
        <f t="shared" si="267"/>
        <v>0</v>
      </c>
      <c r="N2441" s="34">
        <f t="shared" si="270"/>
        <v>172932.17305371969</v>
      </c>
      <c r="O2441" s="34">
        <f t="shared" si="268"/>
        <v>12.5</v>
      </c>
      <c r="P2441" s="34">
        <f t="shared" si="271"/>
        <v>80898.475684750345</v>
      </c>
      <c r="Q2441" s="34">
        <f t="shared" si="269"/>
        <v>75</v>
      </c>
      <c r="R2441" s="34">
        <f t="shared" si="272"/>
        <v>66071.355838318443</v>
      </c>
    </row>
    <row r="2442" spans="12:18" x14ac:dyDescent="0.2">
      <c r="L2442" s="27">
        <v>41149</v>
      </c>
      <c r="M2442" s="34" t="str">
        <f t="shared" si="267"/>
        <v>0</v>
      </c>
      <c r="N2442" s="34">
        <f t="shared" si="270"/>
        <v>172932.17305371969</v>
      </c>
      <c r="O2442" s="34">
        <f t="shared" si="268"/>
        <v>-475</v>
      </c>
      <c r="P2442" s="34">
        <f t="shared" si="271"/>
        <v>80423.475684750345</v>
      </c>
      <c r="Q2442" s="34">
        <f t="shared" si="269"/>
        <v>-1162.5</v>
      </c>
      <c r="R2442" s="34">
        <f t="shared" si="272"/>
        <v>64908.855838318443</v>
      </c>
    </row>
    <row r="2443" spans="12:18" x14ac:dyDescent="0.2">
      <c r="L2443" s="27">
        <v>41150</v>
      </c>
      <c r="M2443" s="34" t="str">
        <f t="shared" si="267"/>
        <v>0</v>
      </c>
      <c r="N2443" s="34">
        <f t="shared" si="270"/>
        <v>172932.17305371969</v>
      </c>
      <c r="O2443" s="34">
        <f t="shared" si="268"/>
        <v>-912.5</v>
      </c>
      <c r="P2443" s="34">
        <f t="shared" si="271"/>
        <v>79510.975684750345</v>
      </c>
      <c r="Q2443" s="34">
        <f t="shared" si="269"/>
        <v>-1287.5</v>
      </c>
      <c r="R2443" s="34">
        <f t="shared" si="272"/>
        <v>63621.355838318443</v>
      </c>
    </row>
    <row r="2444" spans="12:18" x14ac:dyDescent="0.2">
      <c r="L2444" s="27">
        <v>41151</v>
      </c>
      <c r="M2444" s="34" t="str">
        <f t="shared" ref="M2444:M2507" si="273">IF(ISERROR(VLOOKUP($L2444,$B$11:$C$1212,2,FALSE)),"0",VLOOKUP($L2444,$B$11:$C$1212,2,FALSE))</f>
        <v>0</v>
      </c>
      <c r="N2444" s="34">
        <f t="shared" si="270"/>
        <v>172932.17305371969</v>
      </c>
      <c r="O2444" s="34">
        <f t="shared" ref="O2444:O2507" si="274">IF(ISERROR(VLOOKUP($L2444,$E$11:$F$1212,2,FALSE)),"0",VLOOKUP($L2444,$E$11:$F$1212,2,FALSE))</f>
        <v>-1512.5</v>
      </c>
      <c r="P2444" s="34">
        <f t="shared" si="271"/>
        <v>77998.475684750345</v>
      </c>
      <c r="Q2444" s="34">
        <f t="shared" ref="Q2444:Q2507" si="275">IF(ISERROR(VLOOKUP($L2444,$H$11:$I$1212,2,FALSE)),"0",VLOOKUP($L2444,$H$11:$I$1212,2,FALSE))</f>
        <v>-637.5</v>
      </c>
      <c r="R2444" s="34">
        <f t="shared" si="272"/>
        <v>62983.855838318443</v>
      </c>
    </row>
    <row r="2445" spans="12:18" x14ac:dyDescent="0.2">
      <c r="L2445" s="27">
        <v>41152</v>
      </c>
      <c r="M2445" s="34" t="str">
        <f t="shared" si="273"/>
        <v>0</v>
      </c>
      <c r="N2445" s="34">
        <f t="shared" si="270"/>
        <v>172932.17305371969</v>
      </c>
      <c r="O2445" s="34">
        <f t="shared" si="274"/>
        <v>-1537.5</v>
      </c>
      <c r="P2445" s="34">
        <f t="shared" si="271"/>
        <v>76460.975684750345</v>
      </c>
      <c r="Q2445" s="34">
        <f t="shared" si="275"/>
        <v>-2525</v>
      </c>
      <c r="R2445" s="34">
        <f t="shared" si="272"/>
        <v>60458.855838318443</v>
      </c>
    </row>
    <row r="2446" spans="12:18" x14ac:dyDescent="0.2">
      <c r="L2446" s="27">
        <v>41153</v>
      </c>
      <c r="M2446" s="34" t="str">
        <f t="shared" si="273"/>
        <v>0</v>
      </c>
      <c r="N2446" s="34">
        <f t="shared" si="270"/>
        <v>172932.17305371969</v>
      </c>
      <c r="O2446" s="34" t="str">
        <f t="shared" si="274"/>
        <v>0</v>
      </c>
      <c r="P2446" s="34">
        <f t="shared" si="271"/>
        <v>76460.975684750345</v>
      </c>
      <c r="Q2446" s="34" t="str">
        <f t="shared" si="275"/>
        <v>0</v>
      </c>
      <c r="R2446" s="34">
        <f t="shared" si="272"/>
        <v>60458.855838318443</v>
      </c>
    </row>
    <row r="2447" spans="12:18" x14ac:dyDescent="0.2">
      <c r="L2447" s="27">
        <v>41154</v>
      </c>
      <c r="M2447" s="34" t="str">
        <f t="shared" si="273"/>
        <v>0</v>
      </c>
      <c r="N2447" s="34">
        <f t="shared" si="270"/>
        <v>172932.17305371969</v>
      </c>
      <c r="O2447" s="34" t="str">
        <f t="shared" si="274"/>
        <v>0</v>
      </c>
      <c r="P2447" s="34">
        <f t="shared" si="271"/>
        <v>76460.975684750345</v>
      </c>
      <c r="Q2447" s="34" t="str">
        <f t="shared" si="275"/>
        <v>0</v>
      </c>
      <c r="R2447" s="34">
        <f t="shared" si="272"/>
        <v>60458.855838318443</v>
      </c>
    </row>
    <row r="2448" spans="12:18" x14ac:dyDescent="0.2">
      <c r="L2448" s="27">
        <v>41155</v>
      </c>
      <c r="M2448" s="34" t="str">
        <f t="shared" si="273"/>
        <v>0</v>
      </c>
      <c r="N2448" s="34">
        <f t="shared" si="270"/>
        <v>172932.17305371969</v>
      </c>
      <c r="O2448" s="34">
        <f t="shared" si="274"/>
        <v>-50</v>
      </c>
      <c r="P2448" s="34">
        <f t="shared" si="271"/>
        <v>76410.975684750345</v>
      </c>
      <c r="Q2448" s="34">
        <f t="shared" si="275"/>
        <v>350</v>
      </c>
      <c r="R2448" s="34">
        <f t="shared" si="272"/>
        <v>60808.855838318443</v>
      </c>
    </row>
    <row r="2449" spans="12:18" x14ac:dyDescent="0.2">
      <c r="L2449" s="27">
        <v>41156</v>
      </c>
      <c r="M2449" s="34" t="str">
        <f t="shared" si="273"/>
        <v>0</v>
      </c>
      <c r="N2449" s="34">
        <f t="shared" si="270"/>
        <v>172932.17305371969</v>
      </c>
      <c r="O2449" s="34">
        <f t="shared" si="274"/>
        <v>-237.5</v>
      </c>
      <c r="P2449" s="34">
        <f t="shared" si="271"/>
        <v>76173.475684750345</v>
      </c>
      <c r="Q2449" s="34">
        <f t="shared" si="275"/>
        <v>-612.5</v>
      </c>
      <c r="R2449" s="34">
        <f t="shared" si="272"/>
        <v>60196.355838318443</v>
      </c>
    </row>
    <row r="2450" spans="12:18" x14ac:dyDescent="0.2">
      <c r="L2450" s="27">
        <v>41157</v>
      </c>
      <c r="M2450" s="34" t="str">
        <f t="shared" si="273"/>
        <v>0</v>
      </c>
      <c r="N2450" s="34">
        <f t="shared" si="270"/>
        <v>172932.17305371969</v>
      </c>
      <c r="O2450" s="34">
        <f t="shared" si="274"/>
        <v>-4011.2336245538472</v>
      </c>
      <c r="P2450" s="34">
        <f t="shared" si="271"/>
        <v>72162.242060196499</v>
      </c>
      <c r="Q2450" s="34">
        <f t="shared" si="275"/>
        <v>-4069.3326662005575</v>
      </c>
      <c r="R2450" s="34">
        <f t="shared" si="272"/>
        <v>56127.023172117886</v>
      </c>
    </row>
    <row r="2451" spans="12:18" x14ac:dyDescent="0.2">
      <c r="L2451" s="27">
        <v>41158</v>
      </c>
      <c r="M2451" s="34" t="str">
        <f t="shared" si="273"/>
        <v>0</v>
      </c>
      <c r="N2451" s="34">
        <f t="shared" si="270"/>
        <v>172932.17305371969</v>
      </c>
      <c r="O2451" s="34">
        <f t="shared" si="274"/>
        <v>5050</v>
      </c>
      <c r="P2451" s="34">
        <f t="shared" si="271"/>
        <v>77212.242060196499</v>
      </c>
      <c r="Q2451" s="34">
        <f t="shared" si="275"/>
        <v>5050</v>
      </c>
      <c r="R2451" s="34">
        <f t="shared" si="272"/>
        <v>61177.023172117886</v>
      </c>
    </row>
    <row r="2452" spans="12:18" x14ac:dyDescent="0.2">
      <c r="L2452" s="27">
        <v>41159</v>
      </c>
      <c r="M2452" s="34" t="str">
        <f t="shared" si="273"/>
        <v>0</v>
      </c>
      <c r="N2452" s="34">
        <f t="shared" si="270"/>
        <v>172932.17305371969</v>
      </c>
      <c r="O2452" s="34" t="str">
        <f t="shared" si="274"/>
        <v>0</v>
      </c>
      <c r="P2452" s="34">
        <f t="shared" si="271"/>
        <v>77212.242060196499</v>
      </c>
      <c r="Q2452" s="34" t="str">
        <f t="shared" si="275"/>
        <v>0</v>
      </c>
      <c r="R2452" s="34">
        <f t="shared" si="272"/>
        <v>61177.023172117886</v>
      </c>
    </row>
    <row r="2453" spans="12:18" x14ac:dyDescent="0.2">
      <c r="L2453" s="27">
        <v>41160</v>
      </c>
      <c r="M2453" s="34" t="str">
        <f t="shared" si="273"/>
        <v>0</v>
      </c>
      <c r="N2453" s="34">
        <f t="shared" si="270"/>
        <v>172932.17305371969</v>
      </c>
      <c r="O2453" s="34" t="str">
        <f t="shared" si="274"/>
        <v>0</v>
      </c>
      <c r="P2453" s="34">
        <f t="shared" si="271"/>
        <v>77212.242060196499</v>
      </c>
      <c r="Q2453" s="34" t="str">
        <f t="shared" si="275"/>
        <v>0</v>
      </c>
      <c r="R2453" s="34">
        <f t="shared" si="272"/>
        <v>61177.023172117886</v>
      </c>
    </row>
    <row r="2454" spans="12:18" x14ac:dyDescent="0.2">
      <c r="L2454" s="27">
        <v>41161</v>
      </c>
      <c r="M2454" s="34" t="str">
        <f t="shared" si="273"/>
        <v>0</v>
      </c>
      <c r="N2454" s="34">
        <f t="shared" si="270"/>
        <v>172932.17305371969</v>
      </c>
      <c r="O2454" s="34" t="str">
        <f t="shared" si="274"/>
        <v>0</v>
      </c>
      <c r="P2454" s="34">
        <f t="shared" si="271"/>
        <v>77212.242060196499</v>
      </c>
      <c r="Q2454" s="34" t="str">
        <f t="shared" si="275"/>
        <v>0</v>
      </c>
      <c r="R2454" s="34">
        <f t="shared" si="272"/>
        <v>61177.023172117886</v>
      </c>
    </row>
    <row r="2455" spans="12:18" x14ac:dyDescent="0.2">
      <c r="L2455" s="27">
        <v>41162</v>
      </c>
      <c r="M2455" s="34" t="str">
        <f t="shared" si="273"/>
        <v>0</v>
      </c>
      <c r="N2455" s="34">
        <f t="shared" si="270"/>
        <v>172932.17305371969</v>
      </c>
      <c r="O2455" s="34" t="str">
        <f t="shared" si="274"/>
        <v>0</v>
      </c>
      <c r="P2455" s="34">
        <f t="shared" si="271"/>
        <v>77212.242060196499</v>
      </c>
      <c r="Q2455" s="34" t="str">
        <f t="shared" si="275"/>
        <v>0</v>
      </c>
      <c r="R2455" s="34">
        <f t="shared" si="272"/>
        <v>61177.023172117886</v>
      </c>
    </row>
    <row r="2456" spans="12:18" x14ac:dyDescent="0.2">
      <c r="L2456" s="27">
        <v>41163</v>
      </c>
      <c r="M2456" s="34" t="str">
        <f t="shared" si="273"/>
        <v>0</v>
      </c>
      <c r="N2456" s="34">
        <f t="shared" si="270"/>
        <v>172932.17305371969</v>
      </c>
      <c r="O2456" s="34" t="str">
        <f t="shared" si="274"/>
        <v>0</v>
      </c>
      <c r="P2456" s="34">
        <f t="shared" si="271"/>
        <v>77212.242060196499</v>
      </c>
      <c r="Q2456" s="34" t="str">
        <f t="shared" si="275"/>
        <v>0</v>
      </c>
      <c r="R2456" s="34">
        <f t="shared" si="272"/>
        <v>61177.023172117886</v>
      </c>
    </row>
    <row r="2457" spans="12:18" x14ac:dyDescent="0.2">
      <c r="L2457" s="27">
        <v>41164</v>
      </c>
      <c r="M2457" s="34" t="str">
        <f t="shared" si="273"/>
        <v>0</v>
      </c>
      <c r="N2457" s="34">
        <f t="shared" si="270"/>
        <v>172932.17305371969</v>
      </c>
      <c r="O2457" s="34" t="str">
        <f t="shared" si="274"/>
        <v>0</v>
      </c>
      <c r="P2457" s="34">
        <f t="shared" si="271"/>
        <v>77212.242060196499</v>
      </c>
      <c r="Q2457" s="34" t="str">
        <f t="shared" si="275"/>
        <v>0</v>
      </c>
      <c r="R2457" s="34">
        <f t="shared" si="272"/>
        <v>61177.023172117886</v>
      </c>
    </row>
    <row r="2458" spans="12:18" x14ac:dyDescent="0.2">
      <c r="L2458" s="27">
        <v>41165</v>
      </c>
      <c r="M2458" s="34" t="str">
        <f t="shared" si="273"/>
        <v>0</v>
      </c>
      <c r="N2458" s="34">
        <f t="shared" si="270"/>
        <v>172932.17305371969</v>
      </c>
      <c r="O2458" s="34" t="str">
        <f t="shared" si="274"/>
        <v>0</v>
      </c>
      <c r="P2458" s="34">
        <f t="shared" si="271"/>
        <v>77212.242060196499</v>
      </c>
      <c r="Q2458" s="34" t="str">
        <f t="shared" si="275"/>
        <v>0</v>
      </c>
      <c r="R2458" s="34">
        <f t="shared" si="272"/>
        <v>61177.023172117886</v>
      </c>
    </row>
    <row r="2459" spans="12:18" x14ac:dyDescent="0.2">
      <c r="L2459" s="27">
        <v>41166</v>
      </c>
      <c r="M2459" s="34" t="str">
        <f t="shared" si="273"/>
        <v>0</v>
      </c>
      <c r="N2459" s="34">
        <f t="shared" si="270"/>
        <v>172932.17305371969</v>
      </c>
      <c r="O2459" s="34" t="str">
        <f t="shared" si="274"/>
        <v>0</v>
      </c>
      <c r="P2459" s="34">
        <f t="shared" si="271"/>
        <v>77212.242060196499</v>
      </c>
      <c r="Q2459" s="34" t="str">
        <f t="shared" si="275"/>
        <v>0</v>
      </c>
      <c r="R2459" s="34">
        <f t="shared" si="272"/>
        <v>61177.023172117886</v>
      </c>
    </row>
    <row r="2460" spans="12:18" x14ac:dyDescent="0.2">
      <c r="L2460" s="27">
        <v>41167</v>
      </c>
      <c r="M2460" s="34" t="str">
        <f t="shared" si="273"/>
        <v>0</v>
      </c>
      <c r="N2460" s="34">
        <f t="shared" si="270"/>
        <v>172932.17305371969</v>
      </c>
      <c r="O2460" s="34" t="str">
        <f t="shared" si="274"/>
        <v>0</v>
      </c>
      <c r="P2460" s="34">
        <f t="shared" si="271"/>
        <v>77212.242060196499</v>
      </c>
      <c r="Q2460" s="34" t="str">
        <f t="shared" si="275"/>
        <v>0</v>
      </c>
      <c r="R2460" s="34">
        <f t="shared" si="272"/>
        <v>61177.023172117886</v>
      </c>
    </row>
    <row r="2461" spans="12:18" x14ac:dyDescent="0.2">
      <c r="L2461" s="27">
        <v>41168</v>
      </c>
      <c r="M2461" s="34" t="str">
        <f t="shared" si="273"/>
        <v>0</v>
      </c>
      <c r="N2461" s="34">
        <f t="shared" si="270"/>
        <v>172932.17305371969</v>
      </c>
      <c r="O2461" s="34" t="str">
        <f t="shared" si="274"/>
        <v>0</v>
      </c>
      <c r="P2461" s="34">
        <f t="shared" si="271"/>
        <v>77212.242060196499</v>
      </c>
      <c r="Q2461" s="34" t="str">
        <f t="shared" si="275"/>
        <v>0</v>
      </c>
      <c r="R2461" s="34">
        <f t="shared" si="272"/>
        <v>61177.023172117886</v>
      </c>
    </row>
    <row r="2462" spans="12:18" x14ac:dyDescent="0.2">
      <c r="L2462" s="27">
        <v>41169</v>
      </c>
      <c r="M2462" s="34" t="str">
        <f t="shared" si="273"/>
        <v>0</v>
      </c>
      <c r="N2462" s="34">
        <f t="shared" si="270"/>
        <v>172932.17305371969</v>
      </c>
      <c r="O2462" s="34" t="str">
        <f t="shared" si="274"/>
        <v>0</v>
      </c>
      <c r="P2462" s="34">
        <f t="shared" si="271"/>
        <v>77212.242060196499</v>
      </c>
      <c r="Q2462" s="34" t="str">
        <f t="shared" si="275"/>
        <v>0</v>
      </c>
      <c r="R2462" s="34">
        <f t="shared" si="272"/>
        <v>61177.023172117886</v>
      </c>
    </row>
    <row r="2463" spans="12:18" x14ac:dyDescent="0.2">
      <c r="L2463" s="27">
        <v>41170</v>
      </c>
      <c r="M2463" s="34" t="str">
        <f t="shared" si="273"/>
        <v>0</v>
      </c>
      <c r="N2463" s="34">
        <f t="shared" si="270"/>
        <v>172932.17305371969</v>
      </c>
      <c r="O2463" s="34" t="str">
        <f t="shared" si="274"/>
        <v>0</v>
      </c>
      <c r="P2463" s="34">
        <f t="shared" si="271"/>
        <v>77212.242060196499</v>
      </c>
      <c r="Q2463" s="34" t="str">
        <f t="shared" si="275"/>
        <v>0</v>
      </c>
      <c r="R2463" s="34">
        <f t="shared" si="272"/>
        <v>61177.023172117886</v>
      </c>
    </row>
    <row r="2464" spans="12:18" x14ac:dyDescent="0.2">
      <c r="L2464" s="27">
        <v>41171</v>
      </c>
      <c r="M2464" s="34" t="str">
        <f t="shared" si="273"/>
        <v>0</v>
      </c>
      <c r="N2464" s="34">
        <f t="shared" si="270"/>
        <v>172932.17305371969</v>
      </c>
      <c r="O2464" s="34" t="str">
        <f t="shared" si="274"/>
        <v>0</v>
      </c>
      <c r="P2464" s="34">
        <f t="shared" si="271"/>
        <v>77212.242060196499</v>
      </c>
      <c r="Q2464" s="34" t="str">
        <f t="shared" si="275"/>
        <v>0</v>
      </c>
      <c r="R2464" s="34">
        <f t="shared" si="272"/>
        <v>61177.023172117886</v>
      </c>
    </row>
    <row r="2465" spans="12:18" x14ac:dyDescent="0.2">
      <c r="L2465" s="27">
        <v>41172</v>
      </c>
      <c r="M2465" s="34" t="str">
        <f t="shared" si="273"/>
        <v>0</v>
      </c>
      <c r="N2465" s="34">
        <f t="shared" si="270"/>
        <v>172932.17305371969</v>
      </c>
      <c r="O2465" s="34" t="str">
        <f t="shared" si="274"/>
        <v>0</v>
      </c>
      <c r="P2465" s="34">
        <f t="shared" si="271"/>
        <v>77212.242060196499</v>
      </c>
      <c r="Q2465" s="34" t="str">
        <f t="shared" si="275"/>
        <v>0</v>
      </c>
      <c r="R2465" s="34">
        <f t="shared" si="272"/>
        <v>61177.023172117886</v>
      </c>
    </row>
    <row r="2466" spans="12:18" x14ac:dyDescent="0.2">
      <c r="L2466" s="27">
        <v>41173</v>
      </c>
      <c r="M2466" s="34" t="str">
        <f t="shared" si="273"/>
        <v>0</v>
      </c>
      <c r="N2466" s="34">
        <f t="shared" si="270"/>
        <v>172932.17305371969</v>
      </c>
      <c r="O2466" s="34" t="str">
        <f t="shared" si="274"/>
        <v>0</v>
      </c>
      <c r="P2466" s="34">
        <f t="shared" si="271"/>
        <v>77212.242060196499</v>
      </c>
      <c r="Q2466" s="34" t="str">
        <f t="shared" si="275"/>
        <v>0</v>
      </c>
      <c r="R2466" s="34">
        <f t="shared" si="272"/>
        <v>61177.023172117886</v>
      </c>
    </row>
    <row r="2467" spans="12:18" x14ac:dyDescent="0.2">
      <c r="L2467" s="27">
        <v>41174</v>
      </c>
      <c r="M2467" s="34" t="str">
        <f t="shared" si="273"/>
        <v>0</v>
      </c>
      <c r="N2467" s="34">
        <f t="shared" si="270"/>
        <v>172932.17305371969</v>
      </c>
      <c r="O2467" s="34" t="str">
        <f t="shared" si="274"/>
        <v>0</v>
      </c>
      <c r="P2467" s="34">
        <f t="shared" si="271"/>
        <v>77212.242060196499</v>
      </c>
      <c r="Q2467" s="34" t="str">
        <f t="shared" si="275"/>
        <v>0</v>
      </c>
      <c r="R2467" s="34">
        <f t="shared" si="272"/>
        <v>61177.023172117886</v>
      </c>
    </row>
    <row r="2468" spans="12:18" x14ac:dyDescent="0.2">
      <c r="L2468" s="27">
        <v>41175</v>
      </c>
      <c r="M2468" s="34" t="str">
        <f t="shared" si="273"/>
        <v>0</v>
      </c>
      <c r="N2468" s="34">
        <f t="shared" si="270"/>
        <v>172932.17305371969</v>
      </c>
      <c r="O2468" s="34" t="str">
        <f t="shared" si="274"/>
        <v>0</v>
      </c>
      <c r="P2468" s="34">
        <f t="shared" si="271"/>
        <v>77212.242060196499</v>
      </c>
      <c r="Q2468" s="34" t="str">
        <f t="shared" si="275"/>
        <v>0</v>
      </c>
      <c r="R2468" s="34">
        <f t="shared" si="272"/>
        <v>61177.023172117886</v>
      </c>
    </row>
    <row r="2469" spans="12:18" x14ac:dyDescent="0.2">
      <c r="L2469" s="27">
        <v>41176</v>
      </c>
      <c r="M2469" s="34" t="str">
        <f t="shared" si="273"/>
        <v>0</v>
      </c>
      <c r="N2469" s="34">
        <f t="shared" ref="N2469:N2532" si="276">M2469+N2468</f>
        <v>172932.17305371969</v>
      </c>
      <c r="O2469" s="34" t="str">
        <f t="shared" si="274"/>
        <v>0</v>
      </c>
      <c r="P2469" s="34">
        <f t="shared" ref="P2469:P2532" si="277">O2469+P2468</f>
        <v>77212.242060196499</v>
      </c>
      <c r="Q2469" s="34" t="str">
        <f t="shared" si="275"/>
        <v>0</v>
      </c>
      <c r="R2469" s="34">
        <f t="shared" ref="R2469:R2532" si="278">Q2469+R2468</f>
        <v>61177.023172117886</v>
      </c>
    </row>
    <row r="2470" spans="12:18" x14ac:dyDescent="0.2">
      <c r="L2470" s="27">
        <v>41177</v>
      </c>
      <c r="M2470" s="34" t="str">
        <f t="shared" si="273"/>
        <v>0</v>
      </c>
      <c r="N2470" s="34">
        <f t="shared" si="276"/>
        <v>172932.17305371969</v>
      </c>
      <c r="O2470" s="34" t="str">
        <f t="shared" si="274"/>
        <v>0</v>
      </c>
      <c r="P2470" s="34">
        <f t="shared" si="277"/>
        <v>77212.242060196499</v>
      </c>
      <c r="Q2470" s="34" t="str">
        <f t="shared" si="275"/>
        <v>0</v>
      </c>
      <c r="R2470" s="34">
        <f t="shared" si="278"/>
        <v>61177.023172117886</v>
      </c>
    </row>
    <row r="2471" spans="12:18" x14ac:dyDescent="0.2">
      <c r="L2471" s="27">
        <v>41178</v>
      </c>
      <c r="M2471" s="34" t="str">
        <f t="shared" si="273"/>
        <v>0</v>
      </c>
      <c r="N2471" s="34">
        <f t="shared" si="276"/>
        <v>172932.17305371969</v>
      </c>
      <c r="O2471" s="34" t="str">
        <f t="shared" si="274"/>
        <v>0</v>
      </c>
      <c r="P2471" s="34">
        <f t="shared" si="277"/>
        <v>77212.242060196499</v>
      </c>
      <c r="Q2471" s="34">
        <f t="shared" si="275"/>
        <v>-487.5</v>
      </c>
      <c r="R2471" s="34">
        <f t="shared" si="278"/>
        <v>60689.523172117886</v>
      </c>
    </row>
    <row r="2472" spans="12:18" x14ac:dyDescent="0.2">
      <c r="L2472" s="27">
        <v>41179</v>
      </c>
      <c r="M2472" s="34" t="str">
        <f t="shared" si="273"/>
        <v>0</v>
      </c>
      <c r="N2472" s="34">
        <f t="shared" si="276"/>
        <v>172932.17305371969</v>
      </c>
      <c r="O2472" s="34">
        <f t="shared" si="274"/>
        <v>-775</v>
      </c>
      <c r="P2472" s="34">
        <f t="shared" si="277"/>
        <v>76437.242060196499</v>
      </c>
      <c r="Q2472" s="34">
        <f t="shared" si="275"/>
        <v>-825</v>
      </c>
      <c r="R2472" s="34">
        <f t="shared" si="278"/>
        <v>59864.523172117886</v>
      </c>
    </row>
    <row r="2473" spans="12:18" x14ac:dyDescent="0.2">
      <c r="L2473" s="27">
        <v>41180</v>
      </c>
      <c r="M2473" s="34" t="str">
        <f t="shared" si="273"/>
        <v>0</v>
      </c>
      <c r="N2473" s="34">
        <f t="shared" si="276"/>
        <v>172932.17305371969</v>
      </c>
      <c r="O2473" s="34">
        <f t="shared" si="274"/>
        <v>287.5</v>
      </c>
      <c r="P2473" s="34">
        <f t="shared" si="277"/>
        <v>76724.742060196499</v>
      </c>
      <c r="Q2473" s="34">
        <f t="shared" si="275"/>
        <v>287.5</v>
      </c>
      <c r="R2473" s="34">
        <f t="shared" si="278"/>
        <v>60152.023172117886</v>
      </c>
    </row>
    <row r="2474" spans="12:18" x14ac:dyDescent="0.2">
      <c r="L2474" s="27">
        <v>41181</v>
      </c>
      <c r="M2474" s="34" t="str">
        <f t="shared" si="273"/>
        <v>0</v>
      </c>
      <c r="N2474" s="34">
        <f t="shared" si="276"/>
        <v>172932.17305371969</v>
      </c>
      <c r="O2474" s="34" t="str">
        <f t="shared" si="274"/>
        <v>0</v>
      </c>
      <c r="P2474" s="34">
        <f t="shared" si="277"/>
        <v>76724.742060196499</v>
      </c>
      <c r="Q2474" s="34" t="str">
        <f t="shared" si="275"/>
        <v>0</v>
      </c>
      <c r="R2474" s="34">
        <f t="shared" si="278"/>
        <v>60152.023172117886</v>
      </c>
    </row>
    <row r="2475" spans="12:18" x14ac:dyDescent="0.2">
      <c r="L2475" s="27">
        <v>41182</v>
      </c>
      <c r="M2475" s="34" t="str">
        <f t="shared" si="273"/>
        <v>0</v>
      </c>
      <c r="N2475" s="34">
        <f t="shared" si="276"/>
        <v>172932.17305371969</v>
      </c>
      <c r="O2475" s="34" t="str">
        <f t="shared" si="274"/>
        <v>0</v>
      </c>
      <c r="P2475" s="34">
        <f t="shared" si="277"/>
        <v>76724.742060196499</v>
      </c>
      <c r="Q2475" s="34" t="str">
        <f t="shared" si="275"/>
        <v>0</v>
      </c>
      <c r="R2475" s="34">
        <f t="shared" si="278"/>
        <v>60152.023172117886</v>
      </c>
    </row>
    <row r="2476" spans="12:18" x14ac:dyDescent="0.2">
      <c r="L2476" s="27">
        <v>41183</v>
      </c>
      <c r="M2476" s="34" t="str">
        <f t="shared" si="273"/>
        <v>0</v>
      </c>
      <c r="N2476" s="34">
        <f t="shared" si="276"/>
        <v>172932.17305371969</v>
      </c>
      <c r="O2476" s="34" t="str">
        <f t="shared" si="274"/>
        <v>0</v>
      </c>
      <c r="P2476" s="34">
        <f t="shared" si="277"/>
        <v>76724.742060196499</v>
      </c>
      <c r="Q2476" s="34">
        <f t="shared" si="275"/>
        <v>-50</v>
      </c>
      <c r="R2476" s="34">
        <f t="shared" si="278"/>
        <v>60102.023172117886</v>
      </c>
    </row>
    <row r="2477" spans="12:18" x14ac:dyDescent="0.2">
      <c r="L2477" s="27">
        <v>41184</v>
      </c>
      <c r="M2477" s="34" t="str">
        <f t="shared" si="273"/>
        <v>0</v>
      </c>
      <c r="N2477" s="34">
        <f t="shared" si="276"/>
        <v>172932.17305371969</v>
      </c>
      <c r="O2477" s="34">
        <f t="shared" si="274"/>
        <v>-1162.5</v>
      </c>
      <c r="P2477" s="34">
        <f t="shared" si="277"/>
        <v>75562.242060196499</v>
      </c>
      <c r="Q2477" s="34">
        <f t="shared" si="275"/>
        <v>-1012.5</v>
      </c>
      <c r="R2477" s="34">
        <f t="shared" si="278"/>
        <v>59089.523172117886</v>
      </c>
    </row>
    <row r="2478" spans="12:18" x14ac:dyDescent="0.2">
      <c r="L2478" s="27">
        <v>41185</v>
      </c>
      <c r="M2478" s="34" t="str">
        <f t="shared" si="273"/>
        <v>0</v>
      </c>
      <c r="N2478" s="34">
        <f t="shared" si="276"/>
        <v>172932.17305371969</v>
      </c>
      <c r="O2478" s="34">
        <f t="shared" si="274"/>
        <v>-2562.5</v>
      </c>
      <c r="P2478" s="34">
        <f t="shared" si="277"/>
        <v>72999.742060196499</v>
      </c>
      <c r="Q2478" s="34">
        <f t="shared" si="275"/>
        <v>-1812.5</v>
      </c>
      <c r="R2478" s="34">
        <f t="shared" si="278"/>
        <v>57277.023172117886</v>
      </c>
    </row>
    <row r="2479" spans="12:18" x14ac:dyDescent="0.2">
      <c r="L2479" s="27">
        <v>41186</v>
      </c>
      <c r="M2479" s="34" t="str">
        <f t="shared" si="273"/>
        <v>0</v>
      </c>
      <c r="N2479" s="34">
        <f t="shared" si="276"/>
        <v>172932.17305371969</v>
      </c>
      <c r="O2479" s="34">
        <f t="shared" si="274"/>
        <v>-2878.2187404459364</v>
      </c>
      <c r="P2479" s="34">
        <f t="shared" si="277"/>
        <v>70121.523319750559</v>
      </c>
      <c r="Q2479" s="34">
        <f t="shared" si="275"/>
        <v>-3512.5</v>
      </c>
      <c r="R2479" s="34">
        <f t="shared" si="278"/>
        <v>53764.523172117886</v>
      </c>
    </row>
    <row r="2480" spans="12:18" x14ac:dyDescent="0.2">
      <c r="L2480" s="27">
        <v>41187</v>
      </c>
      <c r="M2480" s="34" t="str">
        <f t="shared" si="273"/>
        <v>0</v>
      </c>
      <c r="N2480" s="34">
        <f t="shared" si="276"/>
        <v>172932.17305371969</v>
      </c>
      <c r="O2480" s="34">
        <f t="shared" si="274"/>
        <v>50</v>
      </c>
      <c r="P2480" s="34">
        <f t="shared" si="277"/>
        <v>70171.523319750559</v>
      </c>
      <c r="Q2480" s="34">
        <f t="shared" si="275"/>
        <v>50</v>
      </c>
      <c r="R2480" s="34">
        <f t="shared" si="278"/>
        <v>53814.523172117886</v>
      </c>
    </row>
    <row r="2481" spans="12:18" x14ac:dyDescent="0.2">
      <c r="L2481" s="27">
        <v>41188</v>
      </c>
      <c r="M2481" s="34" t="str">
        <f t="shared" si="273"/>
        <v>0</v>
      </c>
      <c r="N2481" s="34">
        <f t="shared" si="276"/>
        <v>172932.17305371969</v>
      </c>
      <c r="O2481" s="34" t="str">
        <f t="shared" si="274"/>
        <v>0</v>
      </c>
      <c r="P2481" s="34">
        <f t="shared" si="277"/>
        <v>70171.523319750559</v>
      </c>
      <c r="Q2481" s="34" t="str">
        <f t="shared" si="275"/>
        <v>0</v>
      </c>
      <c r="R2481" s="34">
        <f t="shared" si="278"/>
        <v>53814.523172117886</v>
      </c>
    </row>
    <row r="2482" spans="12:18" x14ac:dyDescent="0.2">
      <c r="L2482" s="27">
        <v>41189</v>
      </c>
      <c r="M2482" s="34" t="str">
        <f t="shared" si="273"/>
        <v>0</v>
      </c>
      <c r="N2482" s="34">
        <f t="shared" si="276"/>
        <v>172932.17305371969</v>
      </c>
      <c r="O2482" s="34" t="str">
        <f t="shared" si="274"/>
        <v>0</v>
      </c>
      <c r="P2482" s="34">
        <f t="shared" si="277"/>
        <v>70171.523319750559</v>
      </c>
      <c r="Q2482" s="34" t="str">
        <f t="shared" si="275"/>
        <v>0</v>
      </c>
      <c r="R2482" s="34">
        <f t="shared" si="278"/>
        <v>53814.523172117886</v>
      </c>
    </row>
    <row r="2483" spans="12:18" x14ac:dyDescent="0.2">
      <c r="L2483" s="27">
        <v>41190</v>
      </c>
      <c r="M2483" s="34" t="str">
        <f t="shared" si="273"/>
        <v>0</v>
      </c>
      <c r="N2483" s="34">
        <f t="shared" si="276"/>
        <v>172932.17305371969</v>
      </c>
      <c r="O2483" s="34">
        <f t="shared" si="274"/>
        <v>-500</v>
      </c>
      <c r="P2483" s="34">
        <f t="shared" si="277"/>
        <v>69671.523319750559</v>
      </c>
      <c r="Q2483" s="34">
        <f t="shared" si="275"/>
        <v>-500</v>
      </c>
      <c r="R2483" s="34">
        <f t="shared" si="278"/>
        <v>53314.523172117886</v>
      </c>
    </row>
    <row r="2484" spans="12:18" x14ac:dyDescent="0.2">
      <c r="L2484" s="27">
        <v>41191</v>
      </c>
      <c r="M2484" s="34" t="str">
        <f t="shared" si="273"/>
        <v>0</v>
      </c>
      <c r="N2484" s="34">
        <f t="shared" si="276"/>
        <v>172932.17305371969</v>
      </c>
      <c r="O2484" s="34" t="str">
        <f t="shared" si="274"/>
        <v>0</v>
      </c>
      <c r="P2484" s="34">
        <f t="shared" si="277"/>
        <v>69671.523319750559</v>
      </c>
      <c r="Q2484" s="34">
        <f t="shared" si="275"/>
        <v>675</v>
      </c>
      <c r="R2484" s="34">
        <f t="shared" si="278"/>
        <v>53989.523172117886</v>
      </c>
    </row>
    <row r="2485" spans="12:18" x14ac:dyDescent="0.2">
      <c r="L2485" s="27">
        <v>41192</v>
      </c>
      <c r="M2485" s="34">
        <f t="shared" si="273"/>
        <v>-187.5</v>
      </c>
      <c r="N2485" s="34">
        <f t="shared" si="276"/>
        <v>172744.67305371969</v>
      </c>
      <c r="O2485" s="34" t="str">
        <f t="shared" si="274"/>
        <v>0</v>
      </c>
      <c r="P2485" s="34">
        <f t="shared" si="277"/>
        <v>69671.523319750559</v>
      </c>
      <c r="Q2485" s="34" t="str">
        <f t="shared" si="275"/>
        <v>0</v>
      </c>
      <c r="R2485" s="34">
        <f t="shared" si="278"/>
        <v>53989.523172117886</v>
      </c>
    </row>
    <row r="2486" spans="12:18" x14ac:dyDescent="0.2">
      <c r="L2486" s="27">
        <v>41193</v>
      </c>
      <c r="M2486" s="34">
        <f t="shared" si="273"/>
        <v>-250</v>
      </c>
      <c r="N2486" s="34">
        <f t="shared" si="276"/>
        <v>172494.67305371969</v>
      </c>
      <c r="O2486" s="34" t="str">
        <f t="shared" si="274"/>
        <v>0</v>
      </c>
      <c r="P2486" s="34">
        <f t="shared" si="277"/>
        <v>69671.523319750559</v>
      </c>
      <c r="Q2486" s="34" t="str">
        <f t="shared" si="275"/>
        <v>0</v>
      </c>
      <c r="R2486" s="34">
        <f t="shared" si="278"/>
        <v>53989.523172117886</v>
      </c>
    </row>
    <row r="2487" spans="12:18" x14ac:dyDescent="0.2">
      <c r="L2487" s="27">
        <v>41194</v>
      </c>
      <c r="M2487" s="34">
        <f t="shared" si="273"/>
        <v>-1650</v>
      </c>
      <c r="N2487" s="34">
        <f t="shared" si="276"/>
        <v>170844.67305371969</v>
      </c>
      <c r="O2487" s="34" t="str">
        <f t="shared" si="274"/>
        <v>0</v>
      </c>
      <c r="P2487" s="34">
        <f t="shared" si="277"/>
        <v>69671.523319750559</v>
      </c>
      <c r="Q2487" s="34">
        <f t="shared" si="275"/>
        <v>-1012.5</v>
      </c>
      <c r="R2487" s="34">
        <f t="shared" si="278"/>
        <v>52977.023172117886</v>
      </c>
    </row>
    <row r="2488" spans="12:18" x14ac:dyDescent="0.2">
      <c r="L2488" s="27">
        <v>41195</v>
      </c>
      <c r="M2488" s="34" t="str">
        <f t="shared" si="273"/>
        <v>0</v>
      </c>
      <c r="N2488" s="34">
        <f t="shared" si="276"/>
        <v>170844.67305371969</v>
      </c>
      <c r="O2488" s="34" t="str">
        <f t="shared" si="274"/>
        <v>0</v>
      </c>
      <c r="P2488" s="34">
        <f t="shared" si="277"/>
        <v>69671.523319750559</v>
      </c>
      <c r="Q2488" s="34" t="str">
        <f t="shared" si="275"/>
        <v>0</v>
      </c>
      <c r="R2488" s="34">
        <f t="shared" si="278"/>
        <v>52977.023172117886</v>
      </c>
    </row>
    <row r="2489" spans="12:18" x14ac:dyDescent="0.2">
      <c r="L2489" s="27">
        <v>41196</v>
      </c>
      <c r="M2489" s="34" t="str">
        <f t="shared" si="273"/>
        <v>0</v>
      </c>
      <c r="N2489" s="34">
        <f t="shared" si="276"/>
        <v>170844.67305371969</v>
      </c>
      <c r="O2489" s="34" t="str">
        <f t="shared" si="274"/>
        <v>0</v>
      </c>
      <c r="P2489" s="34">
        <f t="shared" si="277"/>
        <v>69671.523319750559</v>
      </c>
      <c r="Q2489" s="34" t="str">
        <f t="shared" si="275"/>
        <v>0</v>
      </c>
      <c r="R2489" s="34">
        <f t="shared" si="278"/>
        <v>52977.023172117886</v>
      </c>
    </row>
    <row r="2490" spans="12:18" x14ac:dyDescent="0.2">
      <c r="L2490" s="27">
        <v>41197</v>
      </c>
      <c r="M2490" s="34">
        <f t="shared" si="273"/>
        <v>2012.5</v>
      </c>
      <c r="N2490" s="34">
        <f t="shared" si="276"/>
        <v>172857.17305371969</v>
      </c>
      <c r="O2490" s="34">
        <f t="shared" si="274"/>
        <v>-1087.5</v>
      </c>
      <c r="P2490" s="34">
        <f t="shared" si="277"/>
        <v>68584.023319750559</v>
      </c>
      <c r="Q2490" s="34">
        <f t="shared" si="275"/>
        <v>-1087.5</v>
      </c>
      <c r="R2490" s="34">
        <f t="shared" si="278"/>
        <v>51889.523172117886</v>
      </c>
    </row>
    <row r="2491" spans="12:18" x14ac:dyDescent="0.2">
      <c r="L2491" s="27">
        <v>41198</v>
      </c>
      <c r="M2491" s="34" t="str">
        <f t="shared" si="273"/>
        <v>0</v>
      </c>
      <c r="N2491" s="34">
        <f t="shared" si="276"/>
        <v>172857.17305371969</v>
      </c>
      <c r="O2491" s="34">
        <f t="shared" si="274"/>
        <v>2275</v>
      </c>
      <c r="P2491" s="34">
        <f t="shared" si="277"/>
        <v>70859.023319750559</v>
      </c>
      <c r="Q2491" s="34">
        <f t="shared" si="275"/>
        <v>2275</v>
      </c>
      <c r="R2491" s="34">
        <f t="shared" si="278"/>
        <v>54164.523172117886</v>
      </c>
    </row>
    <row r="2492" spans="12:18" x14ac:dyDescent="0.2">
      <c r="L2492" s="27">
        <v>41199</v>
      </c>
      <c r="M2492" s="34" t="str">
        <f t="shared" si="273"/>
        <v>0</v>
      </c>
      <c r="N2492" s="34">
        <f t="shared" si="276"/>
        <v>172857.17305371969</v>
      </c>
      <c r="O2492" s="34" t="str">
        <f t="shared" si="274"/>
        <v>0</v>
      </c>
      <c r="P2492" s="34">
        <f t="shared" si="277"/>
        <v>70859.023319750559</v>
      </c>
      <c r="Q2492" s="34" t="str">
        <f t="shared" si="275"/>
        <v>0</v>
      </c>
      <c r="R2492" s="34">
        <f t="shared" si="278"/>
        <v>54164.523172117886</v>
      </c>
    </row>
    <row r="2493" spans="12:18" x14ac:dyDescent="0.2">
      <c r="L2493" s="27">
        <v>41200</v>
      </c>
      <c r="M2493" s="34" t="str">
        <f t="shared" si="273"/>
        <v>0</v>
      </c>
      <c r="N2493" s="34">
        <f t="shared" si="276"/>
        <v>172857.17305371969</v>
      </c>
      <c r="O2493" s="34" t="str">
        <f t="shared" si="274"/>
        <v>0</v>
      </c>
      <c r="P2493" s="34">
        <f t="shared" si="277"/>
        <v>70859.023319750559</v>
      </c>
      <c r="Q2493" s="34" t="str">
        <f t="shared" si="275"/>
        <v>0</v>
      </c>
      <c r="R2493" s="34">
        <f t="shared" si="278"/>
        <v>54164.523172117886</v>
      </c>
    </row>
    <row r="2494" spans="12:18" x14ac:dyDescent="0.2">
      <c r="L2494" s="27">
        <v>41201</v>
      </c>
      <c r="M2494" s="34" t="str">
        <f t="shared" si="273"/>
        <v>0</v>
      </c>
      <c r="N2494" s="34">
        <f t="shared" si="276"/>
        <v>172857.17305371969</v>
      </c>
      <c r="O2494" s="34" t="str">
        <f t="shared" si="274"/>
        <v>0</v>
      </c>
      <c r="P2494" s="34">
        <f t="shared" si="277"/>
        <v>70859.023319750559</v>
      </c>
      <c r="Q2494" s="34" t="str">
        <f t="shared" si="275"/>
        <v>0</v>
      </c>
      <c r="R2494" s="34">
        <f t="shared" si="278"/>
        <v>54164.523172117886</v>
      </c>
    </row>
    <row r="2495" spans="12:18" x14ac:dyDescent="0.2">
      <c r="L2495" s="27">
        <v>41202</v>
      </c>
      <c r="M2495" s="34" t="str">
        <f t="shared" si="273"/>
        <v>0</v>
      </c>
      <c r="N2495" s="34">
        <f t="shared" si="276"/>
        <v>172857.17305371969</v>
      </c>
      <c r="O2495" s="34" t="str">
        <f t="shared" si="274"/>
        <v>0</v>
      </c>
      <c r="P2495" s="34">
        <f t="shared" si="277"/>
        <v>70859.023319750559</v>
      </c>
      <c r="Q2495" s="34" t="str">
        <f t="shared" si="275"/>
        <v>0</v>
      </c>
      <c r="R2495" s="34">
        <f t="shared" si="278"/>
        <v>54164.523172117886</v>
      </c>
    </row>
    <row r="2496" spans="12:18" x14ac:dyDescent="0.2">
      <c r="L2496" s="27">
        <v>41203</v>
      </c>
      <c r="M2496" s="34" t="str">
        <f t="shared" si="273"/>
        <v>0</v>
      </c>
      <c r="N2496" s="34">
        <f t="shared" si="276"/>
        <v>172857.17305371969</v>
      </c>
      <c r="O2496" s="34" t="str">
        <f t="shared" si="274"/>
        <v>0</v>
      </c>
      <c r="P2496" s="34">
        <f t="shared" si="277"/>
        <v>70859.023319750559</v>
      </c>
      <c r="Q2496" s="34" t="str">
        <f t="shared" si="275"/>
        <v>0</v>
      </c>
      <c r="R2496" s="34">
        <f t="shared" si="278"/>
        <v>54164.523172117886</v>
      </c>
    </row>
    <row r="2497" spans="12:18" x14ac:dyDescent="0.2">
      <c r="L2497" s="27">
        <v>41204</v>
      </c>
      <c r="M2497" s="34">
        <f t="shared" si="273"/>
        <v>-275</v>
      </c>
      <c r="N2497" s="34">
        <f t="shared" si="276"/>
        <v>172582.17305371969</v>
      </c>
      <c r="O2497" s="34" t="str">
        <f t="shared" si="274"/>
        <v>0</v>
      </c>
      <c r="P2497" s="34">
        <f t="shared" si="277"/>
        <v>70859.023319750559</v>
      </c>
      <c r="Q2497" s="34">
        <f t="shared" si="275"/>
        <v>2612.5</v>
      </c>
      <c r="R2497" s="34">
        <f t="shared" si="278"/>
        <v>56777.023172117886</v>
      </c>
    </row>
    <row r="2498" spans="12:18" x14ac:dyDescent="0.2">
      <c r="L2498" s="27">
        <v>41205</v>
      </c>
      <c r="M2498" s="34">
        <f t="shared" si="273"/>
        <v>-475</v>
      </c>
      <c r="N2498" s="34">
        <f t="shared" si="276"/>
        <v>172107.17305371969</v>
      </c>
      <c r="O2498" s="34">
        <f t="shared" si="274"/>
        <v>2250</v>
      </c>
      <c r="P2498" s="34">
        <f t="shared" si="277"/>
        <v>73109.023319750559</v>
      </c>
      <c r="Q2498" s="34" t="str">
        <f t="shared" si="275"/>
        <v>0</v>
      </c>
      <c r="R2498" s="34">
        <f t="shared" si="278"/>
        <v>56777.023172117886</v>
      </c>
    </row>
    <row r="2499" spans="12:18" x14ac:dyDescent="0.2">
      <c r="L2499" s="27">
        <v>41206</v>
      </c>
      <c r="M2499" s="34" t="str">
        <f t="shared" si="273"/>
        <v>0</v>
      </c>
      <c r="N2499" s="34">
        <f t="shared" si="276"/>
        <v>172107.17305371969</v>
      </c>
      <c r="O2499" s="34" t="str">
        <f t="shared" si="274"/>
        <v>0</v>
      </c>
      <c r="P2499" s="34">
        <f t="shared" si="277"/>
        <v>73109.023319750559</v>
      </c>
      <c r="Q2499" s="34" t="str">
        <f t="shared" si="275"/>
        <v>0</v>
      </c>
      <c r="R2499" s="34">
        <f t="shared" si="278"/>
        <v>56777.023172117886</v>
      </c>
    </row>
    <row r="2500" spans="12:18" x14ac:dyDescent="0.2">
      <c r="L2500" s="27">
        <v>41207</v>
      </c>
      <c r="M2500" s="34">
        <f t="shared" si="273"/>
        <v>-312.5</v>
      </c>
      <c r="N2500" s="34">
        <f t="shared" si="276"/>
        <v>171794.67305371969</v>
      </c>
      <c r="O2500" s="34" t="str">
        <f t="shared" si="274"/>
        <v>0</v>
      </c>
      <c r="P2500" s="34">
        <f t="shared" si="277"/>
        <v>73109.023319750559</v>
      </c>
      <c r="Q2500" s="34" t="str">
        <f t="shared" si="275"/>
        <v>0</v>
      </c>
      <c r="R2500" s="34">
        <f t="shared" si="278"/>
        <v>56777.023172117886</v>
      </c>
    </row>
    <row r="2501" spans="12:18" x14ac:dyDescent="0.2">
      <c r="L2501" s="27">
        <v>41208</v>
      </c>
      <c r="M2501" s="34" t="str">
        <f t="shared" si="273"/>
        <v>0</v>
      </c>
      <c r="N2501" s="34">
        <f t="shared" si="276"/>
        <v>171794.67305371969</v>
      </c>
      <c r="O2501" s="34" t="str">
        <f t="shared" si="274"/>
        <v>0</v>
      </c>
      <c r="P2501" s="34">
        <f t="shared" si="277"/>
        <v>73109.023319750559</v>
      </c>
      <c r="Q2501" s="34" t="str">
        <f t="shared" si="275"/>
        <v>0</v>
      </c>
      <c r="R2501" s="34">
        <f t="shared" si="278"/>
        <v>56777.023172117886</v>
      </c>
    </row>
    <row r="2502" spans="12:18" x14ac:dyDescent="0.2">
      <c r="L2502" s="27">
        <v>41209</v>
      </c>
      <c r="M2502" s="34" t="str">
        <f t="shared" si="273"/>
        <v>0</v>
      </c>
      <c r="N2502" s="34">
        <f t="shared" si="276"/>
        <v>171794.67305371969</v>
      </c>
      <c r="O2502" s="34" t="str">
        <f t="shared" si="274"/>
        <v>0</v>
      </c>
      <c r="P2502" s="34">
        <f t="shared" si="277"/>
        <v>73109.023319750559</v>
      </c>
      <c r="Q2502" s="34" t="str">
        <f t="shared" si="275"/>
        <v>0</v>
      </c>
      <c r="R2502" s="34">
        <f t="shared" si="278"/>
        <v>56777.023172117886</v>
      </c>
    </row>
    <row r="2503" spans="12:18" x14ac:dyDescent="0.2">
      <c r="L2503" s="27">
        <v>41210</v>
      </c>
      <c r="M2503" s="34" t="str">
        <f t="shared" si="273"/>
        <v>0</v>
      </c>
      <c r="N2503" s="34">
        <f t="shared" si="276"/>
        <v>171794.67305371969</v>
      </c>
      <c r="O2503" s="34" t="str">
        <f t="shared" si="274"/>
        <v>0</v>
      </c>
      <c r="P2503" s="34">
        <f t="shared" si="277"/>
        <v>73109.023319750559</v>
      </c>
      <c r="Q2503" s="34" t="str">
        <f t="shared" si="275"/>
        <v>0</v>
      </c>
      <c r="R2503" s="34">
        <f t="shared" si="278"/>
        <v>56777.023172117886</v>
      </c>
    </row>
    <row r="2504" spans="12:18" x14ac:dyDescent="0.2">
      <c r="L2504" s="27">
        <v>41211</v>
      </c>
      <c r="M2504" s="34" t="str">
        <f t="shared" si="273"/>
        <v>0</v>
      </c>
      <c r="N2504" s="34">
        <f t="shared" si="276"/>
        <v>171794.67305371969</v>
      </c>
      <c r="O2504" s="34" t="str">
        <f t="shared" si="274"/>
        <v>0</v>
      </c>
      <c r="P2504" s="34">
        <f t="shared" si="277"/>
        <v>73109.023319750559</v>
      </c>
      <c r="Q2504" s="34" t="str">
        <f t="shared" si="275"/>
        <v>0</v>
      </c>
      <c r="R2504" s="34">
        <f t="shared" si="278"/>
        <v>56777.023172117886</v>
      </c>
    </row>
    <row r="2505" spans="12:18" x14ac:dyDescent="0.2">
      <c r="L2505" s="27">
        <v>41212</v>
      </c>
      <c r="M2505" s="34">
        <f t="shared" si="273"/>
        <v>-337.5</v>
      </c>
      <c r="N2505" s="34">
        <f t="shared" si="276"/>
        <v>171457.17305371969</v>
      </c>
      <c r="O2505" s="34" t="str">
        <f t="shared" si="274"/>
        <v>0</v>
      </c>
      <c r="P2505" s="34">
        <f t="shared" si="277"/>
        <v>73109.023319750559</v>
      </c>
      <c r="Q2505" s="34">
        <f t="shared" si="275"/>
        <v>-212.5</v>
      </c>
      <c r="R2505" s="34">
        <f t="shared" si="278"/>
        <v>56564.523172117886</v>
      </c>
    </row>
    <row r="2506" spans="12:18" x14ac:dyDescent="0.2">
      <c r="L2506" s="27">
        <v>41213</v>
      </c>
      <c r="M2506" s="34" t="str">
        <f t="shared" si="273"/>
        <v>0</v>
      </c>
      <c r="N2506" s="34">
        <f t="shared" si="276"/>
        <v>171457.17305371969</v>
      </c>
      <c r="O2506" s="34">
        <f t="shared" si="274"/>
        <v>-1062.5</v>
      </c>
      <c r="P2506" s="34">
        <f t="shared" si="277"/>
        <v>72046.523319750559</v>
      </c>
      <c r="Q2506" s="34">
        <f t="shared" si="275"/>
        <v>-525</v>
      </c>
      <c r="R2506" s="34">
        <f t="shared" si="278"/>
        <v>56039.523172117886</v>
      </c>
    </row>
    <row r="2507" spans="12:18" x14ac:dyDescent="0.2">
      <c r="L2507" s="27">
        <v>41214</v>
      </c>
      <c r="M2507" s="34">
        <f t="shared" si="273"/>
        <v>-462.5</v>
      </c>
      <c r="N2507" s="34">
        <f t="shared" si="276"/>
        <v>170994.67305371969</v>
      </c>
      <c r="O2507" s="34">
        <f t="shared" si="274"/>
        <v>300</v>
      </c>
      <c r="P2507" s="34">
        <f t="shared" si="277"/>
        <v>72346.523319750559</v>
      </c>
      <c r="Q2507" s="34">
        <f t="shared" si="275"/>
        <v>300</v>
      </c>
      <c r="R2507" s="34">
        <f t="shared" si="278"/>
        <v>56339.523172117886</v>
      </c>
    </row>
    <row r="2508" spans="12:18" x14ac:dyDescent="0.2">
      <c r="L2508" s="27">
        <v>41215</v>
      </c>
      <c r="M2508" s="34" t="str">
        <f t="shared" ref="M2508:M2567" si="279">IF(ISERROR(VLOOKUP($L2508,$B$11:$C$1212,2,FALSE)),"0",VLOOKUP($L2508,$B$11:$C$1212,2,FALSE))</f>
        <v>0</v>
      </c>
      <c r="N2508" s="34">
        <f t="shared" si="276"/>
        <v>170994.67305371969</v>
      </c>
      <c r="O2508" s="34" t="str">
        <f t="shared" ref="O2508:O2567" si="280">IF(ISERROR(VLOOKUP($L2508,$E$11:$F$1212,2,FALSE)),"0",VLOOKUP($L2508,$E$11:$F$1212,2,FALSE))</f>
        <v>0</v>
      </c>
      <c r="P2508" s="34">
        <f t="shared" si="277"/>
        <v>72346.523319750559</v>
      </c>
      <c r="Q2508" s="34" t="str">
        <f t="shared" ref="Q2508:Q2567" si="281">IF(ISERROR(VLOOKUP($L2508,$H$11:$I$1212,2,FALSE)),"0",VLOOKUP($L2508,$H$11:$I$1212,2,FALSE))</f>
        <v>0</v>
      </c>
      <c r="R2508" s="34">
        <f t="shared" si="278"/>
        <v>56339.523172117886</v>
      </c>
    </row>
    <row r="2509" spans="12:18" x14ac:dyDescent="0.2">
      <c r="L2509" s="27">
        <v>41216</v>
      </c>
      <c r="M2509" s="34" t="str">
        <f t="shared" si="279"/>
        <v>0</v>
      </c>
      <c r="N2509" s="34">
        <f t="shared" si="276"/>
        <v>170994.67305371969</v>
      </c>
      <c r="O2509" s="34" t="str">
        <f t="shared" si="280"/>
        <v>0</v>
      </c>
      <c r="P2509" s="34">
        <f t="shared" si="277"/>
        <v>72346.523319750559</v>
      </c>
      <c r="Q2509" s="34" t="str">
        <f t="shared" si="281"/>
        <v>0</v>
      </c>
      <c r="R2509" s="34">
        <f t="shared" si="278"/>
        <v>56339.523172117886</v>
      </c>
    </row>
    <row r="2510" spans="12:18" x14ac:dyDescent="0.2">
      <c r="L2510" s="27">
        <v>41217</v>
      </c>
      <c r="M2510" s="34" t="str">
        <f t="shared" si="279"/>
        <v>0</v>
      </c>
      <c r="N2510" s="34">
        <f t="shared" si="276"/>
        <v>170994.67305371969</v>
      </c>
      <c r="O2510" s="34" t="str">
        <f t="shared" si="280"/>
        <v>0</v>
      </c>
      <c r="P2510" s="34">
        <f t="shared" si="277"/>
        <v>72346.523319750559</v>
      </c>
      <c r="Q2510" s="34" t="str">
        <f t="shared" si="281"/>
        <v>0</v>
      </c>
      <c r="R2510" s="34">
        <f t="shared" si="278"/>
        <v>56339.523172117886</v>
      </c>
    </row>
    <row r="2511" spans="12:18" x14ac:dyDescent="0.2">
      <c r="L2511" s="27">
        <v>41218</v>
      </c>
      <c r="M2511" s="34">
        <f t="shared" si="279"/>
        <v>-350</v>
      </c>
      <c r="N2511" s="34">
        <f t="shared" si="276"/>
        <v>170644.67305371969</v>
      </c>
      <c r="O2511" s="34">
        <f t="shared" si="280"/>
        <v>-425</v>
      </c>
      <c r="P2511" s="34">
        <f t="shared" si="277"/>
        <v>71921.523319750559</v>
      </c>
      <c r="Q2511" s="34">
        <f t="shared" si="281"/>
        <v>-425</v>
      </c>
      <c r="R2511" s="34">
        <f t="shared" si="278"/>
        <v>55914.523172117886</v>
      </c>
    </row>
    <row r="2512" spans="12:18" x14ac:dyDescent="0.2">
      <c r="L2512" s="27">
        <v>41219</v>
      </c>
      <c r="M2512" s="34">
        <f t="shared" si="279"/>
        <v>800</v>
      </c>
      <c r="N2512" s="34">
        <f t="shared" si="276"/>
        <v>171444.67305371969</v>
      </c>
      <c r="O2512" s="34">
        <f t="shared" si="280"/>
        <v>287.5</v>
      </c>
      <c r="P2512" s="34">
        <f t="shared" si="277"/>
        <v>72209.023319750559</v>
      </c>
      <c r="Q2512" s="34">
        <f t="shared" si="281"/>
        <v>287.5</v>
      </c>
      <c r="R2512" s="34">
        <f t="shared" si="278"/>
        <v>56202.023172117886</v>
      </c>
    </row>
    <row r="2513" spans="12:18" x14ac:dyDescent="0.2">
      <c r="L2513" s="27">
        <v>41220</v>
      </c>
      <c r="M2513" s="34">
        <f t="shared" si="279"/>
        <v>-200</v>
      </c>
      <c r="N2513" s="34">
        <f t="shared" si="276"/>
        <v>171244.67305371969</v>
      </c>
      <c r="O2513" s="34" t="str">
        <f t="shared" si="280"/>
        <v>0</v>
      </c>
      <c r="P2513" s="34">
        <f t="shared" si="277"/>
        <v>72209.023319750559</v>
      </c>
      <c r="Q2513" s="34" t="str">
        <f t="shared" si="281"/>
        <v>0</v>
      </c>
      <c r="R2513" s="34">
        <f t="shared" si="278"/>
        <v>56202.023172117886</v>
      </c>
    </row>
    <row r="2514" spans="12:18" x14ac:dyDescent="0.2">
      <c r="L2514" s="27">
        <v>41221</v>
      </c>
      <c r="M2514" s="34">
        <f t="shared" si="279"/>
        <v>2137.5</v>
      </c>
      <c r="N2514" s="34">
        <f t="shared" si="276"/>
        <v>173382.17305371969</v>
      </c>
      <c r="O2514" s="34">
        <f t="shared" si="280"/>
        <v>1912.5</v>
      </c>
      <c r="P2514" s="34">
        <f t="shared" si="277"/>
        <v>74121.523319750559</v>
      </c>
      <c r="Q2514" s="34">
        <f t="shared" si="281"/>
        <v>1276.9508504605028</v>
      </c>
      <c r="R2514" s="34">
        <f t="shared" si="278"/>
        <v>57478.97402257839</v>
      </c>
    </row>
    <row r="2515" spans="12:18" x14ac:dyDescent="0.2">
      <c r="L2515" s="27">
        <v>41222</v>
      </c>
      <c r="M2515" s="34" t="str">
        <f t="shared" si="279"/>
        <v>0</v>
      </c>
      <c r="N2515" s="34">
        <f t="shared" si="276"/>
        <v>173382.17305371969</v>
      </c>
      <c r="O2515" s="34" t="str">
        <f t="shared" si="280"/>
        <v>0</v>
      </c>
      <c r="P2515" s="34">
        <f t="shared" si="277"/>
        <v>74121.523319750559</v>
      </c>
      <c r="Q2515" s="34" t="str">
        <f t="shared" si="281"/>
        <v>0</v>
      </c>
      <c r="R2515" s="34">
        <f t="shared" si="278"/>
        <v>57478.97402257839</v>
      </c>
    </row>
    <row r="2516" spans="12:18" x14ac:dyDescent="0.2">
      <c r="L2516" s="27">
        <v>41223</v>
      </c>
      <c r="M2516" s="34" t="str">
        <f t="shared" si="279"/>
        <v>0</v>
      </c>
      <c r="N2516" s="34">
        <f t="shared" si="276"/>
        <v>173382.17305371969</v>
      </c>
      <c r="O2516" s="34" t="str">
        <f t="shared" si="280"/>
        <v>0</v>
      </c>
      <c r="P2516" s="34">
        <f t="shared" si="277"/>
        <v>74121.523319750559</v>
      </c>
      <c r="Q2516" s="34" t="str">
        <f t="shared" si="281"/>
        <v>0</v>
      </c>
      <c r="R2516" s="34">
        <f t="shared" si="278"/>
        <v>57478.97402257839</v>
      </c>
    </row>
    <row r="2517" spans="12:18" x14ac:dyDescent="0.2">
      <c r="L2517" s="27">
        <v>41224</v>
      </c>
      <c r="M2517" s="34" t="str">
        <f t="shared" si="279"/>
        <v>0</v>
      </c>
      <c r="N2517" s="34">
        <f t="shared" si="276"/>
        <v>173382.17305371969</v>
      </c>
      <c r="O2517" s="34" t="str">
        <f t="shared" si="280"/>
        <v>0</v>
      </c>
      <c r="P2517" s="34">
        <f t="shared" si="277"/>
        <v>74121.523319750559</v>
      </c>
      <c r="Q2517" s="34" t="str">
        <f t="shared" si="281"/>
        <v>0</v>
      </c>
      <c r="R2517" s="34">
        <f t="shared" si="278"/>
        <v>57478.97402257839</v>
      </c>
    </row>
    <row r="2518" spans="12:18" x14ac:dyDescent="0.2">
      <c r="L2518" s="27">
        <v>41225</v>
      </c>
      <c r="M2518" s="34" t="str">
        <f t="shared" si="279"/>
        <v>0</v>
      </c>
      <c r="N2518" s="34">
        <f t="shared" si="276"/>
        <v>173382.17305371969</v>
      </c>
      <c r="O2518" s="34" t="str">
        <f t="shared" si="280"/>
        <v>0</v>
      </c>
      <c r="P2518" s="34">
        <f t="shared" si="277"/>
        <v>74121.523319750559</v>
      </c>
      <c r="Q2518" s="34" t="str">
        <f t="shared" si="281"/>
        <v>0</v>
      </c>
      <c r="R2518" s="34">
        <f t="shared" si="278"/>
        <v>57478.97402257839</v>
      </c>
    </row>
    <row r="2519" spans="12:18" x14ac:dyDescent="0.2">
      <c r="L2519" s="27">
        <v>41226</v>
      </c>
      <c r="M2519" s="34" t="str">
        <f t="shared" si="279"/>
        <v>0</v>
      </c>
      <c r="N2519" s="34">
        <f t="shared" si="276"/>
        <v>173382.17305371969</v>
      </c>
      <c r="O2519" s="34" t="str">
        <f t="shared" si="280"/>
        <v>0</v>
      </c>
      <c r="P2519" s="34">
        <f t="shared" si="277"/>
        <v>74121.523319750559</v>
      </c>
      <c r="Q2519" s="34" t="str">
        <f t="shared" si="281"/>
        <v>0</v>
      </c>
      <c r="R2519" s="34">
        <f t="shared" si="278"/>
        <v>57478.97402257839</v>
      </c>
    </row>
    <row r="2520" spans="12:18" x14ac:dyDescent="0.2">
      <c r="L2520" s="27">
        <v>41227</v>
      </c>
      <c r="M2520" s="34" t="str">
        <f t="shared" si="279"/>
        <v>0</v>
      </c>
      <c r="N2520" s="34">
        <f t="shared" si="276"/>
        <v>173382.17305371969</v>
      </c>
      <c r="O2520" s="34" t="str">
        <f t="shared" si="280"/>
        <v>0</v>
      </c>
      <c r="P2520" s="34">
        <f t="shared" si="277"/>
        <v>74121.523319750559</v>
      </c>
      <c r="Q2520" s="34" t="str">
        <f t="shared" si="281"/>
        <v>0</v>
      </c>
      <c r="R2520" s="34">
        <f t="shared" si="278"/>
        <v>57478.97402257839</v>
      </c>
    </row>
    <row r="2521" spans="12:18" x14ac:dyDescent="0.2">
      <c r="L2521" s="27">
        <v>41228</v>
      </c>
      <c r="M2521" s="34" t="str">
        <f t="shared" si="279"/>
        <v>0</v>
      </c>
      <c r="N2521" s="34">
        <f t="shared" si="276"/>
        <v>173382.17305371969</v>
      </c>
      <c r="O2521" s="34" t="str">
        <f t="shared" si="280"/>
        <v>0</v>
      </c>
      <c r="P2521" s="34">
        <f t="shared" si="277"/>
        <v>74121.523319750559</v>
      </c>
      <c r="Q2521" s="34" t="str">
        <f t="shared" si="281"/>
        <v>0</v>
      </c>
      <c r="R2521" s="34">
        <f t="shared" si="278"/>
        <v>57478.97402257839</v>
      </c>
    </row>
    <row r="2522" spans="12:18" x14ac:dyDescent="0.2">
      <c r="L2522" s="27">
        <v>41229</v>
      </c>
      <c r="M2522" s="34" t="str">
        <f t="shared" si="279"/>
        <v>0</v>
      </c>
      <c r="N2522" s="34">
        <f t="shared" si="276"/>
        <v>173382.17305371969</v>
      </c>
      <c r="O2522" s="34" t="str">
        <f t="shared" si="280"/>
        <v>0</v>
      </c>
      <c r="P2522" s="34">
        <f t="shared" si="277"/>
        <v>74121.523319750559</v>
      </c>
      <c r="Q2522" s="34" t="str">
        <f t="shared" si="281"/>
        <v>0</v>
      </c>
      <c r="R2522" s="34">
        <f t="shared" si="278"/>
        <v>57478.97402257839</v>
      </c>
    </row>
    <row r="2523" spans="12:18" x14ac:dyDescent="0.2">
      <c r="L2523" s="27">
        <v>41230</v>
      </c>
      <c r="M2523" s="34" t="str">
        <f t="shared" si="279"/>
        <v>0</v>
      </c>
      <c r="N2523" s="34">
        <f t="shared" si="276"/>
        <v>173382.17305371969</v>
      </c>
      <c r="O2523" s="34" t="str">
        <f t="shared" si="280"/>
        <v>0</v>
      </c>
      <c r="P2523" s="34">
        <f t="shared" si="277"/>
        <v>74121.523319750559</v>
      </c>
      <c r="Q2523" s="34" t="str">
        <f t="shared" si="281"/>
        <v>0</v>
      </c>
      <c r="R2523" s="34">
        <f t="shared" si="278"/>
        <v>57478.97402257839</v>
      </c>
    </row>
    <row r="2524" spans="12:18" x14ac:dyDescent="0.2">
      <c r="L2524" s="27">
        <v>41231</v>
      </c>
      <c r="M2524" s="34" t="str">
        <f t="shared" si="279"/>
        <v>0</v>
      </c>
      <c r="N2524" s="34">
        <f t="shared" si="276"/>
        <v>173382.17305371969</v>
      </c>
      <c r="O2524" s="34" t="str">
        <f t="shared" si="280"/>
        <v>0</v>
      </c>
      <c r="P2524" s="34">
        <f t="shared" si="277"/>
        <v>74121.523319750559</v>
      </c>
      <c r="Q2524" s="34" t="str">
        <f t="shared" si="281"/>
        <v>0</v>
      </c>
      <c r="R2524" s="34">
        <f t="shared" si="278"/>
        <v>57478.97402257839</v>
      </c>
    </row>
    <row r="2525" spans="12:18" x14ac:dyDescent="0.2">
      <c r="L2525" s="27">
        <v>41232</v>
      </c>
      <c r="M2525" s="34" t="str">
        <f t="shared" si="279"/>
        <v>0</v>
      </c>
      <c r="N2525" s="34">
        <f t="shared" si="276"/>
        <v>173382.17305371969</v>
      </c>
      <c r="O2525" s="34" t="str">
        <f t="shared" si="280"/>
        <v>0</v>
      </c>
      <c r="P2525" s="34">
        <f t="shared" si="277"/>
        <v>74121.523319750559</v>
      </c>
      <c r="Q2525" s="34" t="str">
        <f t="shared" si="281"/>
        <v>0</v>
      </c>
      <c r="R2525" s="34">
        <f t="shared" si="278"/>
        <v>57478.97402257839</v>
      </c>
    </row>
    <row r="2526" spans="12:18" x14ac:dyDescent="0.2">
      <c r="L2526" s="27">
        <v>41233</v>
      </c>
      <c r="M2526" s="34" t="str">
        <f t="shared" si="279"/>
        <v>0</v>
      </c>
      <c r="N2526" s="34">
        <f t="shared" si="276"/>
        <v>173382.17305371969</v>
      </c>
      <c r="O2526" s="34" t="str">
        <f t="shared" si="280"/>
        <v>0</v>
      </c>
      <c r="P2526" s="34">
        <f t="shared" si="277"/>
        <v>74121.523319750559</v>
      </c>
      <c r="Q2526" s="34" t="str">
        <f t="shared" si="281"/>
        <v>0</v>
      </c>
      <c r="R2526" s="34">
        <f t="shared" si="278"/>
        <v>57478.97402257839</v>
      </c>
    </row>
    <row r="2527" spans="12:18" x14ac:dyDescent="0.2">
      <c r="L2527" s="27">
        <v>41234</v>
      </c>
      <c r="M2527" s="34" t="str">
        <f t="shared" si="279"/>
        <v>0</v>
      </c>
      <c r="N2527" s="34">
        <f t="shared" si="276"/>
        <v>173382.17305371969</v>
      </c>
      <c r="O2527" s="34">
        <f t="shared" si="280"/>
        <v>3412.5</v>
      </c>
      <c r="P2527" s="34">
        <f t="shared" si="277"/>
        <v>77534.023319750559</v>
      </c>
      <c r="Q2527" s="34">
        <f t="shared" si="281"/>
        <v>3112.5</v>
      </c>
      <c r="R2527" s="34">
        <f t="shared" si="278"/>
        <v>60591.47402257839</v>
      </c>
    </row>
    <row r="2528" spans="12:18" x14ac:dyDescent="0.2">
      <c r="L2528" s="27">
        <v>41235</v>
      </c>
      <c r="M2528" s="34">
        <f t="shared" si="279"/>
        <v>-537.5</v>
      </c>
      <c r="N2528" s="34">
        <f t="shared" si="276"/>
        <v>172844.67305371969</v>
      </c>
      <c r="O2528" s="34" t="str">
        <f t="shared" si="280"/>
        <v>0</v>
      </c>
      <c r="P2528" s="34">
        <f t="shared" si="277"/>
        <v>77534.023319750559</v>
      </c>
      <c r="Q2528" s="34" t="str">
        <f t="shared" si="281"/>
        <v>0</v>
      </c>
      <c r="R2528" s="34">
        <f t="shared" si="278"/>
        <v>60591.47402257839</v>
      </c>
    </row>
    <row r="2529" spans="12:18" x14ac:dyDescent="0.2">
      <c r="L2529" s="27">
        <v>41236</v>
      </c>
      <c r="M2529" s="34">
        <f t="shared" si="279"/>
        <v>1125</v>
      </c>
      <c r="N2529" s="34">
        <f t="shared" si="276"/>
        <v>173969.67305371969</v>
      </c>
      <c r="O2529" s="34" t="str">
        <f t="shared" si="280"/>
        <v>0</v>
      </c>
      <c r="P2529" s="34">
        <f t="shared" si="277"/>
        <v>77534.023319750559</v>
      </c>
      <c r="Q2529" s="34" t="str">
        <f t="shared" si="281"/>
        <v>0</v>
      </c>
      <c r="R2529" s="34">
        <f t="shared" si="278"/>
        <v>60591.47402257839</v>
      </c>
    </row>
    <row r="2530" spans="12:18" x14ac:dyDescent="0.2">
      <c r="L2530" s="27">
        <v>41237</v>
      </c>
      <c r="M2530" s="34" t="str">
        <f t="shared" si="279"/>
        <v>0</v>
      </c>
      <c r="N2530" s="34">
        <f t="shared" si="276"/>
        <v>173969.67305371969</v>
      </c>
      <c r="O2530" s="34" t="str">
        <f t="shared" si="280"/>
        <v>0</v>
      </c>
      <c r="P2530" s="34">
        <f t="shared" si="277"/>
        <v>77534.023319750559</v>
      </c>
      <c r="Q2530" s="34" t="str">
        <f t="shared" si="281"/>
        <v>0</v>
      </c>
      <c r="R2530" s="34">
        <f t="shared" si="278"/>
        <v>60591.47402257839</v>
      </c>
    </row>
    <row r="2531" spans="12:18" x14ac:dyDescent="0.2">
      <c r="L2531" s="27">
        <v>41238</v>
      </c>
      <c r="M2531" s="34" t="str">
        <f t="shared" si="279"/>
        <v>0</v>
      </c>
      <c r="N2531" s="34">
        <f t="shared" si="276"/>
        <v>173969.67305371969</v>
      </c>
      <c r="O2531" s="34" t="str">
        <f t="shared" si="280"/>
        <v>0</v>
      </c>
      <c r="P2531" s="34">
        <f t="shared" si="277"/>
        <v>77534.023319750559</v>
      </c>
      <c r="Q2531" s="34" t="str">
        <f t="shared" si="281"/>
        <v>0</v>
      </c>
      <c r="R2531" s="34">
        <f t="shared" si="278"/>
        <v>60591.47402257839</v>
      </c>
    </row>
    <row r="2532" spans="12:18" x14ac:dyDescent="0.2">
      <c r="L2532" s="27">
        <v>41239</v>
      </c>
      <c r="M2532" s="34" t="str">
        <f t="shared" si="279"/>
        <v>0</v>
      </c>
      <c r="N2532" s="34">
        <f t="shared" si="276"/>
        <v>173969.67305371969</v>
      </c>
      <c r="O2532" s="34" t="str">
        <f t="shared" si="280"/>
        <v>0</v>
      </c>
      <c r="P2532" s="34">
        <f t="shared" si="277"/>
        <v>77534.023319750559</v>
      </c>
      <c r="Q2532" s="34" t="str">
        <f t="shared" si="281"/>
        <v>0</v>
      </c>
      <c r="R2532" s="34">
        <f t="shared" si="278"/>
        <v>60591.47402257839</v>
      </c>
    </row>
    <row r="2533" spans="12:18" x14ac:dyDescent="0.2">
      <c r="L2533" s="27">
        <v>41240</v>
      </c>
      <c r="M2533" s="34" t="str">
        <f t="shared" si="279"/>
        <v>0</v>
      </c>
      <c r="N2533" s="34">
        <f t="shared" ref="N2533:N2567" si="282">M2533+N2532</f>
        <v>173969.67305371969</v>
      </c>
      <c r="O2533" s="34" t="str">
        <f t="shared" si="280"/>
        <v>0</v>
      </c>
      <c r="P2533" s="34">
        <f t="shared" ref="P2533:P2567" si="283">O2533+P2532</f>
        <v>77534.023319750559</v>
      </c>
      <c r="Q2533" s="34" t="str">
        <f t="shared" si="281"/>
        <v>0</v>
      </c>
      <c r="R2533" s="34">
        <f t="shared" ref="R2533:R2567" si="284">Q2533+R2532</f>
        <v>60591.47402257839</v>
      </c>
    </row>
    <row r="2534" spans="12:18" x14ac:dyDescent="0.2">
      <c r="L2534" s="27">
        <v>41241</v>
      </c>
      <c r="M2534" s="34">
        <f t="shared" si="279"/>
        <v>2612.5</v>
      </c>
      <c r="N2534" s="34">
        <f t="shared" si="282"/>
        <v>176582.17305371969</v>
      </c>
      <c r="O2534" s="34" t="str">
        <f t="shared" si="280"/>
        <v>0</v>
      </c>
      <c r="P2534" s="34">
        <f t="shared" si="283"/>
        <v>77534.023319750559</v>
      </c>
      <c r="Q2534" s="34" t="str">
        <f t="shared" si="281"/>
        <v>0</v>
      </c>
      <c r="R2534" s="34">
        <f t="shared" si="284"/>
        <v>60591.47402257839</v>
      </c>
    </row>
    <row r="2535" spans="12:18" x14ac:dyDescent="0.2">
      <c r="L2535" s="27">
        <v>41242</v>
      </c>
      <c r="M2535" s="34" t="str">
        <f t="shared" si="279"/>
        <v>0</v>
      </c>
      <c r="N2535" s="34">
        <f t="shared" si="282"/>
        <v>176582.17305371969</v>
      </c>
      <c r="O2535" s="34" t="str">
        <f t="shared" si="280"/>
        <v>0</v>
      </c>
      <c r="P2535" s="34">
        <f t="shared" si="283"/>
        <v>77534.023319750559</v>
      </c>
      <c r="Q2535" s="34" t="str">
        <f t="shared" si="281"/>
        <v>0</v>
      </c>
      <c r="R2535" s="34">
        <f t="shared" si="284"/>
        <v>60591.47402257839</v>
      </c>
    </row>
    <row r="2536" spans="12:18" x14ac:dyDescent="0.2">
      <c r="L2536" s="27">
        <v>41243</v>
      </c>
      <c r="M2536" s="34" t="str">
        <f t="shared" si="279"/>
        <v>0</v>
      </c>
      <c r="N2536" s="34">
        <f t="shared" si="282"/>
        <v>176582.17305371969</v>
      </c>
      <c r="O2536" s="34" t="str">
        <f t="shared" si="280"/>
        <v>0</v>
      </c>
      <c r="P2536" s="34">
        <f t="shared" si="283"/>
        <v>77534.023319750559</v>
      </c>
      <c r="Q2536" s="34" t="str">
        <f t="shared" si="281"/>
        <v>0</v>
      </c>
      <c r="R2536" s="34">
        <f t="shared" si="284"/>
        <v>60591.47402257839</v>
      </c>
    </row>
    <row r="2537" spans="12:18" x14ac:dyDescent="0.2">
      <c r="L2537" s="27">
        <v>41244</v>
      </c>
      <c r="M2537" s="34" t="str">
        <f t="shared" si="279"/>
        <v>0</v>
      </c>
      <c r="N2537" s="34">
        <f t="shared" si="282"/>
        <v>176582.17305371969</v>
      </c>
      <c r="O2537" s="34" t="str">
        <f t="shared" si="280"/>
        <v>0</v>
      </c>
      <c r="P2537" s="34">
        <f t="shared" si="283"/>
        <v>77534.023319750559</v>
      </c>
      <c r="Q2537" s="34" t="str">
        <f t="shared" si="281"/>
        <v>0</v>
      </c>
      <c r="R2537" s="34">
        <f t="shared" si="284"/>
        <v>60591.47402257839</v>
      </c>
    </row>
    <row r="2538" spans="12:18" x14ac:dyDescent="0.2">
      <c r="L2538" s="27">
        <v>41245</v>
      </c>
      <c r="M2538" s="34" t="str">
        <f t="shared" si="279"/>
        <v>0</v>
      </c>
      <c r="N2538" s="34">
        <f t="shared" si="282"/>
        <v>176582.17305371969</v>
      </c>
      <c r="O2538" s="34" t="str">
        <f t="shared" si="280"/>
        <v>0</v>
      </c>
      <c r="P2538" s="34">
        <f t="shared" si="283"/>
        <v>77534.023319750559</v>
      </c>
      <c r="Q2538" s="34" t="str">
        <f t="shared" si="281"/>
        <v>0</v>
      </c>
      <c r="R2538" s="34">
        <f t="shared" si="284"/>
        <v>60591.47402257839</v>
      </c>
    </row>
    <row r="2539" spans="12:18" x14ac:dyDescent="0.2">
      <c r="L2539" s="27">
        <v>41246</v>
      </c>
      <c r="M2539" s="34" t="str">
        <f t="shared" si="279"/>
        <v>0</v>
      </c>
      <c r="N2539" s="34">
        <f t="shared" si="282"/>
        <v>176582.17305371969</v>
      </c>
      <c r="O2539" s="34" t="str">
        <f t="shared" si="280"/>
        <v>0</v>
      </c>
      <c r="P2539" s="34">
        <f t="shared" si="283"/>
        <v>77534.023319750559</v>
      </c>
      <c r="Q2539" s="34" t="str">
        <f t="shared" si="281"/>
        <v>0</v>
      </c>
      <c r="R2539" s="34">
        <f t="shared" si="284"/>
        <v>60591.47402257839</v>
      </c>
    </row>
    <row r="2540" spans="12:18" x14ac:dyDescent="0.2">
      <c r="L2540" s="27">
        <v>41247</v>
      </c>
      <c r="M2540" s="34" t="str">
        <f t="shared" si="279"/>
        <v>0</v>
      </c>
      <c r="N2540" s="34">
        <f t="shared" si="282"/>
        <v>176582.17305371969</v>
      </c>
      <c r="O2540" s="34" t="str">
        <f t="shared" si="280"/>
        <v>0</v>
      </c>
      <c r="P2540" s="34">
        <f t="shared" si="283"/>
        <v>77534.023319750559</v>
      </c>
      <c r="Q2540" s="34" t="str">
        <f t="shared" si="281"/>
        <v>0</v>
      </c>
      <c r="R2540" s="34">
        <f t="shared" si="284"/>
        <v>60591.47402257839</v>
      </c>
    </row>
    <row r="2541" spans="12:18" x14ac:dyDescent="0.2">
      <c r="L2541" s="27">
        <v>41248</v>
      </c>
      <c r="M2541" s="34" t="str">
        <f t="shared" si="279"/>
        <v>0</v>
      </c>
      <c r="N2541" s="34">
        <f t="shared" si="282"/>
        <v>176582.17305371969</v>
      </c>
      <c r="O2541" s="34" t="str">
        <f t="shared" si="280"/>
        <v>0</v>
      </c>
      <c r="P2541" s="34">
        <f t="shared" si="283"/>
        <v>77534.023319750559</v>
      </c>
      <c r="Q2541" s="34" t="str">
        <f t="shared" si="281"/>
        <v>0</v>
      </c>
      <c r="R2541" s="34">
        <f t="shared" si="284"/>
        <v>60591.47402257839</v>
      </c>
    </row>
    <row r="2542" spans="12:18" x14ac:dyDescent="0.2">
      <c r="L2542" s="27">
        <v>41249</v>
      </c>
      <c r="M2542" s="34" t="str">
        <f t="shared" si="279"/>
        <v>0</v>
      </c>
      <c r="N2542" s="34">
        <f t="shared" si="282"/>
        <v>176582.17305371969</v>
      </c>
      <c r="O2542" s="34" t="str">
        <f t="shared" si="280"/>
        <v>0</v>
      </c>
      <c r="P2542" s="34">
        <f t="shared" si="283"/>
        <v>77534.023319750559</v>
      </c>
      <c r="Q2542" s="34" t="str">
        <f t="shared" si="281"/>
        <v>0</v>
      </c>
      <c r="R2542" s="34">
        <f t="shared" si="284"/>
        <v>60591.47402257839</v>
      </c>
    </row>
    <row r="2543" spans="12:18" x14ac:dyDescent="0.2">
      <c r="L2543" s="27">
        <v>41250</v>
      </c>
      <c r="M2543" s="34" t="str">
        <f t="shared" si="279"/>
        <v>0</v>
      </c>
      <c r="N2543" s="34">
        <f t="shared" si="282"/>
        <v>176582.17305371969</v>
      </c>
      <c r="O2543" s="34" t="str">
        <f t="shared" si="280"/>
        <v>0</v>
      </c>
      <c r="P2543" s="34">
        <f t="shared" si="283"/>
        <v>77534.023319750559</v>
      </c>
      <c r="Q2543" s="34" t="str">
        <f t="shared" si="281"/>
        <v>0</v>
      </c>
      <c r="R2543" s="34">
        <f t="shared" si="284"/>
        <v>60591.47402257839</v>
      </c>
    </row>
    <row r="2544" spans="12:18" x14ac:dyDescent="0.2">
      <c r="L2544" s="27">
        <v>41251</v>
      </c>
      <c r="M2544" s="34" t="str">
        <f t="shared" si="279"/>
        <v>0</v>
      </c>
      <c r="N2544" s="34">
        <f t="shared" si="282"/>
        <v>176582.17305371969</v>
      </c>
      <c r="O2544" s="34" t="str">
        <f t="shared" si="280"/>
        <v>0</v>
      </c>
      <c r="P2544" s="34">
        <f t="shared" si="283"/>
        <v>77534.023319750559</v>
      </c>
      <c r="Q2544" s="34" t="str">
        <f t="shared" si="281"/>
        <v>0</v>
      </c>
      <c r="R2544" s="34">
        <f t="shared" si="284"/>
        <v>60591.47402257839</v>
      </c>
    </row>
    <row r="2545" spans="12:18" x14ac:dyDescent="0.2">
      <c r="L2545" s="27">
        <v>41252</v>
      </c>
      <c r="M2545" s="34" t="str">
        <f t="shared" si="279"/>
        <v>0</v>
      </c>
      <c r="N2545" s="34">
        <f t="shared" si="282"/>
        <v>176582.17305371969</v>
      </c>
      <c r="O2545" s="34" t="str">
        <f t="shared" si="280"/>
        <v>0</v>
      </c>
      <c r="P2545" s="34">
        <f t="shared" si="283"/>
        <v>77534.023319750559</v>
      </c>
      <c r="Q2545" s="34" t="str">
        <f t="shared" si="281"/>
        <v>0</v>
      </c>
      <c r="R2545" s="34">
        <f t="shared" si="284"/>
        <v>60591.47402257839</v>
      </c>
    </row>
    <row r="2546" spans="12:18" x14ac:dyDescent="0.2">
      <c r="L2546" s="27">
        <v>41253</v>
      </c>
      <c r="M2546" s="34" t="str">
        <f t="shared" si="279"/>
        <v>0</v>
      </c>
      <c r="N2546" s="34">
        <f t="shared" si="282"/>
        <v>176582.17305371969</v>
      </c>
      <c r="O2546" s="34" t="str">
        <f t="shared" si="280"/>
        <v>0</v>
      </c>
      <c r="P2546" s="34">
        <f t="shared" si="283"/>
        <v>77534.023319750559</v>
      </c>
      <c r="Q2546" s="34" t="str">
        <f t="shared" si="281"/>
        <v>0</v>
      </c>
      <c r="R2546" s="34">
        <f t="shared" si="284"/>
        <v>60591.47402257839</v>
      </c>
    </row>
    <row r="2547" spans="12:18" x14ac:dyDescent="0.2">
      <c r="L2547" s="27">
        <v>41254</v>
      </c>
      <c r="M2547" s="34" t="str">
        <f t="shared" si="279"/>
        <v>0</v>
      </c>
      <c r="N2547" s="34">
        <f t="shared" si="282"/>
        <v>176582.17305371969</v>
      </c>
      <c r="O2547" s="34" t="str">
        <f t="shared" si="280"/>
        <v>0</v>
      </c>
      <c r="P2547" s="34">
        <f t="shared" si="283"/>
        <v>77534.023319750559</v>
      </c>
      <c r="Q2547" s="34" t="str">
        <f t="shared" si="281"/>
        <v>0</v>
      </c>
      <c r="R2547" s="34">
        <f t="shared" si="284"/>
        <v>60591.47402257839</v>
      </c>
    </row>
    <row r="2548" spans="12:18" x14ac:dyDescent="0.2">
      <c r="L2548" s="27">
        <v>41255</v>
      </c>
      <c r="M2548" s="34" t="str">
        <f t="shared" si="279"/>
        <v>0</v>
      </c>
      <c r="N2548" s="34">
        <f t="shared" si="282"/>
        <v>176582.17305371969</v>
      </c>
      <c r="O2548" s="34" t="str">
        <f t="shared" si="280"/>
        <v>0</v>
      </c>
      <c r="P2548" s="34">
        <f t="shared" si="283"/>
        <v>77534.023319750559</v>
      </c>
      <c r="Q2548" s="34" t="str">
        <f t="shared" si="281"/>
        <v>0</v>
      </c>
      <c r="R2548" s="34">
        <f t="shared" si="284"/>
        <v>60591.47402257839</v>
      </c>
    </row>
    <row r="2549" spans="12:18" x14ac:dyDescent="0.2">
      <c r="L2549" s="27">
        <v>41256</v>
      </c>
      <c r="M2549" s="34" t="str">
        <f t="shared" si="279"/>
        <v>0</v>
      </c>
      <c r="N2549" s="34">
        <f t="shared" si="282"/>
        <v>176582.17305371969</v>
      </c>
      <c r="O2549" s="34" t="str">
        <f t="shared" si="280"/>
        <v>0</v>
      </c>
      <c r="P2549" s="34">
        <f t="shared" si="283"/>
        <v>77534.023319750559</v>
      </c>
      <c r="Q2549" s="34" t="str">
        <f t="shared" si="281"/>
        <v>0</v>
      </c>
      <c r="R2549" s="34">
        <f t="shared" si="284"/>
        <v>60591.47402257839</v>
      </c>
    </row>
    <row r="2550" spans="12:18" x14ac:dyDescent="0.2">
      <c r="L2550" s="27">
        <v>41257</v>
      </c>
      <c r="M2550" s="34" t="str">
        <f t="shared" si="279"/>
        <v>0</v>
      </c>
      <c r="N2550" s="34">
        <f t="shared" si="282"/>
        <v>176582.17305371969</v>
      </c>
      <c r="O2550" s="34" t="str">
        <f t="shared" si="280"/>
        <v>0</v>
      </c>
      <c r="P2550" s="34">
        <f t="shared" si="283"/>
        <v>77534.023319750559</v>
      </c>
      <c r="Q2550" s="34" t="str">
        <f t="shared" si="281"/>
        <v>0</v>
      </c>
      <c r="R2550" s="34">
        <f t="shared" si="284"/>
        <v>60591.47402257839</v>
      </c>
    </row>
    <row r="2551" spans="12:18" x14ac:dyDescent="0.2">
      <c r="L2551" s="27">
        <v>41258</v>
      </c>
      <c r="M2551" s="34" t="str">
        <f t="shared" si="279"/>
        <v>0</v>
      </c>
      <c r="N2551" s="34">
        <f t="shared" si="282"/>
        <v>176582.17305371969</v>
      </c>
      <c r="O2551" s="34" t="str">
        <f t="shared" si="280"/>
        <v>0</v>
      </c>
      <c r="P2551" s="34">
        <f t="shared" si="283"/>
        <v>77534.023319750559</v>
      </c>
      <c r="Q2551" s="34" t="str">
        <f t="shared" si="281"/>
        <v>0</v>
      </c>
      <c r="R2551" s="34">
        <f t="shared" si="284"/>
        <v>60591.47402257839</v>
      </c>
    </row>
    <row r="2552" spans="12:18" x14ac:dyDescent="0.2">
      <c r="L2552" s="27">
        <v>41259</v>
      </c>
      <c r="M2552" s="34" t="str">
        <f t="shared" si="279"/>
        <v>0</v>
      </c>
      <c r="N2552" s="34">
        <f t="shared" si="282"/>
        <v>176582.17305371969</v>
      </c>
      <c r="O2552" s="34" t="str">
        <f t="shared" si="280"/>
        <v>0</v>
      </c>
      <c r="P2552" s="34">
        <f t="shared" si="283"/>
        <v>77534.023319750559</v>
      </c>
      <c r="Q2552" s="34" t="str">
        <f t="shared" si="281"/>
        <v>0</v>
      </c>
      <c r="R2552" s="34">
        <f t="shared" si="284"/>
        <v>60591.47402257839</v>
      </c>
    </row>
    <row r="2553" spans="12:18" x14ac:dyDescent="0.2">
      <c r="L2553" s="27">
        <v>41260</v>
      </c>
      <c r="M2553" s="34" t="str">
        <f t="shared" si="279"/>
        <v>0</v>
      </c>
      <c r="N2553" s="34">
        <f t="shared" si="282"/>
        <v>176582.17305371969</v>
      </c>
      <c r="O2553" s="34" t="str">
        <f t="shared" si="280"/>
        <v>0</v>
      </c>
      <c r="P2553" s="34">
        <f t="shared" si="283"/>
        <v>77534.023319750559</v>
      </c>
      <c r="Q2553" s="34" t="str">
        <f t="shared" si="281"/>
        <v>0</v>
      </c>
      <c r="R2553" s="34">
        <f t="shared" si="284"/>
        <v>60591.47402257839</v>
      </c>
    </row>
    <row r="2554" spans="12:18" x14ac:dyDescent="0.2">
      <c r="L2554" s="27">
        <v>41261</v>
      </c>
      <c r="M2554" s="34" t="str">
        <f t="shared" si="279"/>
        <v>0</v>
      </c>
      <c r="N2554" s="34">
        <f t="shared" si="282"/>
        <v>176582.17305371969</v>
      </c>
      <c r="O2554" s="34" t="str">
        <f t="shared" si="280"/>
        <v>0</v>
      </c>
      <c r="P2554" s="34">
        <f t="shared" si="283"/>
        <v>77534.023319750559</v>
      </c>
      <c r="Q2554" s="34" t="str">
        <f t="shared" si="281"/>
        <v>0</v>
      </c>
      <c r="R2554" s="34">
        <f t="shared" si="284"/>
        <v>60591.47402257839</v>
      </c>
    </row>
    <row r="2555" spans="12:18" x14ac:dyDescent="0.2">
      <c r="L2555" s="27">
        <v>41262</v>
      </c>
      <c r="M2555" s="34" t="str">
        <f t="shared" si="279"/>
        <v>0</v>
      </c>
      <c r="N2555" s="34">
        <f t="shared" si="282"/>
        <v>176582.17305371969</v>
      </c>
      <c r="O2555" s="34" t="str">
        <f t="shared" si="280"/>
        <v>0</v>
      </c>
      <c r="P2555" s="34">
        <f t="shared" si="283"/>
        <v>77534.023319750559</v>
      </c>
      <c r="Q2555" s="34" t="str">
        <f t="shared" si="281"/>
        <v>0</v>
      </c>
      <c r="R2555" s="34">
        <f t="shared" si="284"/>
        <v>60591.47402257839</v>
      </c>
    </row>
    <row r="2556" spans="12:18" x14ac:dyDescent="0.2">
      <c r="L2556" s="27">
        <v>41263</v>
      </c>
      <c r="M2556" s="34" t="str">
        <f t="shared" si="279"/>
        <v>0</v>
      </c>
      <c r="N2556" s="34">
        <f t="shared" si="282"/>
        <v>176582.17305371969</v>
      </c>
      <c r="O2556" s="34" t="str">
        <f t="shared" si="280"/>
        <v>0</v>
      </c>
      <c r="P2556" s="34">
        <f t="shared" si="283"/>
        <v>77534.023319750559</v>
      </c>
      <c r="Q2556" s="34" t="str">
        <f t="shared" si="281"/>
        <v>0</v>
      </c>
      <c r="R2556" s="34">
        <f t="shared" si="284"/>
        <v>60591.47402257839</v>
      </c>
    </row>
    <row r="2557" spans="12:18" x14ac:dyDescent="0.2">
      <c r="L2557" s="27">
        <v>41264</v>
      </c>
      <c r="M2557" s="34" t="str">
        <f t="shared" si="279"/>
        <v>0</v>
      </c>
      <c r="N2557" s="34">
        <f t="shared" si="282"/>
        <v>176582.17305371969</v>
      </c>
      <c r="O2557" s="34" t="str">
        <f t="shared" si="280"/>
        <v>0</v>
      </c>
      <c r="P2557" s="34">
        <f t="shared" si="283"/>
        <v>77534.023319750559</v>
      </c>
      <c r="Q2557" s="34" t="str">
        <f t="shared" si="281"/>
        <v>0</v>
      </c>
      <c r="R2557" s="34">
        <f t="shared" si="284"/>
        <v>60591.47402257839</v>
      </c>
    </row>
    <row r="2558" spans="12:18" x14ac:dyDescent="0.2">
      <c r="L2558" s="27">
        <v>41265</v>
      </c>
      <c r="M2558" s="34" t="str">
        <f t="shared" si="279"/>
        <v>0</v>
      </c>
      <c r="N2558" s="34">
        <f t="shared" si="282"/>
        <v>176582.17305371969</v>
      </c>
      <c r="O2558" s="34" t="str">
        <f t="shared" si="280"/>
        <v>0</v>
      </c>
      <c r="P2558" s="34">
        <f t="shared" si="283"/>
        <v>77534.023319750559</v>
      </c>
      <c r="Q2558" s="34" t="str">
        <f t="shared" si="281"/>
        <v>0</v>
      </c>
      <c r="R2558" s="34">
        <f t="shared" si="284"/>
        <v>60591.47402257839</v>
      </c>
    </row>
    <row r="2559" spans="12:18" x14ac:dyDescent="0.2">
      <c r="L2559" s="27">
        <v>41266</v>
      </c>
      <c r="M2559" s="34" t="str">
        <f t="shared" si="279"/>
        <v>0</v>
      </c>
      <c r="N2559" s="34">
        <f t="shared" si="282"/>
        <v>176582.17305371969</v>
      </c>
      <c r="O2559" s="34" t="str">
        <f t="shared" si="280"/>
        <v>0</v>
      </c>
      <c r="P2559" s="34">
        <f t="shared" si="283"/>
        <v>77534.023319750559</v>
      </c>
      <c r="Q2559" s="34" t="str">
        <f t="shared" si="281"/>
        <v>0</v>
      </c>
      <c r="R2559" s="34">
        <f t="shared" si="284"/>
        <v>60591.47402257839</v>
      </c>
    </row>
    <row r="2560" spans="12:18" x14ac:dyDescent="0.2">
      <c r="L2560" s="27">
        <v>41267</v>
      </c>
      <c r="M2560" s="34" t="str">
        <f t="shared" si="279"/>
        <v>0</v>
      </c>
      <c r="N2560" s="34">
        <f t="shared" si="282"/>
        <v>176582.17305371969</v>
      </c>
      <c r="O2560" s="34" t="str">
        <f t="shared" si="280"/>
        <v>0</v>
      </c>
      <c r="P2560" s="34">
        <f t="shared" si="283"/>
        <v>77534.023319750559</v>
      </c>
      <c r="Q2560" s="34" t="str">
        <f t="shared" si="281"/>
        <v>0</v>
      </c>
      <c r="R2560" s="34">
        <f t="shared" si="284"/>
        <v>60591.47402257839</v>
      </c>
    </row>
    <row r="2561" spans="12:18" x14ac:dyDescent="0.2">
      <c r="L2561" s="27">
        <v>41268</v>
      </c>
      <c r="M2561" s="34" t="str">
        <f t="shared" si="279"/>
        <v>0</v>
      </c>
      <c r="N2561" s="34">
        <f t="shared" si="282"/>
        <v>176582.17305371969</v>
      </c>
      <c r="O2561" s="34" t="str">
        <f t="shared" si="280"/>
        <v>0</v>
      </c>
      <c r="P2561" s="34">
        <f t="shared" si="283"/>
        <v>77534.023319750559</v>
      </c>
      <c r="Q2561" s="34" t="str">
        <f t="shared" si="281"/>
        <v>0</v>
      </c>
      <c r="R2561" s="34">
        <f t="shared" si="284"/>
        <v>60591.47402257839</v>
      </c>
    </row>
    <row r="2562" spans="12:18" x14ac:dyDescent="0.2">
      <c r="L2562" s="27">
        <v>41269</v>
      </c>
      <c r="M2562" s="34" t="str">
        <f t="shared" si="279"/>
        <v>0</v>
      </c>
      <c r="N2562" s="34">
        <f t="shared" si="282"/>
        <v>176582.17305371969</v>
      </c>
      <c r="O2562" s="34" t="str">
        <f t="shared" si="280"/>
        <v>0</v>
      </c>
      <c r="P2562" s="34">
        <f t="shared" si="283"/>
        <v>77534.023319750559</v>
      </c>
      <c r="Q2562" s="34" t="str">
        <f t="shared" si="281"/>
        <v>0</v>
      </c>
      <c r="R2562" s="34">
        <f t="shared" si="284"/>
        <v>60591.47402257839</v>
      </c>
    </row>
    <row r="2563" spans="12:18" x14ac:dyDescent="0.2">
      <c r="L2563" s="27">
        <v>41270</v>
      </c>
      <c r="M2563" s="34" t="str">
        <f t="shared" si="279"/>
        <v>0</v>
      </c>
      <c r="N2563" s="34">
        <f t="shared" si="282"/>
        <v>176582.17305371969</v>
      </c>
      <c r="O2563" s="34" t="str">
        <f t="shared" si="280"/>
        <v>0</v>
      </c>
      <c r="P2563" s="34">
        <f t="shared" si="283"/>
        <v>77534.023319750559</v>
      </c>
      <c r="Q2563" s="34">
        <f t="shared" si="281"/>
        <v>-400</v>
      </c>
      <c r="R2563" s="34">
        <f t="shared" si="284"/>
        <v>60191.47402257839</v>
      </c>
    </row>
    <row r="2564" spans="12:18" x14ac:dyDescent="0.2">
      <c r="L2564" s="27">
        <v>41271</v>
      </c>
      <c r="M2564" s="34" t="str">
        <f t="shared" si="279"/>
        <v>0</v>
      </c>
      <c r="N2564" s="34">
        <f t="shared" si="282"/>
        <v>176582.17305371969</v>
      </c>
      <c r="O2564" s="34" t="str">
        <f t="shared" si="280"/>
        <v>0</v>
      </c>
      <c r="P2564" s="34">
        <f t="shared" si="283"/>
        <v>77534.023319750559</v>
      </c>
      <c r="Q2564" s="34">
        <f t="shared" si="281"/>
        <v>-287.5</v>
      </c>
      <c r="R2564" s="34">
        <f t="shared" si="284"/>
        <v>59903.97402257839</v>
      </c>
    </row>
    <row r="2565" spans="12:18" x14ac:dyDescent="0.2">
      <c r="L2565" s="27">
        <v>41272</v>
      </c>
      <c r="M2565" s="34" t="str">
        <f t="shared" si="279"/>
        <v>0</v>
      </c>
      <c r="N2565" s="34">
        <f t="shared" si="282"/>
        <v>176582.17305371969</v>
      </c>
      <c r="O2565" s="34" t="str">
        <f t="shared" si="280"/>
        <v>0</v>
      </c>
      <c r="P2565" s="34">
        <f t="shared" si="283"/>
        <v>77534.023319750559</v>
      </c>
      <c r="Q2565" s="34" t="str">
        <f t="shared" si="281"/>
        <v>0</v>
      </c>
      <c r="R2565" s="34">
        <f t="shared" si="284"/>
        <v>59903.97402257839</v>
      </c>
    </row>
    <row r="2566" spans="12:18" x14ac:dyDescent="0.2">
      <c r="L2566" s="27">
        <v>41273</v>
      </c>
      <c r="M2566" s="34" t="str">
        <f t="shared" si="279"/>
        <v>0</v>
      </c>
      <c r="N2566" s="34">
        <f t="shared" si="282"/>
        <v>176582.17305371969</v>
      </c>
      <c r="O2566" s="34" t="str">
        <f t="shared" si="280"/>
        <v>0</v>
      </c>
      <c r="P2566" s="34">
        <f t="shared" si="283"/>
        <v>77534.023319750559</v>
      </c>
      <c r="Q2566" s="34" t="str">
        <f t="shared" si="281"/>
        <v>0</v>
      </c>
      <c r="R2566" s="34">
        <f t="shared" si="284"/>
        <v>59903.97402257839</v>
      </c>
    </row>
    <row r="2567" spans="12:18" x14ac:dyDescent="0.2">
      <c r="L2567" s="27">
        <v>41274</v>
      </c>
      <c r="M2567" s="34" t="str">
        <f t="shared" si="279"/>
        <v>0</v>
      </c>
      <c r="N2567" s="34">
        <f t="shared" si="282"/>
        <v>176582.17305371969</v>
      </c>
      <c r="O2567" s="34" t="str">
        <f t="shared" si="280"/>
        <v>0</v>
      </c>
      <c r="P2567" s="34">
        <f t="shared" si="283"/>
        <v>77534.023319750559</v>
      </c>
      <c r="Q2567" s="34" t="str">
        <f t="shared" si="281"/>
        <v>0</v>
      </c>
      <c r="R2567" s="34">
        <f t="shared" si="284"/>
        <v>59903.97402257839</v>
      </c>
    </row>
    <row r="2568" spans="12:18" x14ac:dyDescent="0.2">
      <c r="L2568" s="27"/>
    </row>
    <row r="2569" spans="12:18" x14ac:dyDescent="0.2">
      <c r="L2569" s="27"/>
    </row>
    <row r="2570" spans="12:18" x14ac:dyDescent="0.2">
      <c r="L2570" s="27"/>
    </row>
    <row r="2571" spans="12:18" x14ac:dyDescent="0.2">
      <c r="L2571" s="27"/>
    </row>
    <row r="2572" spans="12:18" x14ac:dyDescent="0.2">
      <c r="L2572" s="27"/>
    </row>
    <row r="2573" spans="12:18" x14ac:dyDescent="0.2">
      <c r="L2573" s="27"/>
    </row>
    <row r="2574" spans="12:18" x14ac:dyDescent="0.2">
      <c r="L2574" s="27"/>
    </row>
    <row r="2575" spans="12:18" x14ac:dyDescent="0.2">
      <c r="L2575" s="27"/>
    </row>
    <row r="2576" spans="12:18" x14ac:dyDescent="0.2">
      <c r="L2576" s="27"/>
    </row>
    <row r="2577" spans="12:12" x14ac:dyDescent="0.2">
      <c r="L2577" s="27"/>
    </row>
    <row r="2578" spans="12:12" x14ac:dyDescent="0.2">
      <c r="L2578" s="27"/>
    </row>
    <row r="2579" spans="12:12" x14ac:dyDescent="0.2">
      <c r="L2579" s="27"/>
    </row>
    <row r="2580" spans="12:12" x14ac:dyDescent="0.2">
      <c r="L2580" s="27"/>
    </row>
    <row r="2581" spans="12:12" x14ac:dyDescent="0.2">
      <c r="L2581" s="27"/>
    </row>
    <row r="2582" spans="12:12" x14ac:dyDescent="0.2">
      <c r="L2582" s="27"/>
    </row>
    <row r="2583" spans="12:12" x14ac:dyDescent="0.2">
      <c r="L2583" s="27"/>
    </row>
    <row r="2584" spans="12:12" x14ac:dyDescent="0.2">
      <c r="L2584" s="27"/>
    </row>
    <row r="2585" spans="12:12" x14ac:dyDescent="0.2">
      <c r="L2585" s="27"/>
    </row>
    <row r="2586" spans="12:12" x14ac:dyDescent="0.2">
      <c r="L2586" s="2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B1:S196"/>
  <sheetViews>
    <sheetView tabSelected="1" zoomScale="85" zoomScaleNormal="85" workbookViewId="0">
      <selection activeCell="M22" sqref="M22"/>
    </sheetView>
  </sheetViews>
  <sheetFormatPr baseColWidth="10" defaultRowHeight="9" x14ac:dyDescent="0.15"/>
  <cols>
    <col min="1" max="1" width="3.7109375" style="80" customWidth="1"/>
    <col min="2" max="2" width="32.5703125" style="80" customWidth="1"/>
    <col min="3" max="3" width="20.7109375" style="80" customWidth="1"/>
    <col min="4" max="4" width="11.85546875" style="80" customWidth="1"/>
    <col min="5" max="5" width="14" style="80" customWidth="1"/>
    <col min="6" max="6" width="9" style="80" customWidth="1"/>
    <col min="7" max="7" width="12.140625" style="80" customWidth="1"/>
    <col min="8" max="10" width="8.42578125" style="80" customWidth="1"/>
    <col min="11" max="18" width="11.42578125" style="80"/>
    <col min="19" max="19" width="3.5703125" style="80" customWidth="1"/>
    <col min="20" max="250" width="11.42578125" style="80"/>
    <col min="251" max="251" width="32.5703125" style="80" customWidth="1"/>
    <col min="252" max="252" width="14.7109375" style="80" customWidth="1"/>
    <col min="253" max="253" width="9.140625" style="80" customWidth="1"/>
    <col min="254" max="254" width="8" style="80" customWidth="1"/>
    <col min="255" max="255" width="8.42578125" style="80" customWidth="1"/>
    <col min="256" max="256" width="12.140625" style="80" customWidth="1"/>
    <col min="257" max="259" width="8.42578125" style="80" customWidth="1"/>
    <col min="260" max="506" width="11.42578125" style="80"/>
    <col min="507" max="507" width="32.5703125" style="80" customWidth="1"/>
    <col min="508" max="508" width="14.7109375" style="80" customWidth="1"/>
    <col min="509" max="509" width="9.140625" style="80" customWidth="1"/>
    <col min="510" max="510" width="8" style="80" customWidth="1"/>
    <col min="511" max="511" width="8.42578125" style="80" customWidth="1"/>
    <col min="512" max="512" width="12.140625" style="80" customWidth="1"/>
    <col min="513" max="515" width="8.42578125" style="80" customWidth="1"/>
    <col min="516" max="762" width="11.42578125" style="80"/>
    <col min="763" max="763" width="32.5703125" style="80" customWidth="1"/>
    <col min="764" max="764" width="14.7109375" style="80" customWidth="1"/>
    <col min="765" max="765" width="9.140625" style="80" customWidth="1"/>
    <col min="766" max="766" width="8" style="80" customWidth="1"/>
    <col min="767" max="767" width="8.42578125" style="80" customWidth="1"/>
    <col min="768" max="768" width="12.140625" style="80" customWidth="1"/>
    <col min="769" max="771" width="8.42578125" style="80" customWidth="1"/>
    <col min="772" max="1018" width="11.42578125" style="80"/>
    <col min="1019" max="1019" width="32.5703125" style="80" customWidth="1"/>
    <col min="1020" max="1020" width="14.7109375" style="80" customWidth="1"/>
    <col min="1021" max="1021" width="9.140625" style="80" customWidth="1"/>
    <col min="1022" max="1022" width="8" style="80" customWidth="1"/>
    <col min="1023" max="1023" width="8.42578125" style="80" customWidth="1"/>
    <col min="1024" max="1024" width="12.140625" style="80" customWidth="1"/>
    <col min="1025" max="1027" width="8.42578125" style="80" customWidth="1"/>
    <col min="1028" max="1274" width="11.42578125" style="80"/>
    <col min="1275" max="1275" width="32.5703125" style="80" customWidth="1"/>
    <col min="1276" max="1276" width="14.7109375" style="80" customWidth="1"/>
    <col min="1277" max="1277" width="9.140625" style="80" customWidth="1"/>
    <col min="1278" max="1278" width="8" style="80" customWidth="1"/>
    <col min="1279" max="1279" width="8.42578125" style="80" customWidth="1"/>
    <col min="1280" max="1280" width="12.140625" style="80" customWidth="1"/>
    <col min="1281" max="1283" width="8.42578125" style="80" customWidth="1"/>
    <col min="1284" max="1530" width="11.42578125" style="80"/>
    <col min="1531" max="1531" width="32.5703125" style="80" customWidth="1"/>
    <col min="1532" max="1532" width="14.7109375" style="80" customWidth="1"/>
    <col min="1533" max="1533" width="9.140625" style="80" customWidth="1"/>
    <col min="1534" max="1534" width="8" style="80" customWidth="1"/>
    <col min="1535" max="1535" width="8.42578125" style="80" customWidth="1"/>
    <col min="1536" max="1536" width="12.140625" style="80" customWidth="1"/>
    <col min="1537" max="1539" width="8.42578125" style="80" customWidth="1"/>
    <col min="1540" max="1786" width="11.42578125" style="80"/>
    <col min="1787" max="1787" width="32.5703125" style="80" customWidth="1"/>
    <col min="1788" max="1788" width="14.7109375" style="80" customWidth="1"/>
    <col min="1789" max="1789" width="9.140625" style="80" customWidth="1"/>
    <col min="1790" max="1790" width="8" style="80" customWidth="1"/>
    <col min="1791" max="1791" width="8.42578125" style="80" customWidth="1"/>
    <col min="1792" max="1792" width="12.140625" style="80" customWidth="1"/>
    <col min="1793" max="1795" width="8.42578125" style="80" customWidth="1"/>
    <col min="1796" max="2042" width="11.42578125" style="80"/>
    <col min="2043" max="2043" width="32.5703125" style="80" customWidth="1"/>
    <col min="2044" max="2044" width="14.7109375" style="80" customWidth="1"/>
    <col min="2045" max="2045" width="9.140625" style="80" customWidth="1"/>
    <col min="2046" max="2046" width="8" style="80" customWidth="1"/>
    <col min="2047" max="2047" width="8.42578125" style="80" customWidth="1"/>
    <col min="2048" max="2048" width="12.140625" style="80" customWidth="1"/>
    <col min="2049" max="2051" width="8.42578125" style="80" customWidth="1"/>
    <col min="2052" max="2298" width="11.42578125" style="80"/>
    <col min="2299" max="2299" width="32.5703125" style="80" customWidth="1"/>
    <col min="2300" max="2300" width="14.7109375" style="80" customWidth="1"/>
    <col min="2301" max="2301" width="9.140625" style="80" customWidth="1"/>
    <col min="2302" max="2302" width="8" style="80" customWidth="1"/>
    <col min="2303" max="2303" width="8.42578125" style="80" customWidth="1"/>
    <col min="2304" max="2304" width="12.140625" style="80" customWidth="1"/>
    <col min="2305" max="2307" width="8.42578125" style="80" customWidth="1"/>
    <col min="2308" max="2554" width="11.42578125" style="80"/>
    <col min="2555" max="2555" width="32.5703125" style="80" customWidth="1"/>
    <col min="2556" max="2556" width="14.7109375" style="80" customWidth="1"/>
    <col min="2557" max="2557" width="9.140625" style="80" customWidth="1"/>
    <col min="2558" max="2558" width="8" style="80" customWidth="1"/>
    <col min="2559" max="2559" width="8.42578125" style="80" customWidth="1"/>
    <col min="2560" max="2560" width="12.140625" style="80" customWidth="1"/>
    <col min="2561" max="2563" width="8.42578125" style="80" customWidth="1"/>
    <col min="2564" max="2810" width="11.42578125" style="80"/>
    <col min="2811" max="2811" width="32.5703125" style="80" customWidth="1"/>
    <col min="2812" max="2812" width="14.7109375" style="80" customWidth="1"/>
    <col min="2813" max="2813" width="9.140625" style="80" customWidth="1"/>
    <col min="2814" max="2814" width="8" style="80" customWidth="1"/>
    <col min="2815" max="2815" width="8.42578125" style="80" customWidth="1"/>
    <col min="2816" max="2816" width="12.140625" style="80" customWidth="1"/>
    <col min="2817" max="2819" width="8.42578125" style="80" customWidth="1"/>
    <col min="2820" max="3066" width="11.42578125" style="80"/>
    <col min="3067" max="3067" width="32.5703125" style="80" customWidth="1"/>
    <col min="3068" max="3068" width="14.7109375" style="80" customWidth="1"/>
    <col min="3069" max="3069" width="9.140625" style="80" customWidth="1"/>
    <col min="3070" max="3070" width="8" style="80" customWidth="1"/>
    <col min="3071" max="3071" width="8.42578125" style="80" customWidth="1"/>
    <col min="3072" max="3072" width="12.140625" style="80" customWidth="1"/>
    <col min="3073" max="3075" width="8.42578125" style="80" customWidth="1"/>
    <col min="3076" max="3322" width="11.42578125" style="80"/>
    <col min="3323" max="3323" width="32.5703125" style="80" customWidth="1"/>
    <col min="3324" max="3324" width="14.7109375" style="80" customWidth="1"/>
    <col min="3325" max="3325" width="9.140625" style="80" customWidth="1"/>
    <col min="3326" max="3326" width="8" style="80" customWidth="1"/>
    <col min="3327" max="3327" width="8.42578125" style="80" customWidth="1"/>
    <col min="3328" max="3328" width="12.140625" style="80" customWidth="1"/>
    <col min="3329" max="3331" width="8.42578125" style="80" customWidth="1"/>
    <col min="3332" max="3578" width="11.42578125" style="80"/>
    <col min="3579" max="3579" width="32.5703125" style="80" customWidth="1"/>
    <col min="3580" max="3580" width="14.7109375" style="80" customWidth="1"/>
    <col min="3581" max="3581" width="9.140625" style="80" customWidth="1"/>
    <col min="3582" max="3582" width="8" style="80" customWidth="1"/>
    <col min="3583" max="3583" width="8.42578125" style="80" customWidth="1"/>
    <col min="3584" max="3584" width="12.140625" style="80" customWidth="1"/>
    <col min="3585" max="3587" width="8.42578125" style="80" customWidth="1"/>
    <col min="3588" max="3834" width="11.42578125" style="80"/>
    <col min="3835" max="3835" width="32.5703125" style="80" customWidth="1"/>
    <col min="3836" max="3836" width="14.7109375" style="80" customWidth="1"/>
    <col min="3837" max="3837" width="9.140625" style="80" customWidth="1"/>
    <col min="3838" max="3838" width="8" style="80" customWidth="1"/>
    <col min="3839" max="3839" width="8.42578125" style="80" customWidth="1"/>
    <col min="3840" max="3840" width="12.140625" style="80" customWidth="1"/>
    <col min="3841" max="3843" width="8.42578125" style="80" customWidth="1"/>
    <col min="3844" max="4090" width="11.42578125" style="80"/>
    <col min="4091" max="4091" width="32.5703125" style="80" customWidth="1"/>
    <col min="4092" max="4092" width="14.7109375" style="80" customWidth="1"/>
    <col min="4093" max="4093" width="9.140625" style="80" customWidth="1"/>
    <col min="4094" max="4094" width="8" style="80" customWidth="1"/>
    <col min="4095" max="4095" width="8.42578125" style="80" customWidth="1"/>
    <col min="4096" max="4096" width="12.140625" style="80" customWidth="1"/>
    <col min="4097" max="4099" width="8.42578125" style="80" customWidth="1"/>
    <col min="4100" max="4346" width="11.42578125" style="80"/>
    <col min="4347" max="4347" width="32.5703125" style="80" customWidth="1"/>
    <col min="4348" max="4348" width="14.7109375" style="80" customWidth="1"/>
    <col min="4349" max="4349" width="9.140625" style="80" customWidth="1"/>
    <col min="4350" max="4350" width="8" style="80" customWidth="1"/>
    <col min="4351" max="4351" width="8.42578125" style="80" customWidth="1"/>
    <col min="4352" max="4352" width="12.140625" style="80" customWidth="1"/>
    <col min="4353" max="4355" width="8.42578125" style="80" customWidth="1"/>
    <col min="4356" max="4602" width="11.42578125" style="80"/>
    <col min="4603" max="4603" width="32.5703125" style="80" customWidth="1"/>
    <col min="4604" max="4604" width="14.7109375" style="80" customWidth="1"/>
    <col min="4605" max="4605" width="9.140625" style="80" customWidth="1"/>
    <col min="4606" max="4606" width="8" style="80" customWidth="1"/>
    <col min="4607" max="4607" width="8.42578125" style="80" customWidth="1"/>
    <col min="4608" max="4608" width="12.140625" style="80" customWidth="1"/>
    <col min="4609" max="4611" width="8.42578125" style="80" customWidth="1"/>
    <col min="4612" max="4858" width="11.42578125" style="80"/>
    <col min="4859" max="4859" width="32.5703125" style="80" customWidth="1"/>
    <col min="4860" max="4860" width="14.7109375" style="80" customWidth="1"/>
    <col min="4861" max="4861" width="9.140625" style="80" customWidth="1"/>
    <col min="4862" max="4862" width="8" style="80" customWidth="1"/>
    <col min="4863" max="4863" width="8.42578125" style="80" customWidth="1"/>
    <col min="4864" max="4864" width="12.140625" style="80" customWidth="1"/>
    <col min="4865" max="4867" width="8.42578125" style="80" customWidth="1"/>
    <col min="4868" max="5114" width="11.42578125" style="80"/>
    <col min="5115" max="5115" width="32.5703125" style="80" customWidth="1"/>
    <col min="5116" max="5116" width="14.7109375" style="80" customWidth="1"/>
    <col min="5117" max="5117" width="9.140625" style="80" customWidth="1"/>
    <col min="5118" max="5118" width="8" style="80" customWidth="1"/>
    <col min="5119" max="5119" width="8.42578125" style="80" customWidth="1"/>
    <col min="5120" max="5120" width="12.140625" style="80" customWidth="1"/>
    <col min="5121" max="5123" width="8.42578125" style="80" customWidth="1"/>
    <col min="5124" max="5370" width="11.42578125" style="80"/>
    <col min="5371" max="5371" width="32.5703125" style="80" customWidth="1"/>
    <col min="5372" max="5372" width="14.7109375" style="80" customWidth="1"/>
    <col min="5373" max="5373" width="9.140625" style="80" customWidth="1"/>
    <col min="5374" max="5374" width="8" style="80" customWidth="1"/>
    <col min="5375" max="5375" width="8.42578125" style="80" customWidth="1"/>
    <col min="5376" max="5376" width="12.140625" style="80" customWidth="1"/>
    <col min="5377" max="5379" width="8.42578125" style="80" customWidth="1"/>
    <col min="5380" max="5626" width="11.42578125" style="80"/>
    <col min="5627" max="5627" width="32.5703125" style="80" customWidth="1"/>
    <col min="5628" max="5628" width="14.7109375" style="80" customWidth="1"/>
    <col min="5629" max="5629" width="9.140625" style="80" customWidth="1"/>
    <col min="5630" max="5630" width="8" style="80" customWidth="1"/>
    <col min="5631" max="5631" width="8.42578125" style="80" customWidth="1"/>
    <col min="5632" max="5632" width="12.140625" style="80" customWidth="1"/>
    <col min="5633" max="5635" width="8.42578125" style="80" customWidth="1"/>
    <col min="5636" max="5882" width="11.42578125" style="80"/>
    <col min="5883" max="5883" width="32.5703125" style="80" customWidth="1"/>
    <col min="5884" max="5884" width="14.7109375" style="80" customWidth="1"/>
    <col min="5885" max="5885" width="9.140625" style="80" customWidth="1"/>
    <col min="5886" max="5886" width="8" style="80" customWidth="1"/>
    <col min="5887" max="5887" width="8.42578125" style="80" customWidth="1"/>
    <col min="5888" max="5888" width="12.140625" style="80" customWidth="1"/>
    <col min="5889" max="5891" width="8.42578125" style="80" customWidth="1"/>
    <col min="5892" max="6138" width="11.42578125" style="80"/>
    <col min="6139" max="6139" width="32.5703125" style="80" customWidth="1"/>
    <col min="6140" max="6140" width="14.7109375" style="80" customWidth="1"/>
    <col min="6141" max="6141" width="9.140625" style="80" customWidth="1"/>
    <col min="6142" max="6142" width="8" style="80" customWidth="1"/>
    <col min="6143" max="6143" width="8.42578125" style="80" customWidth="1"/>
    <col min="6144" max="6144" width="12.140625" style="80" customWidth="1"/>
    <col min="6145" max="6147" width="8.42578125" style="80" customWidth="1"/>
    <col min="6148" max="6394" width="11.42578125" style="80"/>
    <col min="6395" max="6395" width="32.5703125" style="80" customWidth="1"/>
    <col min="6396" max="6396" width="14.7109375" style="80" customWidth="1"/>
    <col min="6397" max="6397" width="9.140625" style="80" customWidth="1"/>
    <col min="6398" max="6398" width="8" style="80" customWidth="1"/>
    <col min="6399" max="6399" width="8.42578125" style="80" customWidth="1"/>
    <col min="6400" max="6400" width="12.140625" style="80" customWidth="1"/>
    <col min="6401" max="6403" width="8.42578125" style="80" customWidth="1"/>
    <col min="6404" max="6650" width="11.42578125" style="80"/>
    <col min="6651" max="6651" width="32.5703125" style="80" customWidth="1"/>
    <col min="6652" max="6652" width="14.7109375" style="80" customWidth="1"/>
    <col min="6653" max="6653" width="9.140625" style="80" customWidth="1"/>
    <col min="6654" max="6654" width="8" style="80" customWidth="1"/>
    <col min="6655" max="6655" width="8.42578125" style="80" customWidth="1"/>
    <col min="6656" max="6656" width="12.140625" style="80" customWidth="1"/>
    <col min="6657" max="6659" width="8.42578125" style="80" customWidth="1"/>
    <col min="6660" max="6906" width="11.42578125" style="80"/>
    <col min="6907" max="6907" width="32.5703125" style="80" customWidth="1"/>
    <col min="6908" max="6908" width="14.7109375" style="80" customWidth="1"/>
    <col min="6909" max="6909" width="9.140625" style="80" customWidth="1"/>
    <col min="6910" max="6910" width="8" style="80" customWidth="1"/>
    <col min="6911" max="6911" width="8.42578125" style="80" customWidth="1"/>
    <col min="6912" max="6912" width="12.140625" style="80" customWidth="1"/>
    <col min="6913" max="6915" width="8.42578125" style="80" customWidth="1"/>
    <col min="6916" max="7162" width="11.42578125" style="80"/>
    <col min="7163" max="7163" width="32.5703125" style="80" customWidth="1"/>
    <col min="7164" max="7164" width="14.7109375" style="80" customWidth="1"/>
    <col min="7165" max="7165" width="9.140625" style="80" customWidth="1"/>
    <col min="7166" max="7166" width="8" style="80" customWidth="1"/>
    <col min="7167" max="7167" width="8.42578125" style="80" customWidth="1"/>
    <col min="7168" max="7168" width="12.140625" style="80" customWidth="1"/>
    <col min="7169" max="7171" width="8.42578125" style="80" customWidth="1"/>
    <col min="7172" max="7418" width="11.42578125" style="80"/>
    <col min="7419" max="7419" width="32.5703125" style="80" customWidth="1"/>
    <col min="7420" max="7420" width="14.7109375" style="80" customWidth="1"/>
    <col min="7421" max="7421" width="9.140625" style="80" customWidth="1"/>
    <col min="7422" max="7422" width="8" style="80" customWidth="1"/>
    <col min="7423" max="7423" width="8.42578125" style="80" customWidth="1"/>
    <col min="7424" max="7424" width="12.140625" style="80" customWidth="1"/>
    <col min="7425" max="7427" width="8.42578125" style="80" customWidth="1"/>
    <col min="7428" max="7674" width="11.42578125" style="80"/>
    <col min="7675" max="7675" width="32.5703125" style="80" customWidth="1"/>
    <col min="7676" max="7676" width="14.7109375" style="80" customWidth="1"/>
    <col min="7677" max="7677" width="9.140625" style="80" customWidth="1"/>
    <col min="7678" max="7678" width="8" style="80" customWidth="1"/>
    <col min="7679" max="7679" width="8.42578125" style="80" customWidth="1"/>
    <col min="7680" max="7680" width="12.140625" style="80" customWidth="1"/>
    <col min="7681" max="7683" width="8.42578125" style="80" customWidth="1"/>
    <col min="7684" max="7930" width="11.42578125" style="80"/>
    <col min="7931" max="7931" width="32.5703125" style="80" customWidth="1"/>
    <col min="7932" max="7932" width="14.7109375" style="80" customWidth="1"/>
    <col min="7933" max="7933" width="9.140625" style="80" customWidth="1"/>
    <col min="7934" max="7934" width="8" style="80" customWidth="1"/>
    <col min="7935" max="7935" width="8.42578125" style="80" customWidth="1"/>
    <col min="7936" max="7936" width="12.140625" style="80" customWidth="1"/>
    <col min="7937" max="7939" width="8.42578125" style="80" customWidth="1"/>
    <col min="7940" max="8186" width="11.42578125" style="80"/>
    <col min="8187" max="8187" width="32.5703125" style="80" customWidth="1"/>
    <col min="8188" max="8188" width="14.7109375" style="80" customWidth="1"/>
    <col min="8189" max="8189" width="9.140625" style="80" customWidth="1"/>
    <col min="8190" max="8190" width="8" style="80" customWidth="1"/>
    <col min="8191" max="8191" width="8.42578125" style="80" customWidth="1"/>
    <col min="8192" max="8192" width="12.140625" style="80" customWidth="1"/>
    <col min="8193" max="8195" width="8.42578125" style="80" customWidth="1"/>
    <col min="8196" max="8442" width="11.42578125" style="80"/>
    <col min="8443" max="8443" width="32.5703125" style="80" customWidth="1"/>
    <col min="8444" max="8444" width="14.7109375" style="80" customWidth="1"/>
    <col min="8445" max="8445" width="9.140625" style="80" customWidth="1"/>
    <col min="8446" max="8446" width="8" style="80" customWidth="1"/>
    <col min="8447" max="8447" width="8.42578125" style="80" customWidth="1"/>
    <col min="8448" max="8448" width="12.140625" style="80" customWidth="1"/>
    <col min="8449" max="8451" width="8.42578125" style="80" customWidth="1"/>
    <col min="8452" max="8698" width="11.42578125" style="80"/>
    <col min="8699" max="8699" width="32.5703125" style="80" customWidth="1"/>
    <col min="8700" max="8700" width="14.7109375" style="80" customWidth="1"/>
    <col min="8701" max="8701" width="9.140625" style="80" customWidth="1"/>
    <col min="8702" max="8702" width="8" style="80" customWidth="1"/>
    <col min="8703" max="8703" width="8.42578125" style="80" customWidth="1"/>
    <col min="8704" max="8704" width="12.140625" style="80" customWidth="1"/>
    <col min="8705" max="8707" width="8.42578125" style="80" customWidth="1"/>
    <col min="8708" max="8954" width="11.42578125" style="80"/>
    <col min="8955" max="8955" width="32.5703125" style="80" customWidth="1"/>
    <col min="8956" max="8956" width="14.7109375" style="80" customWidth="1"/>
    <col min="8957" max="8957" width="9.140625" style="80" customWidth="1"/>
    <col min="8958" max="8958" width="8" style="80" customWidth="1"/>
    <col min="8959" max="8959" width="8.42578125" style="80" customWidth="1"/>
    <col min="8960" max="8960" width="12.140625" style="80" customWidth="1"/>
    <col min="8961" max="8963" width="8.42578125" style="80" customWidth="1"/>
    <col min="8964" max="9210" width="11.42578125" style="80"/>
    <col min="9211" max="9211" width="32.5703125" style="80" customWidth="1"/>
    <col min="9212" max="9212" width="14.7109375" style="80" customWidth="1"/>
    <col min="9213" max="9213" width="9.140625" style="80" customWidth="1"/>
    <col min="9214" max="9214" width="8" style="80" customWidth="1"/>
    <col min="9215" max="9215" width="8.42578125" style="80" customWidth="1"/>
    <col min="9216" max="9216" width="12.140625" style="80" customWidth="1"/>
    <col min="9217" max="9219" width="8.42578125" style="80" customWidth="1"/>
    <col min="9220" max="9466" width="11.42578125" style="80"/>
    <col min="9467" max="9467" width="32.5703125" style="80" customWidth="1"/>
    <col min="9468" max="9468" width="14.7109375" style="80" customWidth="1"/>
    <col min="9469" max="9469" width="9.140625" style="80" customWidth="1"/>
    <col min="9470" max="9470" width="8" style="80" customWidth="1"/>
    <col min="9471" max="9471" width="8.42578125" style="80" customWidth="1"/>
    <col min="9472" max="9472" width="12.140625" style="80" customWidth="1"/>
    <col min="9473" max="9475" width="8.42578125" style="80" customWidth="1"/>
    <col min="9476" max="9722" width="11.42578125" style="80"/>
    <col min="9723" max="9723" width="32.5703125" style="80" customWidth="1"/>
    <col min="9724" max="9724" width="14.7109375" style="80" customWidth="1"/>
    <col min="9725" max="9725" width="9.140625" style="80" customWidth="1"/>
    <col min="9726" max="9726" width="8" style="80" customWidth="1"/>
    <col min="9727" max="9727" width="8.42578125" style="80" customWidth="1"/>
    <col min="9728" max="9728" width="12.140625" style="80" customWidth="1"/>
    <col min="9729" max="9731" width="8.42578125" style="80" customWidth="1"/>
    <col min="9732" max="9978" width="11.42578125" style="80"/>
    <col min="9979" max="9979" width="32.5703125" style="80" customWidth="1"/>
    <col min="9980" max="9980" width="14.7109375" style="80" customWidth="1"/>
    <col min="9981" max="9981" width="9.140625" style="80" customWidth="1"/>
    <col min="9982" max="9982" width="8" style="80" customWidth="1"/>
    <col min="9983" max="9983" width="8.42578125" style="80" customWidth="1"/>
    <col min="9984" max="9984" width="12.140625" style="80" customWidth="1"/>
    <col min="9985" max="9987" width="8.42578125" style="80" customWidth="1"/>
    <col min="9988" max="10234" width="11.42578125" style="80"/>
    <col min="10235" max="10235" width="32.5703125" style="80" customWidth="1"/>
    <col min="10236" max="10236" width="14.7109375" style="80" customWidth="1"/>
    <col min="10237" max="10237" width="9.140625" style="80" customWidth="1"/>
    <col min="10238" max="10238" width="8" style="80" customWidth="1"/>
    <col min="10239" max="10239" width="8.42578125" style="80" customWidth="1"/>
    <col min="10240" max="10240" width="12.140625" style="80" customWidth="1"/>
    <col min="10241" max="10243" width="8.42578125" style="80" customWidth="1"/>
    <col min="10244" max="10490" width="11.42578125" style="80"/>
    <col min="10491" max="10491" width="32.5703125" style="80" customWidth="1"/>
    <col min="10492" max="10492" width="14.7109375" style="80" customWidth="1"/>
    <col min="10493" max="10493" width="9.140625" style="80" customWidth="1"/>
    <col min="10494" max="10494" width="8" style="80" customWidth="1"/>
    <col min="10495" max="10495" width="8.42578125" style="80" customWidth="1"/>
    <col min="10496" max="10496" width="12.140625" style="80" customWidth="1"/>
    <col min="10497" max="10499" width="8.42578125" style="80" customWidth="1"/>
    <col min="10500" max="10746" width="11.42578125" style="80"/>
    <col min="10747" max="10747" width="32.5703125" style="80" customWidth="1"/>
    <col min="10748" max="10748" width="14.7109375" style="80" customWidth="1"/>
    <col min="10749" max="10749" width="9.140625" style="80" customWidth="1"/>
    <col min="10750" max="10750" width="8" style="80" customWidth="1"/>
    <col min="10751" max="10751" width="8.42578125" style="80" customWidth="1"/>
    <col min="10752" max="10752" width="12.140625" style="80" customWidth="1"/>
    <col min="10753" max="10755" width="8.42578125" style="80" customWidth="1"/>
    <col min="10756" max="11002" width="11.42578125" style="80"/>
    <col min="11003" max="11003" width="32.5703125" style="80" customWidth="1"/>
    <col min="11004" max="11004" width="14.7109375" style="80" customWidth="1"/>
    <col min="11005" max="11005" width="9.140625" style="80" customWidth="1"/>
    <col min="11006" max="11006" width="8" style="80" customWidth="1"/>
    <col min="11007" max="11007" width="8.42578125" style="80" customWidth="1"/>
    <col min="11008" max="11008" width="12.140625" style="80" customWidth="1"/>
    <col min="11009" max="11011" width="8.42578125" style="80" customWidth="1"/>
    <col min="11012" max="11258" width="11.42578125" style="80"/>
    <col min="11259" max="11259" width="32.5703125" style="80" customWidth="1"/>
    <col min="11260" max="11260" width="14.7109375" style="80" customWidth="1"/>
    <col min="11261" max="11261" width="9.140625" style="80" customWidth="1"/>
    <col min="11262" max="11262" width="8" style="80" customWidth="1"/>
    <col min="11263" max="11263" width="8.42578125" style="80" customWidth="1"/>
    <col min="11264" max="11264" width="12.140625" style="80" customWidth="1"/>
    <col min="11265" max="11267" width="8.42578125" style="80" customWidth="1"/>
    <col min="11268" max="11514" width="11.42578125" style="80"/>
    <col min="11515" max="11515" width="32.5703125" style="80" customWidth="1"/>
    <col min="11516" max="11516" width="14.7109375" style="80" customWidth="1"/>
    <col min="11517" max="11517" width="9.140625" style="80" customWidth="1"/>
    <col min="11518" max="11518" width="8" style="80" customWidth="1"/>
    <col min="11519" max="11519" width="8.42578125" style="80" customWidth="1"/>
    <col min="11520" max="11520" width="12.140625" style="80" customWidth="1"/>
    <col min="11521" max="11523" width="8.42578125" style="80" customWidth="1"/>
    <col min="11524" max="11770" width="11.42578125" style="80"/>
    <col min="11771" max="11771" width="32.5703125" style="80" customWidth="1"/>
    <col min="11772" max="11772" width="14.7109375" style="80" customWidth="1"/>
    <col min="11773" max="11773" width="9.140625" style="80" customWidth="1"/>
    <col min="11774" max="11774" width="8" style="80" customWidth="1"/>
    <col min="11775" max="11775" width="8.42578125" style="80" customWidth="1"/>
    <col min="11776" max="11776" width="12.140625" style="80" customWidth="1"/>
    <col min="11777" max="11779" width="8.42578125" style="80" customWidth="1"/>
    <col min="11780" max="12026" width="11.42578125" style="80"/>
    <col min="12027" max="12027" width="32.5703125" style="80" customWidth="1"/>
    <col min="12028" max="12028" width="14.7109375" style="80" customWidth="1"/>
    <col min="12029" max="12029" width="9.140625" style="80" customWidth="1"/>
    <col min="12030" max="12030" width="8" style="80" customWidth="1"/>
    <col min="12031" max="12031" width="8.42578125" style="80" customWidth="1"/>
    <col min="12032" max="12032" width="12.140625" style="80" customWidth="1"/>
    <col min="12033" max="12035" width="8.42578125" style="80" customWidth="1"/>
    <col min="12036" max="12282" width="11.42578125" style="80"/>
    <col min="12283" max="12283" width="32.5703125" style="80" customWidth="1"/>
    <col min="12284" max="12284" width="14.7109375" style="80" customWidth="1"/>
    <col min="12285" max="12285" width="9.140625" style="80" customWidth="1"/>
    <col min="12286" max="12286" width="8" style="80" customWidth="1"/>
    <col min="12287" max="12287" width="8.42578125" style="80" customWidth="1"/>
    <col min="12288" max="12288" width="12.140625" style="80" customWidth="1"/>
    <col min="12289" max="12291" width="8.42578125" style="80" customWidth="1"/>
    <col min="12292" max="12538" width="11.42578125" style="80"/>
    <col min="12539" max="12539" width="32.5703125" style="80" customWidth="1"/>
    <col min="12540" max="12540" width="14.7109375" style="80" customWidth="1"/>
    <col min="12541" max="12541" width="9.140625" style="80" customWidth="1"/>
    <col min="12542" max="12542" width="8" style="80" customWidth="1"/>
    <col min="12543" max="12543" width="8.42578125" style="80" customWidth="1"/>
    <col min="12544" max="12544" width="12.140625" style="80" customWidth="1"/>
    <col min="12545" max="12547" width="8.42578125" style="80" customWidth="1"/>
    <col min="12548" max="12794" width="11.42578125" style="80"/>
    <col min="12795" max="12795" width="32.5703125" style="80" customWidth="1"/>
    <col min="12796" max="12796" width="14.7109375" style="80" customWidth="1"/>
    <col min="12797" max="12797" width="9.140625" style="80" customWidth="1"/>
    <col min="12798" max="12798" width="8" style="80" customWidth="1"/>
    <col min="12799" max="12799" width="8.42578125" style="80" customWidth="1"/>
    <col min="12800" max="12800" width="12.140625" style="80" customWidth="1"/>
    <col min="12801" max="12803" width="8.42578125" style="80" customWidth="1"/>
    <col min="12804" max="13050" width="11.42578125" style="80"/>
    <col min="13051" max="13051" width="32.5703125" style="80" customWidth="1"/>
    <col min="13052" max="13052" width="14.7109375" style="80" customWidth="1"/>
    <col min="13053" max="13053" width="9.140625" style="80" customWidth="1"/>
    <col min="13054" max="13054" width="8" style="80" customWidth="1"/>
    <col min="13055" max="13055" width="8.42578125" style="80" customWidth="1"/>
    <col min="13056" max="13056" width="12.140625" style="80" customWidth="1"/>
    <col min="13057" max="13059" width="8.42578125" style="80" customWidth="1"/>
    <col min="13060" max="13306" width="11.42578125" style="80"/>
    <col min="13307" max="13307" width="32.5703125" style="80" customWidth="1"/>
    <col min="13308" max="13308" width="14.7109375" style="80" customWidth="1"/>
    <col min="13309" max="13309" width="9.140625" style="80" customWidth="1"/>
    <col min="13310" max="13310" width="8" style="80" customWidth="1"/>
    <col min="13311" max="13311" width="8.42578125" style="80" customWidth="1"/>
    <col min="13312" max="13312" width="12.140625" style="80" customWidth="1"/>
    <col min="13313" max="13315" width="8.42578125" style="80" customWidth="1"/>
    <col min="13316" max="13562" width="11.42578125" style="80"/>
    <col min="13563" max="13563" width="32.5703125" style="80" customWidth="1"/>
    <col min="13564" max="13564" width="14.7109375" style="80" customWidth="1"/>
    <col min="13565" max="13565" width="9.140625" style="80" customWidth="1"/>
    <col min="13566" max="13566" width="8" style="80" customWidth="1"/>
    <col min="13567" max="13567" width="8.42578125" style="80" customWidth="1"/>
    <col min="13568" max="13568" width="12.140625" style="80" customWidth="1"/>
    <col min="13569" max="13571" width="8.42578125" style="80" customWidth="1"/>
    <col min="13572" max="13818" width="11.42578125" style="80"/>
    <col min="13819" max="13819" width="32.5703125" style="80" customWidth="1"/>
    <col min="13820" max="13820" width="14.7109375" style="80" customWidth="1"/>
    <col min="13821" max="13821" width="9.140625" style="80" customWidth="1"/>
    <col min="13822" max="13822" width="8" style="80" customWidth="1"/>
    <col min="13823" max="13823" width="8.42578125" style="80" customWidth="1"/>
    <col min="13824" max="13824" width="12.140625" style="80" customWidth="1"/>
    <col min="13825" max="13827" width="8.42578125" style="80" customWidth="1"/>
    <col min="13828" max="14074" width="11.42578125" style="80"/>
    <col min="14075" max="14075" width="32.5703125" style="80" customWidth="1"/>
    <col min="14076" max="14076" width="14.7109375" style="80" customWidth="1"/>
    <col min="14077" max="14077" width="9.140625" style="80" customWidth="1"/>
    <col min="14078" max="14078" width="8" style="80" customWidth="1"/>
    <col min="14079" max="14079" width="8.42578125" style="80" customWidth="1"/>
    <col min="14080" max="14080" width="12.140625" style="80" customWidth="1"/>
    <col min="14081" max="14083" width="8.42578125" style="80" customWidth="1"/>
    <col min="14084" max="14330" width="11.42578125" style="80"/>
    <col min="14331" max="14331" width="32.5703125" style="80" customWidth="1"/>
    <col min="14332" max="14332" width="14.7109375" style="80" customWidth="1"/>
    <col min="14333" max="14333" width="9.140625" style="80" customWidth="1"/>
    <col min="14334" max="14334" width="8" style="80" customWidth="1"/>
    <col min="14335" max="14335" width="8.42578125" style="80" customWidth="1"/>
    <col min="14336" max="14336" width="12.140625" style="80" customWidth="1"/>
    <col min="14337" max="14339" width="8.42578125" style="80" customWidth="1"/>
    <col min="14340" max="14586" width="11.42578125" style="80"/>
    <col min="14587" max="14587" width="32.5703125" style="80" customWidth="1"/>
    <col min="14588" max="14588" width="14.7109375" style="80" customWidth="1"/>
    <col min="14589" max="14589" width="9.140625" style="80" customWidth="1"/>
    <col min="14590" max="14590" width="8" style="80" customWidth="1"/>
    <col min="14591" max="14591" width="8.42578125" style="80" customWidth="1"/>
    <col min="14592" max="14592" width="12.140625" style="80" customWidth="1"/>
    <col min="14593" max="14595" width="8.42578125" style="80" customWidth="1"/>
    <col min="14596" max="14842" width="11.42578125" style="80"/>
    <col min="14843" max="14843" width="32.5703125" style="80" customWidth="1"/>
    <col min="14844" max="14844" width="14.7109375" style="80" customWidth="1"/>
    <col min="14845" max="14845" width="9.140625" style="80" customWidth="1"/>
    <col min="14846" max="14846" width="8" style="80" customWidth="1"/>
    <col min="14847" max="14847" width="8.42578125" style="80" customWidth="1"/>
    <col min="14848" max="14848" width="12.140625" style="80" customWidth="1"/>
    <col min="14849" max="14851" width="8.42578125" style="80" customWidth="1"/>
    <col min="14852" max="15098" width="11.42578125" style="80"/>
    <col min="15099" max="15099" width="32.5703125" style="80" customWidth="1"/>
    <col min="15100" max="15100" width="14.7109375" style="80" customWidth="1"/>
    <col min="15101" max="15101" width="9.140625" style="80" customWidth="1"/>
    <col min="15102" max="15102" width="8" style="80" customWidth="1"/>
    <col min="15103" max="15103" width="8.42578125" style="80" customWidth="1"/>
    <col min="15104" max="15104" width="12.140625" style="80" customWidth="1"/>
    <col min="15105" max="15107" width="8.42578125" style="80" customWidth="1"/>
    <col min="15108" max="15354" width="11.42578125" style="80"/>
    <col min="15355" max="15355" width="32.5703125" style="80" customWidth="1"/>
    <col min="15356" max="15356" width="14.7109375" style="80" customWidth="1"/>
    <col min="15357" max="15357" width="9.140625" style="80" customWidth="1"/>
    <col min="15358" max="15358" width="8" style="80" customWidth="1"/>
    <col min="15359" max="15359" width="8.42578125" style="80" customWidth="1"/>
    <col min="15360" max="15360" width="12.140625" style="80" customWidth="1"/>
    <col min="15361" max="15363" width="8.42578125" style="80" customWidth="1"/>
    <col min="15364" max="15610" width="11.42578125" style="80"/>
    <col min="15611" max="15611" width="32.5703125" style="80" customWidth="1"/>
    <col min="15612" max="15612" width="14.7109375" style="80" customWidth="1"/>
    <col min="15613" max="15613" width="9.140625" style="80" customWidth="1"/>
    <col min="15614" max="15614" width="8" style="80" customWidth="1"/>
    <col min="15615" max="15615" width="8.42578125" style="80" customWidth="1"/>
    <col min="15616" max="15616" width="12.140625" style="80" customWidth="1"/>
    <col min="15617" max="15619" width="8.42578125" style="80" customWidth="1"/>
    <col min="15620" max="15866" width="11.42578125" style="80"/>
    <col min="15867" max="15867" width="32.5703125" style="80" customWidth="1"/>
    <col min="15868" max="15868" width="14.7109375" style="80" customWidth="1"/>
    <col min="15869" max="15869" width="9.140625" style="80" customWidth="1"/>
    <col min="15870" max="15870" width="8" style="80" customWidth="1"/>
    <col min="15871" max="15871" width="8.42578125" style="80" customWidth="1"/>
    <col min="15872" max="15872" width="12.140625" style="80" customWidth="1"/>
    <col min="15873" max="15875" width="8.42578125" style="80" customWidth="1"/>
    <col min="15876" max="16122" width="11.42578125" style="80"/>
    <col min="16123" max="16123" width="32.5703125" style="80" customWidth="1"/>
    <col min="16124" max="16124" width="14.7109375" style="80" customWidth="1"/>
    <col min="16125" max="16125" width="9.140625" style="80" customWidth="1"/>
    <col min="16126" max="16126" width="8" style="80" customWidth="1"/>
    <col min="16127" max="16127" width="8.42578125" style="80" customWidth="1"/>
    <col min="16128" max="16128" width="12.140625" style="80" customWidth="1"/>
    <col min="16129" max="16131" width="8.42578125" style="80" customWidth="1"/>
    <col min="16132" max="16384" width="11.42578125" style="80"/>
  </cols>
  <sheetData>
    <row r="1" spans="2:5" ht="9.75" thickBot="1" x14ac:dyDescent="0.2"/>
    <row r="2" spans="2:5" ht="15" customHeight="1" thickBot="1" x14ac:dyDescent="0.3">
      <c r="B2" s="121" t="s">
        <v>62</v>
      </c>
      <c r="D2" s="5"/>
    </row>
    <row r="3" spans="2:5" ht="15" customHeight="1" x14ac:dyDescent="0.25">
      <c r="B3" s="79"/>
      <c r="D3" s="5"/>
    </row>
    <row r="4" spans="2:5" ht="15" customHeight="1" x14ac:dyDescent="0.2">
      <c r="B4" s="81" t="s">
        <v>77</v>
      </c>
      <c r="D4" s="5"/>
    </row>
    <row r="5" spans="2:5" ht="15" customHeight="1" x14ac:dyDescent="0.2">
      <c r="B5" s="81" t="s">
        <v>63</v>
      </c>
      <c r="D5" s="5"/>
    </row>
    <row r="6" spans="2:5" ht="15" customHeight="1" x14ac:dyDescent="0.25">
      <c r="B6" s="79"/>
      <c r="D6" s="5"/>
    </row>
    <row r="7" spans="2:5" ht="15" customHeight="1" x14ac:dyDescent="0.2">
      <c r="B7" s="4" t="s">
        <v>64</v>
      </c>
      <c r="C7" s="93" t="s">
        <v>202</v>
      </c>
      <c r="D7" s="4"/>
    </row>
    <row r="8" spans="2:5" ht="15" customHeight="1" x14ac:dyDescent="0.2">
      <c r="B8" s="4" t="s">
        <v>1</v>
      </c>
      <c r="C8" s="86" t="s">
        <v>222</v>
      </c>
      <c r="D8" s="4"/>
    </row>
    <row r="9" spans="2:5" ht="15" customHeight="1" x14ac:dyDescent="0.2">
      <c r="B9" s="4" t="s">
        <v>65</v>
      </c>
      <c r="C9" s="86" t="s">
        <v>66</v>
      </c>
      <c r="D9" s="4"/>
    </row>
    <row r="10" spans="2:5" ht="15" customHeight="1" thickBot="1" x14ac:dyDescent="0.25">
      <c r="B10" s="4" t="s">
        <v>0</v>
      </c>
      <c r="C10" s="86" t="s">
        <v>223</v>
      </c>
    </row>
    <row r="11" spans="2:5" ht="15" customHeight="1" thickBot="1" x14ac:dyDescent="0.25">
      <c r="B11" s="81" t="s">
        <v>67</v>
      </c>
      <c r="C11" s="82">
        <v>15000</v>
      </c>
      <c r="D11" s="4"/>
      <c r="E11" s="4"/>
    </row>
    <row r="12" spans="2:5" ht="15" customHeight="1" x14ac:dyDescent="0.2">
      <c r="B12" s="81" t="s">
        <v>68</v>
      </c>
      <c r="C12" s="86">
        <v>15</v>
      </c>
      <c r="D12" s="4"/>
      <c r="E12" s="4"/>
    </row>
    <row r="13" spans="2:5" ht="15" customHeight="1" x14ac:dyDescent="0.2">
      <c r="B13" s="81" t="s">
        <v>69</v>
      </c>
      <c r="C13" s="86">
        <v>12.5</v>
      </c>
      <c r="D13" s="1" t="s">
        <v>70</v>
      </c>
      <c r="E13" s="114">
        <v>25</v>
      </c>
    </row>
    <row r="14" spans="2:5" ht="15" customHeight="1" thickBot="1" x14ac:dyDescent="0.2">
      <c r="C14" s="94"/>
    </row>
    <row r="15" spans="2:5" ht="15" customHeight="1" thickBot="1" x14ac:dyDescent="0.25">
      <c r="B15" s="81" t="s">
        <v>71</v>
      </c>
      <c r="C15" s="83">
        <v>-42794</v>
      </c>
    </row>
    <row r="16" spans="2:5" ht="15" customHeight="1" x14ac:dyDescent="0.2">
      <c r="B16" s="84" t="s">
        <v>72</v>
      </c>
      <c r="C16" s="85"/>
    </row>
    <row r="17" spans="2:19" ht="15" customHeight="1" thickBot="1" x14ac:dyDescent="0.25">
      <c r="B17" s="81"/>
      <c r="C17" s="86"/>
    </row>
    <row r="18" spans="2:19" ht="15" customHeight="1" thickBot="1" x14ac:dyDescent="0.25">
      <c r="B18" s="81" t="s">
        <v>73</v>
      </c>
      <c r="C18" s="87">
        <v>1.3</v>
      </c>
    </row>
    <row r="19" spans="2:19" ht="15" customHeight="1" thickBot="1" x14ac:dyDescent="0.25">
      <c r="B19" s="81"/>
      <c r="C19" s="86"/>
    </row>
    <row r="20" spans="2:19" ht="15" customHeight="1" thickBot="1" x14ac:dyDescent="0.25">
      <c r="B20" s="81" t="s">
        <v>74</v>
      </c>
      <c r="C20" s="88">
        <f>C11+(-C15*C18)</f>
        <v>70632.200000000012</v>
      </c>
      <c r="E20" s="90" t="s">
        <v>75</v>
      </c>
      <c r="G20" s="89">
        <v>72000</v>
      </c>
    </row>
    <row r="21" spans="2:19" ht="15" customHeight="1" x14ac:dyDescent="0.2">
      <c r="B21" s="81" t="s">
        <v>76</v>
      </c>
    </row>
    <row r="22" spans="2:19" ht="15" customHeight="1" x14ac:dyDescent="0.2">
      <c r="B22" s="90"/>
    </row>
    <row r="23" spans="2:19" ht="15" customHeight="1" x14ac:dyDescent="0.2">
      <c r="B23" s="90"/>
    </row>
    <row r="24" spans="2:19" ht="15" customHeight="1" x14ac:dyDescent="0.2">
      <c r="B24" s="5" t="s">
        <v>78</v>
      </c>
      <c r="I24" s="5" t="s">
        <v>79</v>
      </c>
    </row>
    <row r="25" spans="2:19" ht="15" customHeight="1" x14ac:dyDescent="0.15">
      <c r="B25" s="95"/>
      <c r="C25" s="96"/>
      <c r="D25" s="96"/>
      <c r="E25" s="97"/>
      <c r="F25" s="97"/>
      <c r="G25" s="98"/>
      <c r="I25" s="95"/>
      <c r="J25" s="97"/>
      <c r="K25" s="97"/>
      <c r="L25" s="97"/>
      <c r="M25" s="97"/>
      <c r="N25" s="97"/>
      <c r="O25" s="97"/>
      <c r="P25" s="97"/>
      <c r="Q25" s="97"/>
      <c r="R25" s="97"/>
      <c r="S25" s="98"/>
    </row>
    <row r="26" spans="2:19" ht="15" customHeight="1" x14ac:dyDescent="0.15">
      <c r="B26" s="99"/>
      <c r="C26" s="100"/>
      <c r="D26" s="100"/>
      <c r="E26" s="101"/>
      <c r="F26" s="101"/>
      <c r="G26" s="102"/>
      <c r="I26" s="103"/>
      <c r="J26" s="101"/>
      <c r="K26" s="101"/>
      <c r="L26" s="101"/>
      <c r="M26" s="101"/>
      <c r="N26" s="101"/>
      <c r="O26" s="101"/>
      <c r="P26" s="101"/>
      <c r="Q26" s="101"/>
      <c r="R26" s="101"/>
      <c r="S26" s="102"/>
    </row>
    <row r="27" spans="2:19" ht="15" customHeight="1" x14ac:dyDescent="0.15">
      <c r="B27" s="103"/>
      <c r="C27" s="100"/>
      <c r="D27" s="100"/>
      <c r="E27" s="101"/>
      <c r="F27" s="101"/>
      <c r="G27" s="102"/>
      <c r="I27" s="103"/>
      <c r="J27" s="101"/>
      <c r="K27" s="101"/>
      <c r="L27" s="101"/>
      <c r="M27" s="101"/>
      <c r="N27" s="101"/>
      <c r="O27" s="101"/>
      <c r="P27" s="101"/>
      <c r="Q27" s="101"/>
      <c r="R27" s="101"/>
      <c r="S27" s="102"/>
    </row>
    <row r="28" spans="2:19" ht="15" customHeight="1" x14ac:dyDescent="0.15">
      <c r="B28" s="99"/>
      <c r="C28" s="100"/>
      <c r="D28" s="100"/>
      <c r="E28" s="101"/>
      <c r="F28" s="101"/>
      <c r="G28" s="102"/>
      <c r="I28" s="103"/>
      <c r="J28" s="101"/>
      <c r="K28" s="101"/>
      <c r="L28" s="101"/>
      <c r="M28" s="101"/>
      <c r="N28" s="101"/>
      <c r="O28" s="101"/>
      <c r="P28" s="101"/>
      <c r="Q28" s="101"/>
      <c r="R28" s="101"/>
      <c r="S28" s="102"/>
    </row>
    <row r="29" spans="2:19" ht="15" customHeight="1" x14ac:dyDescent="0.15">
      <c r="B29" s="99"/>
      <c r="C29" s="100"/>
      <c r="D29" s="100"/>
      <c r="E29" s="101"/>
      <c r="F29" s="101"/>
      <c r="G29" s="102"/>
      <c r="I29" s="103"/>
      <c r="J29" s="101"/>
      <c r="K29" s="101"/>
      <c r="L29" s="101"/>
      <c r="M29" s="101"/>
      <c r="N29" s="101"/>
      <c r="O29" s="101"/>
      <c r="P29" s="101"/>
      <c r="Q29" s="101"/>
      <c r="R29" s="101"/>
      <c r="S29" s="102"/>
    </row>
    <row r="30" spans="2:19" ht="15" customHeight="1" x14ac:dyDescent="0.15">
      <c r="B30" s="99"/>
      <c r="C30" s="100"/>
      <c r="D30" s="100"/>
      <c r="E30" s="101"/>
      <c r="F30" s="101"/>
      <c r="G30" s="102"/>
      <c r="I30" s="103"/>
      <c r="J30" s="101"/>
      <c r="K30" s="101"/>
      <c r="L30" s="101"/>
      <c r="M30" s="101"/>
      <c r="N30" s="101"/>
      <c r="O30" s="101"/>
      <c r="P30" s="101"/>
      <c r="Q30" s="101"/>
      <c r="R30" s="101"/>
      <c r="S30" s="102"/>
    </row>
    <row r="31" spans="2:19" ht="15" customHeight="1" x14ac:dyDescent="0.15">
      <c r="B31" s="99"/>
      <c r="C31" s="100"/>
      <c r="D31" s="100"/>
      <c r="E31" s="101"/>
      <c r="F31" s="101"/>
      <c r="G31" s="102"/>
      <c r="I31" s="103"/>
      <c r="J31" s="101"/>
      <c r="K31" s="101"/>
      <c r="L31" s="101"/>
      <c r="M31" s="101"/>
      <c r="N31" s="101"/>
      <c r="O31" s="101"/>
      <c r="P31" s="101"/>
      <c r="Q31" s="101"/>
      <c r="R31" s="101"/>
      <c r="S31" s="102"/>
    </row>
    <row r="32" spans="2:19" ht="15" customHeight="1" x14ac:dyDescent="0.15">
      <c r="B32" s="99"/>
      <c r="C32" s="100"/>
      <c r="D32" s="100"/>
      <c r="E32" s="101"/>
      <c r="F32" s="101"/>
      <c r="G32" s="102"/>
      <c r="I32" s="103"/>
      <c r="J32" s="101"/>
      <c r="K32" s="101"/>
      <c r="L32" s="101"/>
      <c r="M32" s="101"/>
      <c r="N32" s="101"/>
      <c r="O32" s="101"/>
      <c r="P32" s="101"/>
      <c r="Q32" s="101"/>
      <c r="R32" s="101"/>
      <c r="S32" s="102"/>
    </row>
    <row r="33" spans="2:19" ht="15" customHeight="1" x14ac:dyDescent="0.15">
      <c r="B33" s="99"/>
      <c r="C33" s="100"/>
      <c r="D33" s="100"/>
      <c r="E33" s="101"/>
      <c r="F33" s="101"/>
      <c r="G33" s="102"/>
      <c r="I33" s="103"/>
      <c r="J33" s="101"/>
      <c r="K33" s="101"/>
      <c r="L33" s="101"/>
      <c r="M33" s="101"/>
      <c r="N33" s="101"/>
      <c r="O33" s="101"/>
      <c r="P33" s="101"/>
      <c r="Q33" s="101"/>
      <c r="R33" s="101"/>
      <c r="S33" s="102"/>
    </row>
    <row r="34" spans="2:19" ht="15" customHeight="1" x14ac:dyDescent="0.15">
      <c r="B34" s="99"/>
      <c r="C34" s="100"/>
      <c r="D34" s="100"/>
      <c r="E34" s="101"/>
      <c r="F34" s="101"/>
      <c r="G34" s="102"/>
      <c r="I34" s="103"/>
      <c r="J34" s="101"/>
      <c r="K34" s="101"/>
      <c r="L34" s="101"/>
      <c r="M34" s="101"/>
      <c r="N34" s="101"/>
      <c r="O34" s="101"/>
      <c r="P34" s="101"/>
      <c r="Q34" s="101"/>
      <c r="R34" s="101"/>
      <c r="S34" s="102"/>
    </row>
    <row r="35" spans="2:19" ht="15" customHeight="1" x14ac:dyDescent="0.15">
      <c r="B35" s="103"/>
      <c r="C35" s="100"/>
      <c r="D35" s="100"/>
      <c r="E35" s="101"/>
      <c r="F35" s="101"/>
      <c r="G35" s="102"/>
      <c r="I35" s="103"/>
      <c r="J35" s="101"/>
      <c r="K35" s="101"/>
      <c r="L35" s="101"/>
      <c r="M35" s="101"/>
      <c r="N35" s="101"/>
      <c r="O35" s="101"/>
      <c r="P35" s="101"/>
      <c r="Q35" s="101"/>
      <c r="R35" s="101"/>
      <c r="S35" s="102"/>
    </row>
    <row r="36" spans="2:19" ht="15" customHeight="1" x14ac:dyDescent="0.15">
      <c r="B36" s="103"/>
      <c r="C36" s="100"/>
      <c r="D36" s="100"/>
      <c r="E36" s="101"/>
      <c r="F36" s="101"/>
      <c r="G36" s="102"/>
      <c r="I36" s="103"/>
      <c r="J36" s="101"/>
      <c r="K36" s="101"/>
      <c r="L36" s="101"/>
      <c r="M36" s="101"/>
      <c r="N36" s="101"/>
      <c r="O36" s="101"/>
      <c r="P36" s="101"/>
      <c r="Q36" s="101"/>
      <c r="R36" s="101"/>
      <c r="S36" s="102"/>
    </row>
    <row r="37" spans="2:19" ht="15" customHeight="1" x14ac:dyDescent="0.15">
      <c r="B37" s="103"/>
      <c r="C37" s="100"/>
      <c r="D37" s="100"/>
      <c r="E37" s="101"/>
      <c r="F37" s="101"/>
      <c r="G37" s="102"/>
      <c r="I37" s="103"/>
      <c r="J37" s="101"/>
      <c r="K37" s="101"/>
      <c r="L37" s="101"/>
      <c r="M37" s="101"/>
      <c r="N37" s="101"/>
      <c r="O37" s="101"/>
      <c r="P37" s="101"/>
      <c r="Q37" s="101"/>
      <c r="R37" s="101"/>
      <c r="S37" s="102"/>
    </row>
    <row r="38" spans="2:19" ht="15" customHeight="1" x14ac:dyDescent="0.15">
      <c r="B38" s="103"/>
      <c r="C38" s="100"/>
      <c r="D38" s="100"/>
      <c r="E38" s="101"/>
      <c r="F38" s="101"/>
      <c r="G38" s="102"/>
      <c r="I38" s="103"/>
      <c r="J38" s="101"/>
      <c r="K38" s="101"/>
      <c r="L38" s="101"/>
      <c r="M38" s="101"/>
      <c r="N38" s="101"/>
      <c r="O38" s="101"/>
      <c r="P38" s="101"/>
      <c r="Q38" s="101"/>
      <c r="R38" s="101"/>
      <c r="S38" s="102"/>
    </row>
    <row r="39" spans="2:19" ht="15" customHeight="1" x14ac:dyDescent="0.15">
      <c r="B39" s="103"/>
      <c r="C39" s="100"/>
      <c r="D39" s="100"/>
      <c r="E39" s="101"/>
      <c r="F39" s="101"/>
      <c r="G39" s="102"/>
      <c r="I39" s="103"/>
      <c r="J39" s="101"/>
      <c r="K39" s="101"/>
      <c r="L39" s="101"/>
      <c r="M39" s="101"/>
      <c r="N39" s="101"/>
      <c r="O39" s="101"/>
      <c r="P39" s="101"/>
      <c r="Q39" s="101"/>
      <c r="R39" s="101"/>
      <c r="S39" s="102"/>
    </row>
    <row r="40" spans="2:19" ht="15" customHeight="1" x14ac:dyDescent="0.15">
      <c r="B40" s="103"/>
      <c r="C40" s="100"/>
      <c r="D40" s="100"/>
      <c r="E40" s="101"/>
      <c r="F40" s="101"/>
      <c r="G40" s="102"/>
      <c r="I40" s="103"/>
      <c r="J40" s="101"/>
      <c r="K40" s="101"/>
      <c r="L40" s="101"/>
      <c r="M40" s="101"/>
      <c r="N40" s="101"/>
      <c r="O40" s="101"/>
      <c r="P40" s="101"/>
      <c r="Q40" s="101"/>
      <c r="R40" s="101"/>
      <c r="S40" s="102"/>
    </row>
    <row r="41" spans="2:19" ht="15" customHeight="1" x14ac:dyDescent="0.15">
      <c r="B41" s="103"/>
      <c r="C41" s="100"/>
      <c r="D41" s="100"/>
      <c r="E41" s="101"/>
      <c r="F41" s="101"/>
      <c r="G41" s="102"/>
      <c r="I41" s="103"/>
      <c r="J41" s="101"/>
      <c r="K41" s="101"/>
      <c r="L41" s="101"/>
      <c r="M41" s="101"/>
      <c r="N41" s="101"/>
      <c r="O41" s="101"/>
      <c r="P41" s="101"/>
      <c r="Q41" s="101"/>
      <c r="R41" s="101"/>
      <c r="S41" s="102"/>
    </row>
    <row r="42" spans="2:19" ht="15" customHeight="1" x14ac:dyDescent="0.15">
      <c r="B42" s="103"/>
      <c r="C42" s="100"/>
      <c r="D42" s="100"/>
      <c r="E42" s="101"/>
      <c r="F42" s="101"/>
      <c r="G42" s="102"/>
      <c r="I42" s="103"/>
      <c r="J42" s="101"/>
      <c r="K42" s="101"/>
      <c r="L42" s="101"/>
      <c r="M42" s="101"/>
      <c r="N42" s="101"/>
      <c r="O42" s="101"/>
      <c r="P42" s="101"/>
      <c r="Q42" s="101"/>
      <c r="R42" s="101"/>
      <c r="S42" s="102"/>
    </row>
    <row r="43" spans="2:19" ht="15" customHeight="1" x14ac:dyDescent="0.15">
      <c r="B43" s="103"/>
      <c r="C43" s="100"/>
      <c r="D43" s="100"/>
      <c r="E43" s="101"/>
      <c r="F43" s="101"/>
      <c r="G43" s="102"/>
      <c r="I43" s="103"/>
      <c r="J43" s="101"/>
      <c r="K43" s="101"/>
      <c r="L43" s="101"/>
      <c r="M43" s="101"/>
      <c r="N43" s="101"/>
      <c r="O43" s="101"/>
      <c r="P43" s="101"/>
      <c r="Q43" s="101"/>
      <c r="R43" s="101"/>
      <c r="S43" s="102"/>
    </row>
    <row r="44" spans="2:19" ht="15" customHeight="1" x14ac:dyDescent="0.15">
      <c r="B44" s="99"/>
      <c r="C44" s="100"/>
      <c r="D44" s="100"/>
      <c r="E44" s="101"/>
      <c r="F44" s="101"/>
      <c r="G44" s="102"/>
      <c r="I44" s="103"/>
      <c r="J44" s="101"/>
      <c r="K44" s="101"/>
      <c r="L44" s="101"/>
      <c r="M44" s="101"/>
      <c r="N44" s="101"/>
      <c r="O44" s="101"/>
      <c r="P44" s="101"/>
      <c r="Q44" s="101"/>
      <c r="R44" s="101"/>
      <c r="S44" s="102"/>
    </row>
    <row r="45" spans="2:19" ht="15" customHeight="1" x14ac:dyDescent="0.15">
      <c r="B45" s="99"/>
      <c r="C45" s="100"/>
      <c r="D45" s="100"/>
      <c r="E45" s="101"/>
      <c r="F45" s="101"/>
      <c r="G45" s="102"/>
      <c r="I45" s="103"/>
      <c r="J45" s="101"/>
      <c r="K45" s="101"/>
      <c r="L45" s="101"/>
      <c r="M45" s="101"/>
      <c r="N45" s="101"/>
      <c r="O45" s="101"/>
      <c r="P45" s="101"/>
      <c r="Q45" s="101"/>
      <c r="R45" s="101"/>
      <c r="S45" s="102"/>
    </row>
    <row r="46" spans="2:19" ht="15" customHeight="1" x14ac:dyDescent="0.15">
      <c r="B46" s="103"/>
      <c r="C46" s="100"/>
      <c r="D46" s="100"/>
      <c r="E46" s="101"/>
      <c r="F46" s="101"/>
      <c r="G46" s="102"/>
      <c r="I46" s="103"/>
      <c r="J46" s="101"/>
      <c r="K46" s="101"/>
      <c r="L46" s="101"/>
      <c r="M46" s="101"/>
      <c r="N46" s="101"/>
      <c r="O46" s="101"/>
      <c r="P46" s="101"/>
      <c r="Q46" s="101"/>
      <c r="R46" s="101"/>
      <c r="S46" s="102"/>
    </row>
    <row r="47" spans="2:19" ht="15" customHeight="1" x14ac:dyDescent="0.15">
      <c r="B47" s="103"/>
      <c r="C47" s="100"/>
      <c r="D47" s="100"/>
      <c r="E47" s="101"/>
      <c r="F47" s="101"/>
      <c r="G47" s="102"/>
      <c r="I47" s="103"/>
      <c r="J47" s="101"/>
      <c r="K47" s="101"/>
      <c r="L47" s="101"/>
      <c r="M47" s="101"/>
      <c r="N47" s="101"/>
      <c r="O47" s="101"/>
      <c r="P47" s="101"/>
      <c r="Q47" s="101"/>
      <c r="R47" s="101"/>
      <c r="S47" s="102"/>
    </row>
    <row r="48" spans="2:19" ht="15" customHeight="1" x14ac:dyDescent="0.15">
      <c r="B48" s="103"/>
      <c r="C48" s="100"/>
      <c r="D48" s="100"/>
      <c r="E48" s="101"/>
      <c r="F48" s="101"/>
      <c r="G48" s="102"/>
      <c r="I48" s="103"/>
      <c r="J48" s="101"/>
      <c r="K48" s="101"/>
      <c r="L48" s="101"/>
      <c r="M48" s="101"/>
      <c r="N48" s="101"/>
      <c r="O48" s="101"/>
      <c r="P48" s="101"/>
      <c r="Q48" s="101"/>
      <c r="R48" s="101"/>
      <c r="S48" s="102"/>
    </row>
    <row r="49" spans="2:19" ht="15" customHeight="1" x14ac:dyDescent="0.15">
      <c r="B49" s="103"/>
      <c r="C49" s="100"/>
      <c r="D49" s="100"/>
      <c r="E49" s="101"/>
      <c r="F49" s="101"/>
      <c r="G49" s="102"/>
      <c r="I49" s="103"/>
      <c r="J49" s="101"/>
      <c r="K49" s="101"/>
      <c r="L49" s="101"/>
      <c r="M49" s="101"/>
      <c r="N49" s="101"/>
      <c r="O49" s="101"/>
      <c r="P49" s="101"/>
      <c r="Q49" s="101"/>
      <c r="R49" s="101"/>
      <c r="S49" s="102"/>
    </row>
    <row r="50" spans="2:19" ht="15" customHeight="1" x14ac:dyDescent="0.15">
      <c r="B50" s="103"/>
      <c r="C50" s="100"/>
      <c r="D50" s="100"/>
      <c r="E50" s="101"/>
      <c r="F50" s="101"/>
      <c r="G50" s="102"/>
      <c r="I50" s="103"/>
      <c r="J50" s="101"/>
      <c r="K50" s="101"/>
      <c r="L50" s="101"/>
      <c r="M50" s="101"/>
      <c r="N50" s="101"/>
      <c r="O50" s="101"/>
      <c r="P50" s="101"/>
      <c r="Q50" s="101"/>
      <c r="R50" s="101"/>
      <c r="S50" s="102"/>
    </row>
    <row r="51" spans="2:19" ht="15" customHeight="1" x14ac:dyDescent="0.15">
      <c r="B51" s="103"/>
      <c r="C51" s="100"/>
      <c r="D51" s="100"/>
      <c r="E51" s="101"/>
      <c r="F51" s="101"/>
      <c r="G51" s="102"/>
      <c r="I51" s="103"/>
      <c r="J51" s="101"/>
      <c r="K51" s="101"/>
      <c r="L51" s="101"/>
      <c r="M51" s="101"/>
      <c r="N51" s="101"/>
      <c r="O51" s="101"/>
      <c r="P51" s="101"/>
      <c r="Q51" s="101"/>
      <c r="R51" s="101"/>
      <c r="S51" s="102"/>
    </row>
    <row r="52" spans="2:19" ht="15" customHeight="1" x14ac:dyDescent="0.15">
      <c r="B52" s="99"/>
      <c r="C52" s="100"/>
      <c r="D52" s="100"/>
      <c r="E52" s="101"/>
      <c r="F52" s="101"/>
      <c r="G52" s="102"/>
      <c r="I52" s="103"/>
      <c r="J52" s="101"/>
      <c r="K52" s="101"/>
      <c r="L52" s="101"/>
      <c r="M52" s="101"/>
      <c r="N52" s="101"/>
      <c r="O52" s="101"/>
      <c r="P52" s="101"/>
      <c r="Q52" s="101"/>
      <c r="R52" s="101"/>
      <c r="S52" s="102"/>
    </row>
    <row r="53" spans="2:19" ht="15" customHeight="1" x14ac:dyDescent="0.15">
      <c r="B53" s="99"/>
      <c r="C53" s="100"/>
      <c r="D53" s="100"/>
      <c r="E53" s="101"/>
      <c r="F53" s="101"/>
      <c r="G53" s="102"/>
      <c r="I53" s="104"/>
      <c r="J53" s="106"/>
      <c r="K53" s="106"/>
      <c r="L53" s="106"/>
      <c r="M53" s="106"/>
      <c r="N53" s="106"/>
      <c r="O53" s="106"/>
      <c r="P53" s="106"/>
      <c r="Q53" s="106"/>
      <c r="R53" s="106"/>
      <c r="S53" s="107"/>
    </row>
    <row r="54" spans="2:19" ht="15" customHeight="1" x14ac:dyDescent="0.15">
      <c r="B54" s="99"/>
      <c r="C54" s="100"/>
      <c r="D54" s="100"/>
      <c r="E54" s="101"/>
      <c r="F54" s="101"/>
      <c r="G54" s="102"/>
    </row>
    <row r="55" spans="2:19" ht="15" customHeight="1" x14ac:dyDescent="0.15">
      <c r="B55" s="103"/>
      <c r="C55" s="100"/>
      <c r="D55" s="100"/>
      <c r="E55" s="101"/>
      <c r="F55" s="101"/>
      <c r="G55" s="102"/>
    </row>
    <row r="56" spans="2:19" ht="15" customHeight="1" x14ac:dyDescent="0.15">
      <c r="B56" s="103"/>
      <c r="C56" s="100"/>
      <c r="D56" s="100"/>
      <c r="E56" s="101"/>
      <c r="F56" s="101"/>
      <c r="G56" s="102"/>
    </row>
    <row r="57" spans="2:19" ht="15" customHeight="1" x14ac:dyDescent="0.15">
      <c r="B57" s="103"/>
      <c r="C57" s="100"/>
      <c r="D57" s="100"/>
      <c r="E57" s="101"/>
      <c r="F57" s="101"/>
      <c r="G57" s="102"/>
    </row>
    <row r="58" spans="2:19" ht="15" customHeight="1" x14ac:dyDescent="0.15">
      <c r="B58" s="103"/>
      <c r="C58" s="100"/>
      <c r="D58" s="100"/>
      <c r="E58" s="101"/>
      <c r="F58" s="101"/>
      <c r="G58" s="102"/>
    </row>
    <row r="59" spans="2:19" ht="15" customHeight="1" x14ac:dyDescent="0.15">
      <c r="B59" s="103"/>
      <c r="C59" s="100"/>
      <c r="D59" s="100"/>
      <c r="E59" s="101"/>
      <c r="F59" s="101"/>
      <c r="G59" s="102"/>
    </row>
    <row r="60" spans="2:19" ht="15" customHeight="1" x14ac:dyDescent="0.15">
      <c r="B60" s="103"/>
      <c r="C60" s="100"/>
      <c r="D60" s="100"/>
      <c r="E60" s="101"/>
      <c r="F60" s="101"/>
      <c r="G60" s="102"/>
    </row>
    <row r="61" spans="2:19" ht="15" customHeight="1" x14ac:dyDescent="0.15">
      <c r="B61" s="103"/>
      <c r="C61" s="100"/>
      <c r="D61" s="100"/>
      <c r="E61" s="101"/>
      <c r="F61" s="101"/>
      <c r="G61" s="102"/>
    </row>
    <row r="62" spans="2:19" ht="15" customHeight="1" x14ac:dyDescent="0.15">
      <c r="B62" s="99"/>
      <c r="C62" s="100"/>
      <c r="D62" s="100"/>
      <c r="E62" s="101"/>
      <c r="F62" s="101"/>
      <c r="G62" s="102"/>
    </row>
    <row r="63" spans="2:19" ht="15" customHeight="1" x14ac:dyDescent="0.15">
      <c r="B63" s="99"/>
      <c r="C63" s="100"/>
      <c r="D63" s="100"/>
      <c r="E63" s="101"/>
      <c r="F63" s="101"/>
      <c r="G63" s="102"/>
    </row>
    <row r="64" spans="2:19" ht="15" customHeight="1" x14ac:dyDescent="0.15">
      <c r="B64" s="103"/>
      <c r="C64" s="100"/>
      <c r="D64" s="100"/>
      <c r="E64" s="101"/>
      <c r="F64" s="101"/>
      <c r="G64" s="102"/>
    </row>
    <row r="65" spans="2:7" ht="15" customHeight="1" x14ac:dyDescent="0.15">
      <c r="B65" s="103"/>
      <c r="C65" s="100"/>
      <c r="D65" s="100"/>
      <c r="E65" s="101"/>
      <c r="F65" s="101"/>
      <c r="G65" s="102"/>
    </row>
    <row r="66" spans="2:7" ht="15" customHeight="1" x14ac:dyDescent="0.15">
      <c r="B66" s="99"/>
      <c r="C66" s="100"/>
      <c r="D66" s="100"/>
      <c r="E66" s="101"/>
      <c r="F66" s="101"/>
      <c r="G66" s="102"/>
    </row>
    <row r="67" spans="2:7" ht="15" customHeight="1" x14ac:dyDescent="0.15">
      <c r="B67" s="99"/>
      <c r="C67" s="100"/>
      <c r="D67" s="100"/>
      <c r="E67" s="101"/>
      <c r="F67" s="101"/>
      <c r="G67" s="102"/>
    </row>
    <row r="68" spans="2:7" ht="15" customHeight="1" x14ac:dyDescent="0.15">
      <c r="B68" s="104"/>
      <c r="C68" s="105"/>
      <c r="D68" s="105"/>
      <c r="E68" s="106"/>
      <c r="F68" s="106"/>
      <c r="G68" s="107"/>
    </row>
    <row r="69" spans="2:7" ht="15" customHeight="1" x14ac:dyDescent="0.15">
      <c r="C69" s="91"/>
      <c r="D69" s="91"/>
    </row>
    <row r="70" spans="2:7" ht="15" customHeight="1" x14ac:dyDescent="0.15">
      <c r="C70" s="91"/>
      <c r="D70" s="91"/>
    </row>
    <row r="71" spans="2:7" ht="15" customHeight="1" x14ac:dyDescent="0.15">
      <c r="C71" s="91"/>
      <c r="D71" s="91"/>
    </row>
    <row r="72" spans="2:7" ht="15" customHeight="1" x14ac:dyDescent="0.15">
      <c r="B72" s="92"/>
      <c r="C72" s="91"/>
      <c r="D72" s="91"/>
    </row>
    <row r="73" spans="2:7" ht="15" customHeight="1" x14ac:dyDescent="0.15">
      <c r="B73" s="92"/>
      <c r="C73" s="91"/>
      <c r="D73" s="91"/>
    </row>
    <row r="74" spans="2:7" ht="15" customHeight="1" x14ac:dyDescent="0.15">
      <c r="C74" s="91"/>
      <c r="D74" s="91"/>
    </row>
    <row r="75" spans="2:7" ht="15" customHeight="1" x14ac:dyDescent="0.15">
      <c r="C75" s="91"/>
      <c r="D75" s="91"/>
    </row>
    <row r="76" spans="2:7" ht="15" customHeight="1" x14ac:dyDescent="0.15">
      <c r="C76" s="91"/>
      <c r="D76" s="91"/>
    </row>
    <row r="77" spans="2:7" ht="15" customHeight="1" x14ac:dyDescent="0.15">
      <c r="C77" s="91"/>
      <c r="D77" s="91"/>
    </row>
    <row r="78" spans="2:7" ht="15" customHeight="1" x14ac:dyDescent="0.15">
      <c r="B78" s="92"/>
      <c r="C78" s="91"/>
      <c r="D78" s="91"/>
    </row>
    <row r="79" spans="2:7" ht="15" customHeight="1" x14ac:dyDescent="0.15">
      <c r="B79" s="92"/>
      <c r="C79" s="91"/>
      <c r="D79" s="91"/>
    </row>
    <row r="80" spans="2:7" ht="15" customHeight="1" x14ac:dyDescent="0.15">
      <c r="B80" s="92"/>
      <c r="C80" s="91"/>
      <c r="D80" s="91"/>
    </row>
    <row r="81" spans="2:4" ht="15" customHeight="1" x14ac:dyDescent="0.15">
      <c r="B81" s="92"/>
      <c r="C81" s="91"/>
      <c r="D81" s="91"/>
    </row>
    <row r="82" spans="2:4" ht="15" customHeight="1" x14ac:dyDescent="0.15">
      <c r="C82" s="91"/>
      <c r="D82" s="91"/>
    </row>
    <row r="83" spans="2:4" ht="15" customHeight="1" x14ac:dyDescent="0.15">
      <c r="C83" s="91"/>
      <c r="D83" s="91"/>
    </row>
    <row r="84" spans="2:4" ht="15" customHeight="1" x14ac:dyDescent="0.15">
      <c r="C84" s="91"/>
      <c r="D84" s="91"/>
    </row>
    <row r="85" spans="2:4" ht="15" customHeight="1" x14ac:dyDescent="0.15">
      <c r="C85" s="91"/>
      <c r="D85" s="91"/>
    </row>
    <row r="86" spans="2:4" ht="15" customHeight="1" x14ac:dyDescent="0.15">
      <c r="C86" s="91"/>
      <c r="D86" s="91"/>
    </row>
    <row r="87" spans="2:4" ht="15" customHeight="1" x14ac:dyDescent="0.15"/>
    <row r="88" spans="2:4" ht="15" customHeight="1" x14ac:dyDescent="0.15">
      <c r="C88" s="91"/>
      <c r="D88" s="91"/>
    </row>
    <row r="89" spans="2:4" ht="15" customHeight="1" x14ac:dyDescent="0.15">
      <c r="C89" s="91"/>
      <c r="D89" s="91"/>
    </row>
    <row r="90" spans="2:4" ht="15" customHeight="1" x14ac:dyDescent="0.15"/>
    <row r="91" spans="2:4" ht="15" customHeight="1" x14ac:dyDescent="0.15"/>
    <row r="92" spans="2:4" ht="15" customHeight="1" x14ac:dyDescent="0.15"/>
    <row r="93" spans="2:4" ht="15" customHeight="1" x14ac:dyDescent="0.15"/>
    <row r="94" spans="2:4" ht="15" customHeight="1" x14ac:dyDescent="0.15"/>
    <row r="95" spans="2:4" ht="15" customHeight="1" x14ac:dyDescent="0.15"/>
    <row r="96" spans="2:4" ht="15" customHeight="1" x14ac:dyDescent="0.15"/>
    <row r="97" ht="15" customHeight="1" x14ac:dyDescent="0.15"/>
    <row r="98" ht="15" customHeight="1" x14ac:dyDescent="0.15"/>
    <row r="99" ht="15" customHeight="1" x14ac:dyDescent="0.15"/>
    <row r="100" ht="15" customHeight="1" x14ac:dyDescent="0.15"/>
    <row r="101" ht="15" customHeight="1" x14ac:dyDescent="0.15"/>
    <row r="102" ht="15" customHeight="1" x14ac:dyDescent="0.15"/>
    <row r="103" ht="15" customHeight="1" x14ac:dyDescent="0.15"/>
    <row r="104" ht="15" customHeight="1" x14ac:dyDescent="0.15"/>
    <row r="105" ht="15" customHeight="1" x14ac:dyDescent="0.15"/>
    <row r="106" ht="15" customHeight="1" x14ac:dyDescent="0.15"/>
    <row r="107" ht="15" customHeight="1" x14ac:dyDescent="0.15"/>
    <row r="108" ht="15" customHeight="1" x14ac:dyDescent="0.15"/>
    <row r="109" ht="15" customHeight="1" x14ac:dyDescent="0.15"/>
    <row r="110" ht="15" customHeight="1" x14ac:dyDescent="0.15"/>
    <row r="111" ht="15" customHeight="1" x14ac:dyDescent="0.15"/>
    <row r="112" ht="15" customHeight="1" x14ac:dyDescent="0.15"/>
    <row r="113" ht="15" customHeight="1" x14ac:dyDescent="0.15"/>
    <row r="114" ht="15" customHeight="1" x14ac:dyDescent="0.15"/>
    <row r="115" ht="15" customHeight="1" x14ac:dyDescent="0.15"/>
    <row r="116" ht="15" customHeight="1" x14ac:dyDescent="0.15"/>
    <row r="117" ht="15" customHeight="1" x14ac:dyDescent="0.15"/>
    <row r="118" ht="15" customHeight="1" x14ac:dyDescent="0.15"/>
    <row r="119" ht="15" customHeight="1" x14ac:dyDescent="0.15"/>
    <row r="120" ht="15" customHeight="1" x14ac:dyDescent="0.15"/>
    <row r="121" ht="15" customHeight="1" x14ac:dyDescent="0.15"/>
    <row r="122" ht="15" customHeight="1" x14ac:dyDescent="0.15"/>
    <row r="123" ht="15" customHeight="1" x14ac:dyDescent="0.15"/>
    <row r="124" ht="15" customHeight="1" x14ac:dyDescent="0.15"/>
    <row r="125" ht="15" customHeight="1" x14ac:dyDescent="0.15"/>
    <row r="126" ht="15" customHeight="1" x14ac:dyDescent="0.15"/>
    <row r="127" ht="15" customHeight="1" x14ac:dyDescent="0.15"/>
    <row r="128" ht="15" customHeight="1" x14ac:dyDescent="0.15"/>
    <row r="129" ht="15" customHeight="1" x14ac:dyDescent="0.15"/>
    <row r="130" ht="15" customHeight="1" x14ac:dyDescent="0.15"/>
    <row r="131" ht="15" customHeight="1" x14ac:dyDescent="0.15"/>
    <row r="132" ht="15" customHeight="1" x14ac:dyDescent="0.15"/>
    <row r="133" ht="15" customHeight="1" x14ac:dyDescent="0.15"/>
    <row r="134" ht="15" customHeight="1" x14ac:dyDescent="0.15"/>
    <row r="135" ht="15" customHeight="1" x14ac:dyDescent="0.15"/>
    <row r="136" ht="15" customHeight="1" x14ac:dyDescent="0.15"/>
    <row r="137" ht="15" customHeight="1" x14ac:dyDescent="0.15"/>
    <row r="138" ht="15" customHeight="1" x14ac:dyDescent="0.15"/>
    <row r="139" ht="15" customHeight="1" x14ac:dyDescent="0.15"/>
    <row r="140" ht="15" customHeight="1" x14ac:dyDescent="0.15"/>
    <row r="141" ht="15" customHeight="1" x14ac:dyDescent="0.15"/>
    <row r="142" ht="15" customHeight="1" x14ac:dyDescent="0.15"/>
    <row r="143" ht="15" customHeight="1" x14ac:dyDescent="0.15"/>
    <row r="144" ht="15" customHeight="1" x14ac:dyDescent="0.15"/>
    <row r="145" ht="15" customHeight="1" x14ac:dyDescent="0.15"/>
    <row r="146" ht="15" customHeight="1" x14ac:dyDescent="0.15"/>
    <row r="147" ht="15" customHeight="1" x14ac:dyDescent="0.15"/>
    <row r="148" ht="15" customHeight="1" x14ac:dyDescent="0.15"/>
    <row r="149" ht="15" customHeight="1" x14ac:dyDescent="0.15"/>
    <row r="150" ht="15" customHeight="1" x14ac:dyDescent="0.15"/>
    <row r="151" ht="15" customHeight="1" x14ac:dyDescent="0.15"/>
    <row r="152" ht="15" customHeight="1" x14ac:dyDescent="0.15"/>
    <row r="153" ht="15" customHeight="1" x14ac:dyDescent="0.15"/>
    <row r="154" ht="15" customHeight="1" x14ac:dyDescent="0.15"/>
    <row r="155" ht="15" customHeight="1" x14ac:dyDescent="0.15"/>
    <row r="156" ht="15" customHeight="1" x14ac:dyDescent="0.15"/>
    <row r="157" ht="15" customHeight="1" x14ac:dyDescent="0.15"/>
    <row r="158" ht="15" customHeight="1" x14ac:dyDescent="0.15"/>
    <row r="159" ht="15" customHeight="1" x14ac:dyDescent="0.15"/>
    <row r="160" ht="15" customHeight="1" x14ac:dyDescent="0.15"/>
    <row r="161" ht="15" customHeight="1" x14ac:dyDescent="0.15"/>
    <row r="162" ht="15" customHeight="1" x14ac:dyDescent="0.15"/>
    <row r="163" ht="15" customHeight="1" x14ac:dyDescent="0.15"/>
    <row r="164" ht="15" customHeight="1" x14ac:dyDescent="0.15"/>
    <row r="165" ht="15" customHeight="1" x14ac:dyDescent="0.15"/>
    <row r="166" ht="15" customHeight="1" x14ac:dyDescent="0.15"/>
    <row r="167" ht="15" customHeight="1" x14ac:dyDescent="0.15"/>
    <row r="168" ht="15" customHeight="1" x14ac:dyDescent="0.15"/>
    <row r="169" ht="15" customHeight="1" x14ac:dyDescent="0.15"/>
    <row r="170" ht="15" customHeight="1" x14ac:dyDescent="0.15"/>
    <row r="171" ht="15" customHeight="1" x14ac:dyDescent="0.15"/>
    <row r="172" ht="15" customHeight="1" x14ac:dyDescent="0.15"/>
    <row r="173" ht="15" customHeight="1" x14ac:dyDescent="0.15"/>
    <row r="174" ht="15" customHeight="1" x14ac:dyDescent="0.15"/>
    <row r="175" ht="15" customHeight="1" x14ac:dyDescent="0.15"/>
    <row r="176" ht="15" customHeight="1" x14ac:dyDescent="0.15"/>
    <row r="177" ht="15" customHeight="1" x14ac:dyDescent="0.15"/>
    <row r="178" ht="15" customHeight="1" x14ac:dyDescent="0.15"/>
    <row r="179" ht="15" customHeight="1" x14ac:dyDescent="0.15"/>
    <row r="180" ht="15" customHeight="1" x14ac:dyDescent="0.15"/>
    <row r="181" ht="15" customHeight="1" x14ac:dyDescent="0.15"/>
    <row r="182" ht="15" customHeight="1" x14ac:dyDescent="0.15"/>
    <row r="183" ht="15" customHeight="1" x14ac:dyDescent="0.15"/>
    <row r="184" ht="15" customHeight="1" x14ac:dyDescent="0.15"/>
    <row r="185" ht="15" customHeight="1" x14ac:dyDescent="0.15"/>
    <row r="186" ht="15" customHeight="1" x14ac:dyDescent="0.15"/>
    <row r="187" ht="15" customHeight="1" x14ac:dyDescent="0.15"/>
    <row r="188" ht="15" customHeight="1" x14ac:dyDescent="0.15"/>
    <row r="189" ht="15" customHeight="1" x14ac:dyDescent="0.15"/>
    <row r="190" ht="15" customHeight="1" x14ac:dyDescent="0.15"/>
    <row r="191" ht="15" customHeight="1" x14ac:dyDescent="0.15"/>
    <row r="192" ht="15" customHeight="1" x14ac:dyDescent="0.15"/>
    <row r="193" ht="15" customHeight="1" x14ac:dyDescent="0.15"/>
    <row r="194" ht="12" customHeight="1" x14ac:dyDescent="0.15"/>
    <row r="195" ht="12" customHeight="1" x14ac:dyDescent="0.15"/>
    <row r="196" ht="12" customHeight="1" x14ac:dyDescent="0.15"/>
  </sheetData>
  <pageMargins left="0" right="0.24" top="0.17" bottom="0.17" header="0" footer="0"/>
  <pageSetup paperSize="9" orientation="portrait" horizontalDpi="4294967293"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B1:O65"/>
  <sheetViews>
    <sheetView zoomScale="80" zoomScaleNormal="80" workbookViewId="0">
      <selection activeCell="S44" sqref="S44"/>
    </sheetView>
  </sheetViews>
  <sheetFormatPr baseColWidth="10" defaultRowHeight="15" x14ac:dyDescent="0.25"/>
  <cols>
    <col min="1" max="1" width="3.5703125" customWidth="1"/>
    <col min="2" max="2" width="24.85546875" customWidth="1"/>
    <col min="4" max="4" width="15.5703125" customWidth="1"/>
    <col min="5" max="5" width="15.7109375" customWidth="1"/>
    <col min="6" max="15" width="15.5703125" customWidth="1"/>
  </cols>
  <sheetData>
    <row r="1" spans="2:15" ht="15.75" thickBot="1" x14ac:dyDescent="0.3"/>
    <row r="2" spans="2:15" ht="18.75" thickBot="1" x14ac:dyDescent="0.3">
      <c r="B2" s="26" t="s">
        <v>80</v>
      </c>
      <c r="C2" s="2"/>
      <c r="D2" s="117"/>
      <c r="E2" s="11"/>
      <c r="F2" s="11"/>
      <c r="G2" s="11"/>
      <c r="H2" s="11"/>
      <c r="I2" s="11"/>
      <c r="J2" s="11"/>
      <c r="K2" s="11"/>
      <c r="L2" s="11"/>
      <c r="M2" s="11"/>
    </row>
    <row r="3" spans="2:15" x14ac:dyDescent="0.25">
      <c r="B3" s="11"/>
      <c r="C3" s="11"/>
      <c r="D3" s="11"/>
      <c r="E3" s="11"/>
      <c r="F3" s="11"/>
      <c r="G3" s="11"/>
      <c r="H3" s="11"/>
      <c r="I3" s="11"/>
      <c r="J3" s="11"/>
      <c r="K3" s="11"/>
      <c r="L3" s="11"/>
      <c r="M3" s="11"/>
      <c r="N3" s="11"/>
      <c r="O3" s="11"/>
    </row>
    <row r="4" spans="2:15" x14ac:dyDescent="0.25">
      <c r="B4" s="5" t="s">
        <v>0</v>
      </c>
      <c r="C4" s="112" t="s">
        <v>83</v>
      </c>
      <c r="D4" s="81"/>
      <c r="E4" s="4"/>
      <c r="F4" s="4"/>
      <c r="G4" s="4"/>
      <c r="H4" s="4"/>
      <c r="I4" s="4"/>
      <c r="J4" s="4"/>
      <c r="K4" s="4"/>
      <c r="L4" s="4"/>
      <c r="M4" s="4"/>
      <c r="N4" s="3"/>
      <c r="O4" s="3"/>
    </row>
    <row r="5" spans="2:15" x14ac:dyDescent="0.25">
      <c r="B5" s="5" t="s">
        <v>2</v>
      </c>
      <c r="C5" s="81"/>
      <c r="D5" s="114">
        <v>25</v>
      </c>
      <c r="E5" s="6"/>
      <c r="F5" s="6"/>
      <c r="G5" s="6"/>
      <c r="H5" s="7"/>
      <c r="I5" s="6"/>
      <c r="J5" s="6"/>
      <c r="K5" s="7"/>
      <c r="L5" s="7"/>
      <c r="M5" s="8"/>
      <c r="N5" s="3"/>
      <c r="O5" s="3"/>
    </row>
    <row r="6" spans="2:15" x14ac:dyDescent="0.25">
      <c r="B6" s="5" t="s">
        <v>3</v>
      </c>
      <c r="C6" s="81"/>
      <c r="D6" s="123" t="s">
        <v>84</v>
      </c>
    </row>
    <row r="7" spans="2:15" x14ac:dyDescent="0.25">
      <c r="B7" s="12" t="s">
        <v>21</v>
      </c>
      <c r="C7" s="108"/>
      <c r="D7" s="108" t="s">
        <v>152</v>
      </c>
    </row>
    <row r="8" spans="2:15" x14ac:dyDescent="0.25">
      <c r="B8" s="12"/>
      <c r="C8" s="108"/>
      <c r="D8" s="108"/>
    </row>
    <row r="10" spans="2:15" x14ac:dyDescent="0.25">
      <c r="B10" s="9" t="s">
        <v>224</v>
      </c>
    </row>
    <row r="12" spans="2:15" x14ac:dyDescent="0.25">
      <c r="B12" s="220" t="s">
        <v>5</v>
      </c>
      <c r="C12" s="220" t="s">
        <v>153</v>
      </c>
      <c r="D12" s="220" t="s">
        <v>120</v>
      </c>
      <c r="E12" s="220" t="s">
        <v>121</v>
      </c>
      <c r="F12" s="220" t="s">
        <v>122</v>
      </c>
      <c r="G12" s="220" t="s">
        <v>8</v>
      </c>
      <c r="H12" s="220" t="s">
        <v>123</v>
      </c>
      <c r="I12" s="220" t="s">
        <v>124</v>
      </c>
      <c r="J12" s="220" t="s">
        <v>154</v>
      </c>
    </row>
    <row r="13" spans="2:15" x14ac:dyDescent="0.25">
      <c r="B13" s="232" t="s">
        <v>155</v>
      </c>
      <c r="C13" s="221">
        <v>1830</v>
      </c>
      <c r="D13" s="221">
        <v>915</v>
      </c>
      <c r="E13" s="221">
        <v>2</v>
      </c>
      <c r="F13" s="221">
        <v>43</v>
      </c>
      <c r="G13" s="221">
        <v>680</v>
      </c>
      <c r="H13" s="221">
        <v>70</v>
      </c>
      <c r="I13" s="221">
        <v>10</v>
      </c>
      <c r="J13" s="221">
        <v>0.6</v>
      </c>
    </row>
    <row r="16" spans="2:15" x14ac:dyDescent="0.25">
      <c r="B16" s="9" t="s">
        <v>81</v>
      </c>
    </row>
    <row r="17" spans="2:11" x14ac:dyDescent="0.25">
      <c r="B17" s="17"/>
      <c r="C17" s="18"/>
      <c r="D17" s="18"/>
      <c r="E17" s="18"/>
      <c r="F17" s="18"/>
      <c r="G17" s="18"/>
      <c r="H17" s="18"/>
      <c r="I17" s="18"/>
      <c r="J17" s="18"/>
      <c r="K17" s="19"/>
    </row>
    <row r="18" spans="2:11" x14ac:dyDescent="0.25">
      <c r="B18" s="20"/>
      <c r="C18" s="10"/>
      <c r="D18" s="10"/>
      <c r="E18" s="10"/>
      <c r="F18" s="10"/>
      <c r="G18" s="10"/>
      <c r="H18" s="10"/>
      <c r="I18" s="10"/>
      <c r="J18" s="10"/>
      <c r="K18" s="21"/>
    </row>
    <row r="19" spans="2:11" x14ac:dyDescent="0.25">
      <c r="B19" s="20"/>
      <c r="C19" s="10"/>
      <c r="D19" s="10"/>
      <c r="E19" s="10"/>
      <c r="F19" s="10"/>
      <c r="G19" s="10"/>
      <c r="H19" s="10"/>
      <c r="I19" s="10"/>
      <c r="J19" s="10"/>
      <c r="K19" s="21"/>
    </row>
    <row r="20" spans="2:11" x14ac:dyDescent="0.25">
      <c r="B20" s="20"/>
      <c r="C20" s="10"/>
      <c r="D20" s="10"/>
      <c r="E20" s="10"/>
      <c r="F20" s="10"/>
      <c r="G20" s="10"/>
      <c r="H20" s="10"/>
      <c r="I20" s="10"/>
      <c r="J20" s="10"/>
      <c r="K20" s="21"/>
    </row>
    <row r="21" spans="2:11" x14ac:dyDescent="0.25">
      <c r="B21" s="20"/>
      <c r="C21" s="10"/>
      <c r="D21" s="10"/>
      <c r="E21" s="10"/>
      <c r="F21" s="10"/>
      <c r="G21" s="10"/>
      <c r="H21" s="10"/>
      <c r="I21" s="10"/>
      <c r="J21" s="10"/>
      <c r="K21" s="21"/>
    </row>
    <row r="22" spans="2:11" x14ac:dyDescent="0.25">
      <c r="B22" s="20"/>
      <c r="C22" s="10"/>
      <c r="D22" s="10"/>
      <c r="E22" s="10"/>
      <c r="F22" s="10"/>
      <c r="G22" s="10"/>
      <c r="H22" s="10"/>
      <c r="I22" s="10"/>
      <c r="J22" s="10"/>
      <c r="K22" s="21"/>
    </row>
    <row r="23" spans="2:11" x14ac:dyDescent="0.25">
      <c r="B23" s="20"/>
      <c r="C23" s="10"/>
      <c r="D23" s="10"/>
      <c r="E23" s="10"/>
      <c r="F23" s="10"/>
      <c r="G23" s="10"/>
      <c r="H23" s="10"/>
      <c r="I23" s="10"/>
      <c r="J23" s="10"/>
      <c r="K23" s="21"/>
    </row>
    <row r="24" spans="2:11" x14ac:dyDescent="0.25">
      <c r="B24" s="20"/>
      <c r="C24" s="10"/>
      <c r="D24" s="10"/>
      <c r="E24" s="10"/>
      <c r="F24" s="10"/>
      <c r="G24" s="10"/>
      <c r="H24" s="10"/>
      <c r="I24" s="10"/>
      <c r="J24" s="10"/>
      <c r="K24" s="21"/>
    </row>
    <row r="25" spans="2:11" x14ac:dyDescent="0.25">
      <c r="B25" s="20"/>
      <c r="C25" s="10"/>
      <c r="D25" s="10"/>
      <c r="E25" s="10"/>
      <c r="F25" s="10"/>
      <c r="G25" s="10"/>
      <c r="H25" s="10"/>
      <c r="I25" s="10"/>
      <c r="J25" s="10"/>
      <c r="K25" s="21"/>
    </row>
    <row r="26" spans="2:11" x14ac:dyDescent="0.25">
      <c r="B26" s="20"/>
      <c r="C26" s="10"/>
      <c r="D26" s="10"/>
      <c r="E26" s="10"/>
      <c r="F26" s="10"/>
      <c r="G26" s="10"/>
      <c r="H26" s="10"/>
      <c r="I26" s="10"/>
      <c r="J26" s="10"/>
      <c r="K26" s="21"/>
    </row>
    <row r="27" spans="2:11" x14ac:dyDescent="0.25">
      <c r="B27" s="20"/>
      <c r="C27" s="10"/>
      <c r="D27" s="10"/>
      <c r="E27" s="10"/>
      <c r="F27" s="10"/>
      <c r="G27" s="10"/>
      <c r="H27" s="10"/>
      <c r="I27" s="10"/>
      <c r="J27" s="10"/>
      <c r="K27" s="21"/>
    </row>
    <row r="28" spans="2:11" x14ac:dyDescent="0.25">
      <c r="B28" s="20"/>
      <c r="C28" s="10"/>
      <c r="D28" s="10"/>
      <c r="E28" s="10"/>
      <c r="F28" s="10"/>
      <c r="G28" s="10"/>
      <c r="H28" s="10"/>
      <c r="I28" s="10"/>
      <c r="J28" s="10"/>
      <c r="K28" s="21"/>
    </row>
    <row r="29" spans="2:11" x14ac:dyDescent="0.25">
      <c r="B29" s="20"/>
      <c r="C29" s="10"/>
      <c r="D29" s="10"/>
      <c r="E29" s="10"/>
      <c r="F29" s="10"/>
      <c r="G29" s="10"/>
      <c r="H29" s="10"/>
      <c r="I29" s="10"/>
      <c r="J29" s="10"/>
      <c r="K29" s="21"/>
    </row>
    <row r="30" spans="2:11" x14ac:dyDescent="0.25">
      <c r="B30" s="20"/>
      <c r="C30" s="10"/>
      <c r="D30" s="10"/>
      <c r="E30" s="10"/>
      <c r="F30" s="10"/>
      <c r="G30" s="10"/>
      <c r="H30" s="10"/>
      <c r="I30" s="10"/>
      <c r="J30" s="10"/>
      <c r="K30" s="21"/>
    </row>
    <row r="31" spans="2:11" x14ac:dyDescent="0.25">
      <c r="B31" s="20"/>
      <c r="C31" s="10"/>
      <c r="D31" s="10"/>
      <c r="E31" s="10"/>
      <c r="F31" s="10"/>
      <c r="G31" s="10"/>
      <c r="H31" s="10"/>
      <c r="I31" s="10"/>
      <c r="J31" s="10"/>
      <c r="K31" s="21"/>
    </row>
    <row r="32" spans="2:11" x14ac:dyDescent="0.25">
      <c r="B32" s="20"/>
      <c r="C32" s="10"/>
      <c r="D32" s="10"/>
      <c r="E32" s="10"/>
      <c r="F32" s="10"/>
      <c r="G32" s="10"/>
      <c r="H32" s="10"/>
      <c r="I32" s="10"/>
      <c r="J32" s="10"/>
      <c r="K32" s="21"/>
    </row>
    <row r="33" spans="2:11" x14ac:dyDescent="0.25">
      <c r="B33" s="20"/>
      <c r="C33" s="10"/>
      <c r="D33" s="10"/>
      <c r="E33" s="10"/>
      <c r="F33" s="10"/>
      <c r="G33" s="10"/>
      <c r="H33" s="10"/>
      <c r="I33" s="10"/>
      <c r="J33" s="10"/>
      <c r="K33" s="21"/>
    </row>
    <row r="34" spans="2:11" x14ac:dyDescent="0.25">
      <c r="B34" s="20"/>
      <c r="C34" s="10"/>
      <c r="D34" s="10"/>
      <c r="E34" s="10"/>
      <c r="F34" s="10"/>
      <c r="G34" s="10"/>
      <c r="H34" s="10"/>
      <c r="I34" s="10"/>
      <c r="J34" s="10"/>
      <c r="K34" s="21"/>
    </row>
    <row r="35" spans="2:11" x14ac:dyDescent="0.25">
      <c r="B35" s="20"/>
      <c r="C35" s="10"/>
      <c r="D35" s="10"/>
      <c r="E35" s="10"/>
      <c r="F35" s="10"/>
      <c r="G35" s="10"/>
      <c r="H35" s="10"/>
      <c r="I35" s="10"/>
      <c r="J35" s="10"/>
      <c r="K35" s="21"/>
    </row>
    <row r="36" spans="2:11" x14ac:dyDescent="0.25">
      <c r="B36" s="20"/>
      <c r="C36" s="10"/>
      <c r="D36" s="10"/>
      <c r="E36" s="10"/>
      <c r="F36" s="10"/>
      <c r="G36" s="10"/>
      <c r="H36" s="10"/>
      <c r="I36" s="10"/>
      <c r="J36" s="10"/>
      <c r="K36" s="21"/>
    </row>
    <row r="37" spans="2:11" x14ac:dyDescent="0.25">
      <c r="B37" s="20"/>
      <c r="C37" s="10"/>
      <c r="D37" s="10"/>
      <c r="E37" s="10"/>
      <c r="F37" s="10"/>
      <c r="G37" s="10"/>
      <c r="H37" s="10"/>
      <c r="I37" s="10"/>
      <c r="J37" s="10"/>
      <c r="K37" s="21"/>
    </row>
    <row r="38" spans="2:11" x14ac:dyDescent="0.25">
      <c r="B38" s="20"/>
      <c r="C38" s="10"/>
      <c r="D38" s="10"/>
      <c r="E38" s="10"/>
      <c r="F38" s="10"/>
      <c r="G38" s="10"/>
      <c r="H38" s="10"/>
      <c r="I38" s="10"/>
      <c r="J38" s="10"/>
      <c r="K38" s="21"/>
    </row>
    <row r="39" spans="2:11" x14ac:dyDescent="0.25">
      <c r="B39" s="20"/>
      <c r="C39" s="10"/>
      <c r="D39" s="10"/>
      <c r="E39" s="10"/>
      <c r="F39" s="10"/>
      <c r="G39" s="10"/>
      <c r="H39" s="10"/>
      <c r="I39" s="10"/>
      <c r="J39" s="10"/>
      <c r="K39" s="21"/>
    </row>
    <row r="40" spans="2:11" x14ac:dyDescent="0.25">
      <c r="B40" s="20"/>
      <c r="C40" s="10"/>
      <c r="D40" s="10"/>
      <c r="E40" s="10"/>
      <c r="F40" s="10"/>
      <c r="G40" s="10"/>
      <c r="H40" s="10"/>
      <c r="I40" s="10"/>
      <c r="J40" s="10"/>
      <c r="K40" s="21"/>
    </row>
    <row r="41" spans="2:11" x14ac:dyDescent="0.25">
      <c r="B41" s="20"/>
      <c r="C41" s="10"/>
      <c r="D41" s="10"/>
      <c r="E41" s="10"/>
      <c r="F41" s="10"/>
      <c r="G41" s="10"/>
      <c r="H41" s="10"/>
      <c r="I41" s="10"/>
      <c r="J41" s="10"/>
      <c r="K41" s="21"/>
    </row>
    <row r="42" spans="2:11" x14ac:dyDescent="0.25">
      <c r="B42" s="20"/>
      <c r="C42" s="10"/>
      <c r="D42" s="10"/>
      <c r="E42" s="10"/>
      <c r="F42" s="10"/>
      <c r="G42" s="10"/>
      <c r="H42" s="10"/>
      <c r="I42" s="10"/>
      <c r="J42" s="10"/>
      <c r="K42" s="21"/>
    </row>
    <row r="43" spans="2:11" x14ac:dyDescent="0.25">
      <c r="B43" s="20"/>
      <c r="C43" s="10"/>
      <c r="D43" s="10"/>
      <c r="E43" s="10"/>
      <c r="F43" s="10"/>
      <c r="G43" s="10"/>
      <c r="H43" s="10"/>
      <c r="I43" s="10"/>
      <c r="J43" s="10"/>
      <c r="K43" s="21"/>
    </row>
    <row r="44" spans="2:11" x14ac:dyDescent="0.25">
      <c r="B44" s="20"/>
      <c r="C44" s="10"/>
      <c r="D44" s="10"/>
      <c r="E44" s="10"/>
      <c r="F44" s="10"/>
      <c r="G44" s="10"/>
      <c r="H44" s="10"/>
      <c r="I44" s="10"/>
      <c r="J44" s="10"/>
      <c r="K44" s="21"/>
    </row>
    <row r="45" spans="2:11" x14ac:dyDescent="0.25">
      <c r="B45" s="20"/>
      <c r="C45" s="10"/>
      <c r="D45" s="10"/>
      <c r="E45" s="10"/>
      <c r="F45" s="10"/>
      <c r="G45" s="10"/>
      <c r="H45" s="10"/>
      <c r="I45" s="10"/>
      <c r="J45" s="10"/>
      <c r="K45" s="21"/>
    </row>
    <row r="46" spans="2:11" x14ac:dyDescent="0.25">
      <c r="B46" s="20"/>
      <c r="C46" s="10"/>
      <c r="D46" s="10"/>
      <c r="E46" s="10"/>
      <c r="F46" s="10"/>
      <c r="G46" s="10"/>
      <c r="H46" s="10"/>
      <c r="I46" s="10"/>
      <c r="J46" s="10"/>
      <c r="K46" s="21"/>
    </row>
    <row r="47" spans="2:11" x14ac:dyDescent="0.25">
      <c r="B47" s="20"/>
      <c r="C47" s="10"/>
      <c r="D47" s="10"/>
      <c r="E47" s="10"/>
      <c r="F47" s="10"/>
      <c r="G47" s="10"/>
      <c r="H47" s="10"/>
      <c r="I47" s="10"/>
      <c r="J47" s="10"/>
      <c r="K47" s="21"/>
    </row>
    <row r="48" spans="2:11" x14ac:dyDescent="0.25">
      <c r="B48" s="20"/>
      <c r="C48" s="10"/>
      <c r="D48" s="10"/>
      <c r="E48" s="10"/>
      <c r="F48" s="10"/>
      <c r="G48" s="10"/>
      <c r="H48" s="10"/>
      <c r="I48" s="10"/>
      <c r="J48" s="10"/>
      <c r="K48" s="21"/>
    </row>
    <row r="49" spans="2:11" x14ac:dyDescent="0.25">
      <c r="B49" s="20"/>
      <c r="C49" s="10"/>
      <c r="D49" s="10"/>
      <c r="E49" s="10"/>
      <c r="F49" s="10"/>
      <c r="G49" s="10"/>
      <c r="H49" s="10"/>
      <c r="I49" s="10"/>
      <c r="J49" s="10"/>
      <c r="K49" s="21"/>
    </row>
    <row r="50" spans="2:11" x14ac:dyDescent="0.25">
      <c r="B50" s="20"/>
      <c r="C50" s="10"/>
      <c r="D50" s="10"/>
      <c r="E50" s="10"/>
      <c r="F50" s="10"/>
      <c r="G50" s="10"/>
      <c r="H50" s="10"/>
      <c r="I50" s="10"/>
      <c r="J50" s="10"/>
      <c r="K50" s="21"/>
    </row>
    <row r="51" spans="2:11" x14ac:dyDescent="0.25">
      <c r="B51" s="20"/>
      <c r="C51" s="10"/>
      <c r="D51" s="10"/>
      <c r="E51" s="10"/>
      <c r="F51" s="10"/>
      <c r="G51" s="10"/>
      <c r="H51" s="10"/>
      <c r="I51" s="10"/>
      <c r="J51" s="10"/>
      <c r="K51" s="21"/>
    </row>
    <row r="52" spans="2:11" x14ac:dyDescent="0.25">
      <c r="B52" s="20"/>
      <c r="C52" s="10"/>
      <c r="D52" s="10"/>
      <c r="E52" s="10"/>
      <c r="F52" s="10"/>
      <c r="G52" s="10"/>
      <c r="H52" s="10"/>
      <c r="I52" s="10"/>
      <c r="J52" s="10"/>
      <c r="K52" s="21"/>
    </row>
    <row r="53" spans="2:11" x14ac:dyDescent="0.25">
      <c r="B53" s="20"/>
      <c r="C53" s="10"/>
      <c r="D53" s="10"/>
      <c r="E53" s="10"/>
      <c r="F53" s="10"/>
      <c r="G53" s="10"/>
      <c r="H53" s="10"/>
      <c r="I53" s="10"/>
      <c r="J53" s="10"/>
      <c r="K53" s="21"/>
    </row>
    <row r="54" spans="2:11" x14ac:dyDescent="0.25">
      <c r="B54" s="20"/>
      <c r="C54" s="10"/>
      <c r="D54" s="10"/>
      <c r="E54" s="10"/>
      <c r="F54" s="10"/>
      <c r="G54" s="10"/>
      <c r="H54" s="10"/>
      <c r="I54" s="10"/>
      <c r="J54" s="10"/>
      <c r="K54" s="21"/>
    </row>
    <row r="55" spans="2:11" x14ac:dyDescent="0.25">
      <c r="B55" s="20"/>
      <c r="C55" s="10"/>
      <c r="D55" s="10"/>
      <c r="E55" s="10"/>
      <c r="F55" s="10"/>
      <c r="G55" s="10"/>
      <c r="H55" s="10"/>
      <c r="I55" s="10"/>
      <c r="J55" s="10"/>
      <c r="K55" s="21"/>
    </row>
    <row r="56" spans="2:11" x14ac:dyDescent="0.25">
      <c r="B56" s="20"/>
      <c r="C56" s="10"/>
      <c r="D56" s="10"/>
      <c r="E56" s="10"/>
      <c r="F56" s="10"/>
      <c r="G56" s="10"/>
      <c r="H56" s="10"/>
      <c r="I56" s="10"/>
      <c r="J56" s="10"/>
      <c r="K56" s="21"/>
    </row>
    <row r="57" spans="2:11" x14ac:dyDescent="0.25">
      <c r="B57" s="20"/>
      <c r="C57" s="10"/>
      <c r="D57" s="10"/>
      <c r="E57" s="10"/>
      <c r="F57" s="10"/>
      <c r="G57" s="10"/>
      <c r="H57" s="10"/>
      <c r="I57" s="10"/>
      <c r="J57" s="10"/>
      <c r="K57" s="21"/>
    </row>
    <row r="58" spans="2:11" x14ac:dyDescent="0.25">
      <c r="B58" s="20"/>
      <c r="C58" s="10"/>
      <c r="D58" s="10"/>
      <c r="E58" s="10"/>
      <c r="F58" s="10"/>
      <c r="G58" s="10"/>
      <c r="H58" s="10"/>
      <c r="I58" s="10"/>
      <c r="J58" s="10"/>
      <c r="K58" s="21"/>
    </row>
    <row r="59" spans="2:11" x14ac:dyDescent="0.25">
      <c r="B59" s="20"/>
      <c r="C59" s="10"/>
      <c r="D59" s="10"/>
      <c r="E59" s="10"/>
      <c r="F59" s="10"/>
      <c r="G59" s="10"/>
      <c r="H59" s="10"/>
      <c r="I59" s="10"/>
      <c r="J59" s="10"/>
      <c r="K59" s="21"/>
    </row>
    <row r="60" spans="2:11" x14ac:dyDescent="0.25">
      <c r="B60" s="20"/>
      <c r="C60" s="10"/>
      <c r="D60" s="10"/>
      <c r="E60" s="10"/>
      <c r="F60" s="10"/>
      <c r="G60" s="10"/>
      <c r="H60" s="10"/>
      <c r="I60" s="10"/>
      <c r="J60" s="10"/>
      <c r="K60" s="21"/>
    </row>
    <row r="61" spans="2:11" x14ac:dyDescent="0.25">
      <c r="B61" s="20"/>
      <c r="C61" s="10"/>
      <c r="D61" s="10"/>
      <c r="E61" s="10"/>
      <c r="F61" s="10"/>
      <c r="G61" s="10"/>
      <c r="H61" s="10"/>
      <c r="I61" s="10"/>
      <c r="J61" s="10"/>
      <c r="K61" s="21"/>
    </row>
    <row r="62" spans="2:11" x14ac:dyDescent="0.25">
      <c r="B62" s="20"/>
      <c r="C62" s="10"/>
      <c r="D62" s="10"/>
      <c r="E62" s="10"/>
      <c r="F62" s="10"/>
      <c r="G62" s="10"/>
      <c r="H62" s="10"/>
      <c r="I62" s="10"/>
      <c r="J62" s="10"/>
      <c r="K62" s="21"/>
    </row>
    <row r="63" spans="2:11" x14ac:dyDescent="0.25">
      <c r="B63" s="20"/>
      <c r="C63" s="10"/>
      <c r="D63" s="10"/>
      <c r="E63" s="10"/>
      <c r="F63" s="10"/>
      <c r="G63" s="10"/>
      <c r="H63" s="10"/>
      <c r="I63" s="10"/>
      <c r="J63" s="10"/>
      <c r="K63" s="21"/>
    </row>
    <row r="64" spans="2:11" x14ac:dyDescent="0.25">
      <c r="B64" s="20"/>
      <c r="C64" s="10"/>
      <c r="D64" s="10"/>
      <c r="E64" s="10"/>
      <c r="F64" s="10"/>
      <c r="G64" s="10"/>
      <c r="H64" s="10"/>
      <c r="I64" s="10"/>
      <c r="J64" s="10"/>
      <c r="K64" s="21"/>
    </row>
    <row r="65" spans="2:11" x14ac:dyDescent="0.25">
      <c r="B65" s="22"/>
      <c r="C65" s="23"/>
      <c r="D65" s="23"/>
      <c r="E65" s="23"/>
      <c r="F65" s="23"/>
      <c r="G65" s="23"/>
      <c r="H65" s="23"/>
      <c r="I65" s="23"/>
      <c r="J65" s="23"/>
      <c r="K65" s="2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Esquema WFO</vt:lpstr>
      <vt:lpstr>Periodos In Sample (Opt)</vt:lpstr>
      <vt:lpstr>Walk Forward (OS)</vt:lpstr>
      <vt:lpstr>Trades WF</vt:lpstr>
      <vt:lpstr>Top Parameter (IS)</vt:lpstr>
      <vt:lpstr>Top Parameter (OS)</vt:lpstr>
      <vt:lpstr>Comparador de Resultados </vt:lpstr>
      <vt:lpstr>Análisis de Montecarlo</vt:lpstr>
      <vt:lpstr>Parametros de Inicio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Fernando García</cp:lastModifiedBy>
  <dcterms:created xsi:type="dcterms:W3CDTF">2012-02-07T10:45:00Z</dcterms:created>
  <dcterms:modified xsi:type="dcterms:W3CDTF">2022-08-31T08:25:15Z</dcterms:modified>
</cp:coreProperties>
</file>